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D:\D_Drive_Data\CXM Dashboard Working\"/>
    </mc:Choice>
  </mc:AlternateContent>
  <xr:revisionPtr revIDLastSave="0" documentId="13_ncr:1_{000CCAF7-DFE6-49A7-8FAB-D3FF62C0A603}" xr6:coauthVersionLast="36" xr6:coauthVersionMax="36" xr10:uidLastSave="{00000000-0000-0000-0000-000000000000}"/>
  <bookViews>
    <workbookView showSheetTabs="0" xWindow="0" yWindow="0" windowWidth="20490" windowHeight="7430" xr2:uid="{77BA162A-0C35-4062-8883-56FCF1FCDD4C}"/>
  </bookViews>
  <sheets>
    <sheet name="First page" sheetId="11" r:id="rId1"/>
    <sheet name="Dashboard" sheetId="8" r:id="rId2"/>
    <sheet name="FQI Working" sheetId="7" r:id="rId3"/>
    <sheet name="FQI" sheetId="1" r:id="rId4"/>
    <sheet name="GRG" sheetId="4" r:id="rId5"/>
    <sheet name="Sheet9" sheetId="9" state="hidden" r:id="rId6"/>
    <sheet name="CSAT" sheetId="16" r:id="rId7"/>
    <sheet name="FM Matrix" sheetId="14" r:id="rId8"/>
    <sheet name=" Tickets APRIL24-FEB25" sheetId="12" r:id="rId9"/>
  </sheets>
  <externalReferences>
    <externalReference r:id="rId10"/>
    <externalReference r:id="rId11"/>
    <externalReference r:id="rId12"/>
    <externalReference r:id="rId13"/>
    <externalReference r:id="rId14"/>
  </externalReferences>
  <definedNames>
    <definedName name="_xlnm._FilterDatabase" localSheetId="8" hidden="1">' Tickets APRIL24-FEB25'!$A$1:$V$995</definedName>
    <definedName name="_xlnm._FilterDatabase" localSheetId="4" hidden="1">GRG!$A$3:$AF$3</definedName>
    <definedName name="Loans">Dashboard!$L$15:$Q$15</definedName>
    <definedName name="Slicer_Status">#N/A</definedName>
    <definedName name="test1">OFFSET([1]Calcs!$J$1,COUNTA([1]Calcs!XFA:XFA)-1,0,-18)</definedName>
    <definedName name="Tstuuuu">OFFSET([1]Calcs!$J$1,COUNTA([1]Calcs!$I:$I)-(12+1),0,12,1)</definedName>
    <definedName name="xVals">OFFSET([1]Calcs!$J$1,COUNTA([1]Calcs!$I:$I)-1,0,MIN(12,COUNTA([1]Calcs!$I:$I)-1),1)</definedName>
  </definedNames>
  <calcPr calcId="191029"/>
  <pivotCaches>
    <pivotCache cacheId="32" r:id="rId15"/>
    <pivotCache cacheId="33" r:id="rId16"/>
    <pivotCache cacheId="36" r:id="rId17"/>
    <pivotCache cacheId="45"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72" i="4" l="1"/>
  <c r="C172" i="4"/>
  <c r="H171" i="4"/>
  <c r="C171" i="4"/>
  <c r="H170" i="4"/>
  <c r="C170" i="4"/>
  <c r="H169" i="4"/>
  <c r="C169" i="4"/>
  <c r="H168" i="4"/>
  <c r="C168" i="4"/>
  <c r="H167" i="4"/>
  <c r="C167" i="4"/>
  <c r="H166" i="4"/>
  <c r="C166" i="4"/>
  <c r="H165" i="4"/>
  <c r="C165" i="4"/>
  <c r="H164" i="4"/>
  <c r="C164" i="4"/>
  <c r="H163" i="4"/>
  <c r="C163" i="4"/>
  <c r="H162" i="4"/>
  <c r="C162" i="4"/>
  <c r="H161" i="4"/>
  <c r="C161" i="4"/>
  <c r="H160" i="4"/>
  <c r="C160" i="4"/>
  <c r="H159" i="4"/>
  <c r="C159" i="4"/>
  <c r="H158" i="4"/>
  <c r="C158" i="4"/>
  <c r="H157" i="4"/>
  <c r="C157" i="4"/>
  <c r="H156" i="4"/>
  <c r="C156" i="4"/>
  <c r="H155" i="4"/>
  <c r="C155" i="4"/>
  <c r="H154" i="4"/>
  <c r="C154" i="4"/>
  <c r="H153" i="4"/>
  <c r="C153" i="4"/>
  <c r="H152" i="4"/>
  <c r="C152" i="4"/>
  <c r="H151" i="4"/>
  <c r="C151" i="4"/>
  <c r="H150" i="4"/>
  <c r="C150" i="4"/>
  <c r="H149" i="4"/>
  <c r="C149" i="4"/>
  <c r="H148" i="4"/>
  <c r="C148" i="4"/>
  <c r="H147" i="4"/>
  <c r="C147" i="4"/>
  <c r="H146" i="4"/>
  <c r="C146" i="4"/>
  <c r="H145" i="4"/>
  <c r="C145" i="4"/>
  <c r="H144" i="4"/>
  <c r="C144" i="4"/>
  <c r="H143" i="4"/>
  <c r="C143" i="4"/>
  <c r="H142" i="4"/>
  <c r="C142" i="4"/>
  <c r="H141" i="4"/>
  <c r="C141" i="4"/>
  <c r="H140" i="4"/>
  <c r="C140" i="4"/>
  <c r="H139" i="4"/>
  <c r="C139" i="4"/>
  <c r="H138" i="4"/>
  <c r="C138" i="4"/>
  <c r="H137" i="4"/>
  <c r="C137" i="4"/>
  <c r="H136" i="4"/>
  <c r="C136" i="4"/>
  <c r="H135" i="4"/>
  <c r="C135" i="4"/>
  <c r="H134" i="4"/>
  <c r="C134" i="4"/>
  <c r="H133" i="4"/>
  <c r="C133" i="4"/>
  <c r="H132" i="4"/>
  <c r="C132" i="4"/>
  <c r="H131" i="4"/>
  <c r="C131" i="4"/>
  <c r="H130" i="4"/>
  <c r="C130" i="4"/>
  <c r="H129" i="4"/>
  <c r="C129" i="4"/>
  <c r="H128" i="4"/>
  <c r="C128" i="4"/>
  <c r="H127" i="4"/>
  <c r="C127" i="4"/>
  <c r="H126" i="4"/>
  <c r="C126" i="4"/>
  <c r="H125" i="4"/>
  <c r="C125" i="4"/>
  <c r="H124" i="4"/>
  <c r="C124" i="4"/>
  <c r="H123" i="4"/>
  <c r="C123" i="4"/>
  <c r="H122" i="4"/>
  <c r="C122" i="4"/>
  <c r="H121" i="4"/>
  <c r="C121" i="4"/>
  <c r="H120" i="4"/>
  <c r="C120" i="4"/>
  <c r="H119" i="4"/>
  <c r="C119" i="4"/>
  <c r="H118" i="4"/>
  <c r="C118" i="4"/>
  <c r="H117" i="4"/>
  <c r="C117" i="4"/>
  <c r="H116" i="4"/>
  <c r="C116" i="4"/>
  <c r="H115" i="4"/>
  <c r="C115" i="4"/>
  <c r="H114" i="4"/>
  <c r="C114" i="4"/>
  <c r="H113" i="4"/>
  <c r="C113" i="4"/>
  <c r="H112" i="4"/>
  <c r="C112" i="4"/>
  <c r="H111" i="4"/>
  <c r="C111" i="4"/>
  <c r="H110" i="4"/>
  <c r="C110" i="4"/>
  <c r="H109" i="4"/>
  <c r="C109" i="4"/>
  <c r="H108" i="4"/>
  <c r="C108" i="4"/>
  <c r="H107" i="4"/>
  <c r="C107" i="4"/>
  <c r="H106" i="4"/>
  <c r="C106" i="4"/>
  <c r="H105" i="4"/>
  <c r="C105" i="4"/>
  <c r="H104" i="4"/>
  <c r="C104" i="4"/>
  <c r="H103" i="4"/>
  <c r="C103" i="4"/>
  <c r="H102" i="4"/>
  <c r="C102" i="4"/>
  <c r="H101" i="4"/>
  <c r="C101" i="4"/>
  <c r="H100" i="4"/>
  <c r="C100" i="4"/>
  <c r="H99" i="4"/>
  <c r="C99" i="4"/>
  <c r="H98" i="4"/>
  <c r="C98" i="4"/>
  <c r="H97" i="4"/>
  <c r="C97" i="4"/>
  <c r="H96" i="4"/>
  <c r="C96" i="4"/>
  <c r="H95" i="4"/>
  <c r="C95" i="4"/>
  <c r="H94" i="4"/>
  <c r="C94" i="4"/>
  <c r="H93" i="4"/>
  <c r="C93" i="4"/>
  <c r="H92" i="4"/>
  <c r="C92" i="4"/>
  <c r="H91" i="4"/>
  <c r="C91" i="4"/>
  <c r="H90" i="4"/>
  <c r="C90" i="4"/>
  <c r="H89" i="4"/>
  <c r="C89" i="4"/>
  <c r="H88" i="4"/>
  <c r="C88" i="4"/>
  <c r="H87" i="4"/>
  <c r="C87" i="4"/>
  <c r="H86" i="4"/>
  <c r="C86" i="4"/>
  <c r="H85" i="4"/>
  <c r="C85" i="4"/>
  <c r="H84" i="4"/>
  <c r="C84" i="4"/>
  <c r="H83" i="4"/>
  <c r="C83" i="4"/>
  <c r="H82" i="4"/>
  <c r="C82" i="4"/>
  <c r="H81" i="4"/>
  <c r="C81" i="4"/>
  <c r="H80" i="4"/>
  <c r="C80" i="4"/>
  <c r="H79" i="4"/>
  <c r="C79" i="4"/>
  <c r="H78" i="4"/>
  <c r="C78" i="4"/>
  <c r="H77" i="4"/>
  <c r="C77" i="4"/>
  <c r="H76" i="4"/>
  <c r="C76" i="4"/>
  <c r="H75" i="4"/>
  <c r="C75" i="4"/>
  <c r="H74" i="4"/>
  <c r="C74" i="4"/>
  <c r="H73" i="4"/>
  <c r="C73" i="4"/>
  <c r="H72" i="4"/>
  <c r="C72" i="4"/>
  <c r="H71" i="4"/>
  <c r="C71" i="4"/>
  <c r="H70" i="4"/>
  <c r="C70" i="4"/>
  <c r="H69" i="4"/>
  <c r="C69" i="4"/>
  <c r="H68" i="4"/>
  <c r="C68" i="4"/>
  <c r="H67" i="4"/>
  <c r="C67" i="4"/>
  <c r="H66" i="4"/>
  <c r="C66" i="4"/>
  <c r="H65" i="4"/>
  <c r="C65" i="4"/>
  <c r="H64" i="4"/>
  <c r="C64" i="4"/>
  <c r="H63" i="4"/>
  <c r="C63" i="4"/>
  <c r="H62" i="4"/>
  <c r="C62" i="4"/>
  <c r="H61" i="4"/>
  <c r="C61" i="4"/>
  <c r="H60" i="4"/>
  <c r="C60" i="4"/>
  <c r="H59" i="4"/>
  <c r="C59" i="4"/>
  <c r="H58" i="4"/>
  <c r="C58" i="4"/>
  <c r="H57" i="4"/>
  <c r="C57" i="4"/>
  <c r="H56" i="4"/>
  <c r="C56" i="4"/>
  <c r="H55" i="4"/>
  <c r="C55" i="4"/>
  <c r="H54" i="4"/>
  <c r="C54" i="4"/>
  <c r="H53" i="4"/>
  <c r="C53" i="4"/>
  <c r="H52" i="4"/>
  <c r="C52" i="4"/>
  <c r="H51" i="4"/>
  <c r="C51" i="4"/>
  <c r="H50" i="4"/>
  <c r="C50" i="4"/>
  <c r="H49" i="4"/>
  <c r="C49" i="4"/>
  <c r="H48" i="4"/>
  <c r="C48" i="4"/>
  <c r="H47" i="4"/>
  <c r="C47" i="4"/>
  <c r="H46" i="4"/>
  <c r="C46" i="4"/>
  <c r="H45" i="4"/>
  <c r="C45" i="4"/>
  <c r="H44" i="4"/>
  <c r="C44" i="4"/>
  <c r="H43" i="4"/>
  <c r="C43" i="4"/>
  <c r="H42" i="4"/>
  <c r="C42" i="4"/>
  <c r="H41" i="4"/>
  <c r="C41" i="4"/>
  <c r="H40" i="4"/>
  <c r="C40" i="4"/>
  <c r="H39" i="4"/>
  <c r="C39" i="4"/>
  <c r="H38" i="4"/>
  <c r="C38" i="4"/>
  <c r="H37" i="4"/>
  <c r="C37" i="4"/>
  <c r="H36" i="4"/>
  <c r="C36" i="4"/>
  <c r="H35" i="4"/>
  <c r="C35" i="4"/>
  <c r="H34" i="4"/>
  <c r="C34" i="4"/>
  <c r="H33" i="4"/>
  <c r="C33" i="4"/>
  <c r="H32" i="4"/>
  <c r="C32" i="4"/>
  <c r="H31" i="4"/>
  <c r="C31" i="4"/>
  <c r="H30" i="4"/>
  <c r="C30" i="4"/>
  <c r="H29" i="4"/>
  <c r="C29" i="4"/>
  <c r="H28" i="4"/>
  <c r="C28" i="4"/>
  <c r="H27" i="4"/>
  <c r="C27" i="4"/>
  <c r="H26" i="4"/>
  <c r="C26" i="4"/>
  <c r="H25" i="4"/>
  <c r="C25" i="4"/>
  <c r="H24" i="4"/>
  <c r="C24" i="4"/>
  <c r="H23" i="4"/>
  <c r="C23" i="4"/>
  <c r="H22" i="4"/>
  <c r="C22" i="4"/>
  <c r="H21" i="4"/>
  <c r="C21" i="4"/>
  <c r="H20" i="4"/>
  <c r="C20" i="4"/>
  <c r="H19" i="4"/>
  <c r="C19" i="4"/>
  <c r="H18" i="4"/>
  <c r="C18" i="4"/>
  <c r="H17" i="4"/>
  <c r="C17" i="4"/>
  <c r="H16" i="4"/>
  <c r="C16" i="4"/>
  <c r="H15" i="4"/>
  <c r="C15" i="4"/>
  <c r="H14" i="4"/>
  <c r="C14" i="4"/>
  <c r="H13" i="4"/>
  <c r="C13" i="4"/>
  <c r="H12" i="4"/>
  <c r="C12" i="4"/>
  <c r="H11" i="4"/>
  <c r="C11" i="4"/>
  <c r="H10" i="4"/>
  <c r="C10" i="4"/>
  <c r="H9" i="4"/>
  <c r="C9" i="4"/>
  <c r="A9" i="4"/>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H8" i="4"/>
  <c r="C8" i="4"/>
  <c r="H7" i="4"/>
  <c r="C7" i="4"/>
  <c r="H6" i="4"/>
  <c r="C6" i="4"/>
  <c r="H5" i="4"/>
  <c r="C5" i="4"/>
  <c r="A5" i="4"/>
  <c r="A6" i="4" s="1"/>
  <c r="A7" i="4" s="1"/>
  <c r="A8" i="4" s="1"/>
  <c r="H4" i="4"/>
  <c r="C4" i="4"/>
  <c r="E207" i="16" l="1"/>
  <c r="D219" i="16"/>
  <c r="D205" i="16"/>
  <c r="E208" i="16"/>
  <c r="D206" i="16" l="1"/>
  <c r="M170" i="1" l="1"/>
  <c r="H170" i="1"/>
  <c r="C170" i="1"/>
  <c r="M169" i="1"/>
  <c r="H169" i="1"/>
  <c r="C169" i="1"/>
  <c r="M168" i="1"/>
  <c r="H168" i="1"/>
  <c r="C168" i="1"/>
  <c r="M167" i="1"/>
  <c r="H167" i="1"/>
  <c r="C167" i="1"/>
  <c r="M166" i="1"/>
  <c r="H166" i="1"/>
  <c r="C166" i="1"/>
  <c r="M165" i="1"/>
  <c r="H165" i="1"/>
  <c r="C165" i="1"/>
  <c r="M164" i="1"/>
  <c r="H164" i="1"/>
  <c r="C164" i="1"/>
  <c r="M163" i="1"/>
  <c r="H163" i="1"/>
  <c r="C163" i="1"/>
  <c r="M162" i="1"/>
  <c r="H162" i="1"/>
  <c r="C162" i="1"/>
  <c r="M161" i="1"/>
  <c r="H161" i="1"/>
  <c r="C161" i="1"/>
  <c r="M160" i="1"/>
  <c r="H160" i="1"/>
  <c r="C160" i="1"/>
  <c r="M159" i="1"/>
  <c r="H159" i="1"/>
  <c r="C159" i="1"/>
  <c r="M158" i="1"/>
  <c r="H158" i="1"/>
  <c r="C158" i="1"/>
  <c r="M157" i="1"/>
  <c r="H157" i="1"/>
  <c r="C157" i="1"/>
  <c r="M156" i="1"/>
  <c r="H156" i="1"/>
  <c r="C156" i="1"/>
  <c r="M155" i="1"/>
  <c r="H155" i="1"/>
  <c r="C155" i="1"/>
  <c r="M154" i="1"/>
  <c r="H154" i="1"/>
  <c r="C154" i="1"/>
  <c r="M153" i="1"/>
  <c r="H153" i="1"/>
  <c r="C153" i="1"/>
  <c r="M152" i="1"/>
  <c r="H152" i="1"/>
  <c r="C152" i="1"/>
  <c r="M151" i="1"/>
  <c r="H151" i="1"/>
  <c r="C151" i="1"/>
  <c r="M150" i="1"/>
  <c r="H150" i="1"/>
  <c r="C150" i="1"/>
  <c r="M149" i="1"/>
  <c r="H149" i="1"/>
  <c r="C149" i="1"/>
  <c r="M148" i="1"/>
  <c r="H148" i="1"/>
  <c r="C148" i="1"/>
  <c r="M147" i="1"/>
  <c r="H147" i="1"/>
  <c r="C147" i="1"/>
  <c r="M146" i="1"/>
  <c r="H146" i="1"/>
  <c r="C146" i="1"/>
  <c r="M145" i="1"/>
  <c r="H145" i="1"/>
  <c r="C145" i="1"/>
  <c r="M144" i="1"/>
  <c r="H144" i="1"/>
  <c r="C144" i="1"/>
  <c r="M143" i="1"/>
  <c r="H143" i="1"/>
  <c r="C143" i="1"/>
  <c r="M142" i="1"/>
  <c r="H142" i="1"/>
  <c r="C142" i="1"/>
  <c r="M141" i="1"/>
  <c r="H141" i="1"/>
  <c r="C141" i="1"/>
  <c r="M140" i="1"/>
  <c r="H140" i="1"/>
  <c r="C140" i="1"/>
  <c r="M139" i="1"/>
  <c r="H139" i="1"/>
  <c r="C139" i="1"/>
  <c r="M138" i="1"/>
  <c r="H138" i="1"/>
  <c r="C138" i="1"/>
  <c r="M137" i="1"/>
  <c r="H137" i="1"/>
  <c r="C137" i="1"/>
  <c r="M136" i="1"/>
  <c r="H136" i="1"/>
  <c r="C136" i="1"/>
  <c r="M135" i="1"/>
  <c r="H135" i="1"/>
  <c r="C135" i="1"/>
  <c r="M134" i="1"/>
  <c r="H134" i="1"/>
  <c r="C134" i="1"/>
  <c r="M133" i="1"/>
  <c r="H133" i="1"/>
  <c r="C133" i="1"/>
  <c r="M132" i="1"/>
  <c r="H132" i="1"/>
  <c r="C132" i="1"/>
  <c r="M131" i="1"/>
  <c r="H131" i="1"/>
  <c r="C131" i="1"/>
  <c r="M130" i="1"/>
  <c r="H130" i="1"/>
  <c r="C130" i="1"/>
  <c r="M129" i="1"/>
  <c r="H129" i="1"/>
  <c r="C129" i="1"/>
  <c r="M128" i="1"/>
  <c r="H128" i="1"/>
  <c r="C128" i="1"/>
  <c r="M127" i="1"/>
  <c r="H127" i="1"/>
  <c r="C127" i="1"/>
  <c r="M126" i="1"/>
  <c r="H126" i="1"/>
  <c r="C126" i="1"/>
  <c r="M125" i="1"/>
  <c r="H125" i="1"/>
  <c r="C125" i="1"/>
  <c r="M124" i="1"/>
  <c r="H124" i="1"/>
  <c r="C124" i="1"/>
  <c r="M123" i="1"/>
  <c r="H123" i="1"/>
  <c r="C123" i="1"/>
  <c r="M122" i="1"/>
  <c r="H122" i="1"/>
  <c r="C122" i="1"/>
  <c r="M121" i="1"/>
  <c r="H121" i="1"/>
  <c r="C121" i="1"/>
  <c r="M120" i="1"/>
  <c r="H120" i="1"/>
  <c r="C120" i="1"/>
  <c r="M119" i="1"/>
  <c r="H119" i="1"/>
  <c r="C119" i="1"/>
  <c r="M118" i="1"/>
  <c r="H118" i="1"/>
  <c r="C118" i="1"/>
  <c r="M117" i="1"/>
  <c r="H117" i="1"/>
  <c r="C117" i="1"/>
  <c r="M116" i="1"/>
  <c r="H116" i="1"/>
  <c r="C116" i="1"/>
  <c r="M115" i="1"/>
  <c r="H115" i="1"/>
  <c r="C115" i="1"/>
  <c r="M114" i="1"/>
  <c r="H114" i="1"/>
  <c r="C114" i="1"/>
  <c r="M113" i="1"/>
  <c r="H113" i="1"/>
  <c r="C113" i="1"/>
  <c r="M112" i="1"/>
  <c r="H112" i="1"/>
  <c r="C112" i="1"/>
  <c r="M111" i="1"/>
  <c r="H111" i="1"/>
  <c r="C111" i="1"/>
  <c r="M110" i="1"/>
  <c r="H110" i="1"/>
  <c r="C110" i="1"/>
  <c r="M109" i="1"/>
  <c r="H109" i="1"/>
  <c r="C109" i="1"/>
  <c r="M108" i="1"/>
  <c r="H108" i="1"/>
  <c r="C108" i="1"/>
  <c r="M107" i="1"/>
  <c r="H107" i="1"/>
  <c r="C107" i="1"/>
  <c r="M106" i="1"/>
  <c r="H106" i="1"/>
  <c r="C106" i="1"/>
  <c r="M105" i="1"/>
  <c r="H105" i="1"/>
  <c r="C105" i="1"/>
  <c r="M104" i="1"/>
  <c r="H104" i="1"/>
  <c r="C104" i="1"/>
  <c r="M103" i="1"/>
  <c r="H103" i="1"/>
  <c r="C103" i="1"/>
  <c r="M102" i="1"/>
  <c r="H102" i="1"/>
  <c r="C102" i="1"/>
  <c r="M101" i="1"/>
  <c r="H101" i="1"/>
  <c r="C101" i="1"/>
  <c r="M100" i="1"/>
  <c r="H100" i="1"/>
  <c r="C100" i="1"/>
  <c r="M99" i="1"/>
  <c r="H99" i="1"/>
  <c r="C99" i="1"/>
  <c r="M98" i="1"/>
  <c r="H98" i="1"/>
  <c r="C98" i="1"/>
  <c r="M97" i="1"/>
  <c r="H97" i="1"/>
  <c r="C97" i="1"/>
  <c r="M96" i="1"/>
  <c r="H96" i="1"/>
  <c r="C96" i="1"/>
  <c r="M95" i="1"/>
  <c r="H95" i="1"/>
  <c r="C95" i="1"/>
  <c r="M94" i="1"/>
  <c r="H94" i="1"/>
  <c r="C94" i="1"/>
  <c r="M93" i="1"/>
  <c r="H93" i="1"/>
  <c r="C93" i="1"/>
  <c r="M92" i="1"/>
  <c r="H92" i="1"/>
  <c r="C92" i="1"/>
  <c r="M91" i="1"/>
  <c r="H91" i="1"/>
  <c r="C91" i="1"/>
  <c r="M90" i="1"/>
  <c r="H90" i="1"/>
  <c r="C90" i="1"/>
  <c r="M89" i="1"/>
  <c r="H89" i="1"/>
  <c r="C89" i="1"/>
  <c r="M88" i="1"/>
  <c r="H88" i="1"/>
  <c r="C88" i="1"/>
  <c r="M87" i="1"/>
  <c r="H87" i="1"/>
  <c r="C87" i="1"/>
  <c r="M86" i="1"/>
  <c r="H86" i="1"/>
  <c r="C86" i="1"/>
  <c r="M85" i="1"/>
  <c r="H85" i="1"/>
  <c r="C85" i="1"/>
  <c r="M84" i="1"/>
  <c r="H84" i="1"/>
  <c r="C84" i="1"/>
  <c r="M83" i="1"/>
  <c r="H83" i="1"/>
  <c r="C83" i="1"/>
  <c r="M82" i="1"/>
  <c r="H82" i="1"/>
  <c r="C82" i="1"/>
  <c r="M81" i="1"/>
  <c r="H81" i="1"/>
  <c r="C81" i="1"/>
  <c r="M80" i="1"/>
  <c r="H80" i="1"/>
  <c r="C80" i="1"/>
  <c r="M79" i="1"/>
  <c r="H79" i="1"/>
  <c r="C79" i="1"/>
  <c r="M78" i="1"/>
  <c r="H78" i="1"/>
  <c r="C78" i="1"/>
  <c r="M77" i="1"/>
  <c r="H77" i="1"/>
  <c r="C77" i="1"/>
  <c r="M76" i="1"/>
  <c r="H76" i="1"/>
  <c r="C76" i="1"/>
  <c r="M75" i="1"/>
  <c r="H75" i="1"/>
  <c r="C75" i="1"/>
  <c r="M74" i="1"/>
  <c r="H74" i="1"/>
  <c r="C74" i="1"/>
  <c r="M73" i="1"/>
  <c r="H73" i="1"/>
  <c r="C73" i="1"/>
  <c r="M72" i="1"/>
  <c r="H72" i="1"/>
  <c r="C72" i="1"/>
  <c r="M71" i="1"/>
  <c r="H71" i="1"/>
  <c r="C71" i="1"/>
  <c r="M70" i="1"/>
  <c r="H70" i="1"/>
  <c r="C70" i="1"/>
  <c r="M69" i="1"/>
  <c r="H69" i="1"/>
  <c r="C69" i="1"/>
  <c r="M68" i="1"/>
  <c r="H68" i="1"/>
  <c r="C68" i="1"/>
  <c r="M67" i="1"/>
  <c r="H67" i="1"/>
  <c r="C67" i="1"/>
  <c r="M66" i="1"/>
  <c r="H66" i="1"/>
  <c r="C66" i="1"/>
  <c r="M65" i="1"/>
  <c r="H65" i="1"/>
  <c r="C65" i="1"/>
  <c r="M64" i="1"/>
  <c r="H64" i="1"/>
  <c r="C64" i="1"/>
  <c r="M63" i="1"/>
  <c r="H63" i="1"/>
  <c r="C63" i="1"/>
  <c r="M62" i="1"/>
  <c r="H62" i="1"/>
  <c r="C62" i="1"/>
  <c r="M61" i="1"/>
  <c r="H61" i="1"/>
  <c r="C61" i="1"/>
  <c r="M60" i="1"/>
  <c r="H60" i="1"/>
  <c r="C60" i="1"/>
  <c r="M59" i="1"/>
  <c r="H59" i="1"/>
  <c r="C59" i="1"/>
  <c r="M58" i="1"/>
  <c r="H58" i="1"/>
  <c r="C58" i="1"/>
  <c r="M57" i="1"/>
  <c r="H57" i="1"/>
  <c r="C57" i="1"/>
  <c r="M56" i="1"/>
  <c r="H56" i="1"/>
  <c r="C56" i="1"/>
  <c r="M55" i="1"/>
  <c r="H55" i="1"/>
  <c r="C55" i="1"/>
  <c r="M54" i="1"/>
  <c r="H54" i="1"/>
  <c r="C54" i="1"/>
  <c r="M53" i="1"/>
  <c r="H53" i="1"/>
  <c r="C53" i="1"/>
  <c r="M52" i="1"/>
  <c r="H52" i="1"/>
  <c r="C52" i="1"/>
  <c r="M51" i="1"/>
  <c r="H51" i="1"/>
  <c r="C51" i="1"/>
  <c r="M50" i="1"/>
  <c r="H50" i="1"/>
  <c r="C50" i="1"/>
  <c r="M49" i="1"/>
  <c r="H49" i="1"/>
  <c r="C49" i="1"/>
  <c r="M48" i="1"/>
  <c r="H48" i="1"/>
  <c r="C48" i="1"/>
  <c r="M47" i="1"/>
  <c r="H47" i="1"/>
  <c r="C47" i="1"/>
  <c r="M46" i="1"/>
  <c r="H46" i="1"/>
  <c r="C46" i="1"/>
  <c r="M45" i="1"/>
  <c r="H45" i="1"/>
  <c r="C45" i="1"/>
  <c r="M44" i="1"/>
  <c r="H44" i="1"/>
  <c r="C44" i="1"/>
  <c r="M43" i="1"/>
  <c r="H43" i="1"/>
  <c r="C43" i="1"/>
  <c r="M42" i="1"/>
  <c r="H42" i="1"/>
  <c r="C42" i="1"/>
  <c r="M41" i="1"/>
  <c r="H41" i="1"/>
  <c r="C41" i="1"/>
  <c r="M40" i="1"/>
  <c r="H40" i="1"/>
  <c r="C40" i="1"/>
  <c r="M39" i="1"/>
  <c r="H39" i="1"/>
  <c r="C39" i="1"/>
  <c r="M38" i="1"/>
  <c r="H38" i="1"/>
  <c r="C38" i="1"/>
  <c r="M37" i="1"/>
  <c r="H37" i="1"/>
  <c r="C37" i="1"/>
  <c r="M36" i="1"/>
  <c r="H36" i="1"/>
  <c r="C36" i="1"/>
  <c r="M35" i="1"/>
  <c r="H35" i="1"/>
  <c r="C35" i="1"/>
  <c r="M34" i="1"/>
  <c r="H34" i="1"/>
  <c r="C34" i="1"/>
  <c r="M33" i="1"/>
  <c r="H33" i="1"/>
  <c r="C33" i="1"/>
  <c r="M32" i="1"/>
  <c r="H32" i="1"/>
  <c r="C32" i="1"/>
  <c r="M31" i="1"/>
  <c r="H31" i="1"/>
  <c r="C31" i="1"/>
  <c r="M30" i="1"/>
  <c r="H30" i="1"/>
  <c r="C30" i="1"/>
  <c r="M29" i="1"/>
  <c r="H29" i="1"/>
  <c r="C29" i="1"/>
  <c r="M28" i="1"/>
  <c r="H28" i="1"/>
  <c r="C28" i="1"/>
  <c r="M27" i="1"/>
  <c r="H27" i="1"/>
  <c r="C27" i="1"/>
  <c r="M26" i="1"/>
  <c r="H26" i="1"/>
  <c r="C26" i="1"/>
  <c r="M25" i="1"/>
  <c r="H25" i="1"/>
  <c r="C25" i="1"/>
  <c r="M24" i="1"/>
  <c r="H24" i="1"/>
  <c r="C24" i="1"/>
  <c r="M23" i="1"/>
  <c r="H23" i="1"/>
  <c r="C23" i="1"/>
  <c r="M22" i="1"/>
  <c r="H22" i="1"/>
  <c r="C22" i="1"/>
  <c r="M21" i="1"/>
  <c r="H21" i="1"/>
  <c r="C21" i="1"/>
  <c r="M20" i="1"/>
  <c r="H20" i="1"/>
  <c r="C20" i="1"/>
  <c r="M19" i="1"/>
  <c r="H19" i="1"/>
  <c r="C19" i="1"/>
  <c r="M18" i="1"/>
  <c r="H18" i="1"/>
  <c r="C18" i="1"/>
  <c r="M17" i="1"/>
  <c r="H17" i="1"/>
  <c r="C17" i="1"/>
  <c r="M16" i="1"/>
  <c r="H16" i="1"/>
  <c r="C16" i="1"/>
  <c r="M15" i="1"/>
  <c r="H15" i="1"/>
  <c r="C15" i="1"/>
  <c r="M14" i="1"/>
  <c r="H14" i="1"/>
  <c r="C14" i="1"/>
  <c r="M13" i="1"/>
  <c r="H13" i="1"/>
  <c r="C13" i="1"/>
  <c r="M12" i="1"/>
  <c r="H12" i="1"/>
  <c r="C12" i="1"/>
  <c r="M11" i="1"/>
  <c r="H11" i="1"/>
  <c r="C11" i="1"/>
  <c r="M10" i="1"/>
  <c r="H10" i="1"/>
  <c r="C10" i="1"/>
  <c r="M9" i="1"/>
  <c r="H9" i="1"/>
  <c r="C9" i="1"/>
  <c r="M8" i="1"/>
  <c r="H8" i="1"/>
  <c r="C8" i="1"/>
  <c r="M7" i="1"/>
  <c r="H7" i="1"/>
  <c r="C7" i="1"/>
  <c r="M6" i="1"/>
  <c r="H6" i="1"/>
  <c r="C6" i="1"/>
  <c r="M5" i="1"/>
  <c r="H5" i="1"/>
  <c r="C5" i="1"/>
  <c r="M4" i="1"/>
  <c r="H4" i="1"/>
  <c r="C4" i="1"/>
  <c r="M3" i="1"/>
  <c r="H3" i="1"/>
  <c r="C3"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M2" i="1"/>
  <c r="H2" i="1"/>
  <c r="C2" i="1"/>
  <c r="D38" i="7" l="1"/>
  <c r="D36" i="7"/>
  <c r="C36" i="7"/>
  <c r="E45" i="7" l="1"/>
  <c r="E44" i="7"/>
  <c r="D44" i="7"/>
  <c r="C15" i="7" l="1"/>
  <c r="AH29" i="7" l="1"/>
  <c r="AH28" i="7"/>
  <c r="AH27" i="7"/>
  <c r="AH26" i="7"/>
  <c r="AD29" i="7"/>
  <c r="AD28" i="7"/>
  <c r="AD27" i="7"/>
  <c r="AD26" i="7"/>
  <c r="AG12" i="7"/>
  <c r="AG11" i="7"/>
  <c r="AC12" i="7"/>
  <c r="AC11" i="7"/>
  <c r="AG5" i="7"/>
  <c r="AC5" i="7"/>
  <c r="AG20" i="7"/>
  <c r="AG19" i="7"/>
  <c r="AG18" i="7"/>
  <c r="AC20" i="7"/>
  <c r="AC19" i="7"/>
  <c r="AC18" i="7"/>
  <c r="AC21" i="7" s="1"/>
  <c r="AG28" i="7"/>
  <c r="AG27" i="7"/>
  <c r="AG26" i="7"/>
  <c r="AG29" i="7"/>
  <c r="AF30" i="7"/>
  <c r="AE30" i="7"/>
  <c r="AC28" i="7"/>
  <c r="AC27" i="7"/>
  <c r="AC26" i="7"/>
  <c r="AC30" i="7" s="1"/>
  <c r="AB30" i="7"/>
  <c r="AA30" i="7"/>
  <c r="Z30" i="7"/>
  <c r="AC29" i="7"/>
  <c r="AD19" i="7" l="1"/>
  <c r="AD20" i="7"/>
  <c r="AH20" i="7"/>
  <c r="AC31" i="7"/>
  <c r="AG31" i="7"/>
  <c r="AG21" i="7"/>
  <c r="AG30" i="7"/>
  <c r="AD18" i="7"/>
  <c r="AH19" i="7" l="1"/>
  <c r="AH18" i="7"/>
  <c r="AG4" i="7" l="1"/>
  <c r="AC4" i="7"/>
  <c r="AA21" i="7"/>
  <c r="AA13" i="7"/>
  <c r="AA6" i="7"/>
  <c r="Z6" i="7"/>
  <c r="Z21" i="7" l="1"/>
  <c r="Z13" i="7"/>
  <c r="AC13" i="7" l="1"/>
  <c r="AF21" i="7"/>
  <c r="AE21" i="7"/>
  <c r="AB21" i="7"/>
  <c r="AF13" i="7"/>
  <c r="AE13" i="7"/>
  <c r="AG13" i="7" s="1"/>
  <c r="AB13" i="7"/>
  <c r="AF6" i="7"/>
  <c r="AE6" i="7"/>
  <c r="AG6" i="7" s="1"/>
  <c r="AB6" i="7"/>
  <c r="AC6" i="7" s="1"/>
  <c r="AD12" i="7" l="1"/>
  <c r="AD11" i="7"/>
  <c r="AD5" i="7"/>
  <c r="AD4" i="7"/>
  <c r="AH5" i="7"/>
  <c r="AH4" i="7"/>
  <c r="AG8" i="7"/>
  <c r="AH12" i="7"/>
  <c r="AH11" i="7"/>
  <c r="U817" i="12" l="1"/>
  <c r="U805" i="12"/>
  <c r="U804" i="12"/>
  <c r="U803" i="12"/>
  <c r="U802" i="12"/>
  <c r="U801" i="12"/>
  <c r="U800" i="12"/>
  <c r="U799" i="12"/>
  <c r="U798" i="12"/>
  <c r="U797" i="12"/>
  <c r="U796" i="12"/>
  <c r="U795" i="12"/>
  <c r="U794" i="12"/>
  <c r="U793" i="12"/>
  <c r="U792" i="12"/>
  <c r="U791" i="12"/>
  <c r="U790" i="12"/>
  <c r="U789" i="12"/>
  <c r="U788" i="12"/>
  <c r="U787" i="12"/>
  <c r="U786" i="12"/>
  <c r="U785" i="12"/>
  <c r="U784" i="12"/>
  <c r="U783" i="12"/>
  <c r="U782" i="12"/>
  <c r="U781" i="12"/>
  <c r="U780" i="12"/>
  <c r="U779" i="12"/>
  <c r="U778" i="12"/>
  <c r="U777" i="12"/>
  <c r="U776" i="12"/>
  <c r="U775" i="12"/>
  <c r="U774" i="12"/>
  <c r="U773" i="12"/>
  <c r="U771" i="12"/>
  <c r="U770" i="12"/>
  <c r="U769" i="12"/>
  <c r="U768" i="12"/>
  <c r="U767" i="12"/>
  <c r="U766" i="12"/>
  <c r="U765" i="12"/>
  <c r="U764" i="12"/>
  <c r="U763" i="12"/>
  <c r="U762" i="12"/>
  <c r="U761" i="12"/>
  <c r="U760" i="12"/>
  <c r="U759" i="12"/>
  <c r="U758" i="12"/>
  <c r="U757" i="12"/>
  <c r="U756" i="12"/>
  <c r="U755" i="12"/>
  <c r="U754" i="12"/>
  <c r="U753" i="12"/>
  <c r="U752" i="12"/>
  <c r="U751" i="12"/>
  <c r="U750" i="12"/>
  <c r="U749" i="12"/>
  <c r="U748" i="12"/>
  <c r="U747" i="12"/>
  <c r="U746" i="12"/>
  <c r="U745" i="12"/>
  <c r="U744" i="12"/>
  <c r="U743" i="12"/>
  <c r="U742" i="12"/>
  <c r="U741" i="12"/>
  <c r="U740" i="12"/>
  <c r="U739" i="12"/>
  <c r="U738" i="12"/>
  <c r="U737" i="12"/>
  <c r="U736" i="12"/>
  <c r="U735" i="12"/>
  <c r="U734" i="12"/>
  <c r="U733" i="12"/>
  <c r="U732" i="12"/>
  <c r="U731" i="12"/>
  <c r="U730" i="12"/>
  <c r="U729" i="12"/>
  <c r="U728" i="12"/>
  <c r="U727" i="12"/>
  <c r="U726" i="12"/>
  <c r="U725" i="12"/>
  <c r="U724" i="12"/>
  <c r="U723" i="12"/>
  <c r="U722" i="12"/>
  <c r="U721" i="12"/>
  <c r="U720" i="12"/>
  <c r="U719" i="12"/>
  <c r="U718" i="12"/>
  <c r="U717" i="12"/>
  <c r="U716" i="12"/>
  <c r="U715" i="12"/>
  <c r="U714" i="12"/>
  <c r="U713" i="12"/>
  <c r="U712" i="12"/>
  <c r="U711" i="12"/>
  <c r="U710" i="12"/>
  <c r="U709" i="12"/>
  <c r="U708" i="12"/>
  <c r="U707" i="12"/>
  <c r="U706" i="12"/>
  <c r="U705" i="12"/>
  <c r="U704" i="12"/>
  <c r="U703" i="12"/>
  <c r="U702" i="12"/>
  <c r="U701" i="12"/>
  <c r="U700" i="12"/>
  <c r="U699" i="12"/>
  <c r="U698" i="12"/>
  <c r="U697" i="12"/>
  <c r="U696" i="12"/>
  <c r="U695" i="12"/>
  <c r="U694" i="12"/>
  <c r="U693" i="12"/>
  <c r="U692" i="12"/>
  <c r="U691" i="12"/>
  <c r="U690" i="12"/>
  <c r="U689" i="12"/>
  <c r="U688" i="12"/>
  <c r="U687" i="12"/>
  <c r="U686" i="12"/>
  <c r="U685" i="12"/>
  <c r="U684" i="12"/>
  <c r="U683" i="12"/>
  <c r="U682" i="12"/>
  <c r="U681" i="12"/>
  <c r="U680" i="12"/>
  <c r="U679" i="12"/>
  <c r="U678" i="12"/>
  <c r="U677" i="12"/>
  <c r="U676" i="12"/>
  <c r="U675" i="12"/>
  <c r="U674" i="12"/>
  <c r="U673" i="12"/>
  <c r="U672" i="12"/>
  <c r="U671" i="12"/>
  <c r="U670" i="12"/>
  <c r="U669" i="12"/>
  <c r="U668" i="12"/>
  <c r="U667" i="12"/>
  <c r="U666" i="12"/>
  <c r="U665" i="12"/>
  <c r="U664" i="12"/>
  <c r="U663" i="12"/>
  <c r="U662" i="12"/>
  <c r="U661" i="12"/>
  <c r="U660" i="12"/>
  <c r="U659" i="12"/>
  <c r="U658" i="12"/>
  <c r="U657" i="12"/>
  <c r="U656" i="12"/>
  <c r="U655" i="12"/>
  <c r="U654" i="12"/>
  <c r="U653" i="12"/>
  <c r="U652" i="12"/>
  <c r="U651" i="12"/>
  <c r="U650" i="12"/>
  <c r="U649" i="12"/>
  <c r="U648" i="12"/>
  <c r="U647" i="12"/>
  <c r="U646" i="12"/>
  <c r="U645" i="12"/>
  <c r="U644" i="12"/>
  <c r="U643" i="12"/>
  <c r="U642" i="12"/>
  <c r="U641" i="12"/>
  <c r="U640" i="12"/>
  <c r="U639" i="12"/>
  <c r="U638" i="12"/>
  <c r="U637" i="12"/>
  <c r="U636" i="12"/>
  <c r="U635" i="12"/>
  <c r="U634" i="12"/>
  <c r="U633" i="12"/>
  <c r="U632" i="12"/>
  <c r="U631" i="12"/>
  <c r="U630" i="12"/>
  <c r="U629" i="12"/>
  <c r="U628" i="12"/>
  <c r="U627" i="12"/>
  <c r="U626" i="12"/>
  <c r="U625" i="12"/>
  <c r="U624" i="12"/>
  <c r="U623" i="12"/>
  <c r="U622" i="12"/>
  <c r="U621" i="12"/>
  <c r="U620" i="12"/>
  <c r="U619" i="12"/>
  <c r="U618" i="12"/>
  <c r="U617" i="12"/>
  <c r="U616" i="12"/>
  <c r="U615" i="12"/>
  <c r="U614" i="12"/>
  <c r="U613" i="12"/>
  <c r="U612" i="12"/>
  <c r="U611" i="12"/>
  <c r="U610" i="12"/>
  <c r="U609" i="12"/>
  <c r="U608" i="12"/>
  <c r="U607" i="12"/>
  <c r="U606" i="12"/>
  <c r="U605" i="12"/>
  <c r="U604" i="12"/>
  <c r="U603" i="12"/>
  <c r="U602" i="12"/>
  <c r="U601" i="12"/>
  <c r="U600" i="12"/>
  <c r="U599" i="12"/>
  <c r="U598" i="12"/>
  <c r="U597" i="12"/>
  <c r="U596" i="12"/>
  <c r="U595" i="12"/>
  <c r="U594" i="12"/>
  <c r="U593" i="12"/>
  <c r="U592" i="12"/>
  <c r="U591" i="12"/>
  <c r="U590" i="12"/>
  <c r="U589" i="12"/>
  <c r="U588" i="12"/>
  <c r="U587" i="12"/>
  <c r="U586" i="12"/>
  <c r="U585" i="12"/>
  <c r="U584" i="12"/>
  <c r="U583" i="12"/>
  <c r="U582" i="12"/>
  <c r="U581" i="12"/>
  <c r="U580" i="12"/>
  <c r="U579" i="12"/>
  <c r="U578" i="12"/>
  <c r="U577" i="12"/>
  <c r="U576" i="12"/>
  <c r="U575" i="12"/>
  <c r="U574" i="12"/>
  <c r="U573" i="12"/>
  <c r="U572" i="12"/>
  <c r="U571" i="12"/>
  <c r="U570" i="12"/>
  <c r="U569" i="12"/>
  <c r="U568" i="12"/>
  <c r="U567" i="12"/>
  <c r="U566" i="12"/>
  <c r="U565" i="12"/>
  <c r="U564" i="12"/>
  <c r="U563" i="12"/>
  <c r="U562" i="12"/>
  <c r="U561" i="12"/>
  <c r="U560" i="12"/>
  <c r="U559" i="12"/>
  <c r="U558" i="12"/>
  <c r="U557" i="12"/>
  <c r="U556" i="12"/>
  <c r="U555" i="12"/>
  <c r="U554" i="12"/>
  <c r="U553" i="12"/>
  <c r="U552" i="12"/>
  <c r="U551" i="12"/>
  <c r="U550" i="12"/>
  <c r="U549" i="12"/>
  <c r="U548" i="12"/>
  <c r="U547" i="12"/>
  <c r="U546" i="12"/>
  <c r="U545" i="12"/>
  <c r="U544" i="12"/>
  <c r="U543" i="12"/>
  <c r="U542" i="12"/>
  <c r="U541" i="12"/>
  <c r="U540" i="12"/>
  <c r="U539" i="12"/>
  <c r="U538" i="12"/>
  <c r="U537" i="12"/>
  <c r="U536" i="12"/>
  <c r="U535" i="12"/>
  <c r="U534" i="12"/>
  <c r="U533" i="12"/>
  <c r="U532" i="12"/>
  <c r="U531" i="12"/>
  <c r="U530" i="12"/>
  <c r="U529" i="12"/>
  <c r="U528" i="12"/>
  <c r="U527" i="12"/>
  <c r="U526" i="12"/>
  <c r="U525" i="12"/>
  <c r="U524" i="12"/>
  <c r="U523" i="12"/>
  <c r="U522" i="12"/>
  <c r="U521" i="12"/>
  <c r="U520" i="12"/>
  <c r="U519" i="12"/>
  <c r="U518" i="12"/>
  <c r="U517" i="12"/>
  <c r="U516" i="12"/>
  <c r="U515" i="12"/>
  <c r="U514" i="12"/>
  <c r="U513" i="12"/>
  <c r="U512" i="12"/>
  <c r="U511" i="12"/>
  <c r="U510" i="12"/>
  <c r="U509" i="12"/>
  <c r="U508" i="12"/>
  <c r="U507" i="12"/>
  <c r="U506" i="12"/>
  <c r="U505" i="12"/>
  <c r="U504" i="12"/>
  <c r="U503" i="12"/>
  <c r="U502" i="12"/>
  <c r="U501" i="12"/>
  <c r="U500" i="12"/>
  <c r="U499" i="12"/>
  <c r="U498" i="12"/>
  <c r="U497" i="12"/>
  <c r="U496" i="12"/>
  <c r="U495" i="12"/>
  <c r="U494" i="12"/>
  <c r="U493" i="12"/>
  <c r="U492" i="12"/>
  <c r="U491" i="12"/>
  <c r="U490" i="12"/>
  <c r="U489" i="12"/>
  <c r="U488" i="12"/>
  <c r="U487" i="12"/>
  <c r="U486" i="12"/>
  <c r="U485" i="12"/>
  <c r="U484" i="12"/>
  <c r="U483" i="12"/>
  <c r="U482" i="12"/>
  <c r="U481" i="12"/>
  <c r="U480" i="12"/>
  <c r="U479" i="12"/>
  <c r="U478" i="12"/>
  <c r="U477" i="12"/>
  <c r="U476" i="12"/>
  <c r="U475" i="12"/>
  <c r="U474" i="12"/>
  <c r="U473" i="12"/>
  <c r="U472" i="12"/>
  <c r="U471" i="12"/>
  <c r="U470" i="12"/>
  <c r="U469" i="12"/>
  <c r="U468" i="12"/>
  <c r="U467" i="12"/>
  <c r="U466" i="12"/>
  <c r="U465" i="12"/>
  <c r="U464" i="12"/>
  <c r="U463" i="12"/>
  <c r="U462" i="12"/>
  <c r="U461" i="12"/>
  <c r="U460" i="12"/>
  <c r="U459" i="12"/>
  <c r="U458" i="12"/>
  <c r="U457" i="12"/>
  <c r="U456" i="12"/>
  <c r="U455" i="12"/>
  <c r="U454" i="12"/>
  <c r="U453" i="12"/>
  <c r="U452" i="12"/>
  <c r="U451" i="12"/>
  <c r="U450" i="12"/>
  <c r="U449" i="12"/>
  <c r="U448" i="12"/>
  <c r="U447" i="12"/>
  <c r="U446" i="12"/>
  <c r="U445" i="12"/>
  <c r="U444" i="12"/>
  <c r="U443" i="12"/>
  <c r="U442" i="12"/>
  <c r="U441" i="12"/>
  <c r="U440" i="12"/>
  <c r="U439" i="12"/>
  <c r="U438" i="12"/>
  <c r="U437" i="12"/>
  <c r="U436" i="12"/>
  <c r="U435" i="12"/>
  <c r="U434" i="12"/>
  <c r="U433" i="12"/>
  <c r="U432" i="12"/>
  <c r="U431" i="12"/>
  <c r="U430" i="12"/>
  <c r="U429" i="12"/>
  <c r="U428" i="12"/>
  <c r="U427" i="12"/>
  <c r="U426" i="12"/>
  <c r="U425" i="12"/>
  <c r="U424" i="12"/>
  <c r="U423" i="12"/>
  <c r="U422" i="12"/>
  <c r="U421" i="12"/>
  <c r="U420" i="12"/>
  <c r="U419" i="12"/>
  <c r="U418" i="12"/>
  <c r="U417" i="12"/>
  <c r="U416" i="12"/>
  <c r="U415" i="12"/>
  <c r="U414" i="12"/>
  <c r="U413" i="12"/>
  <c r="U412" i="12"/>
  <c r="U411" i="12"/>
  <c r="U410" i="12"/>
  <c r="U409" i="12"/>
  <c r="U408" i="12"/>
  <c r="U407" i="12"/>
  <c r="U406" i="12"/>
  <c r="U405" i="12"/>
  <c r="U404" i="12"/>
  <c r="U403" i="12"/>
  <c r="U402" i="12"/>
  <c r="U401" i="12"/>
  <c r="U400" i="12"/>
  <c r="U399" i="12"/>
  <c r="U398" i="12"/>
  <c r="U397" i="12"/>
  <c r="U396" i="12"/>
  <c r="U395" i="12"/>
  <c r="U394" i="12"/>
  <c r="U393" i="12"/>
  <c r="U392" i="12"/>
  <c r="U391" i="12"/>
  <c r="U390" i="12"/>
  <c r="U389" i="12"/>
  <c r="U388" i="12"/>
  <c r="U387" i="12"/>
  <c r="U386" i="12"/>
  <c r="U385" i="12"/>
  <c r="U384" i="12"/>
  <c r="U383" i="12"/>
  <c r="U382" i="12"/>
  <c r="U381" i="12"/>
  <c r="U380" i="12"/>
  <c r="U379" i="12"/>
  <c r="U378" i="12"/>
  <c r="U377" i="12"/>
  <c r="U376" i="12"/>
  <c r="U375" i="12"/>
  <c r="U374" i="12"/>
  <c r="U373" i="12"/>
  <c r="U372" i="12"/>
  <c r="U371" i="12"/>
  <c r="U370" i="12"/>
  <c r="U369" i="12"/>
  <c r="U368" i="12"/>
  <c r="U367" i="12"/>
  <c r="U366" i="12"/>
  <c r="U365" i="12"/>
  <c r="U364" i="12"/>
  <c r="U363" i="12"/>
  <c r="U362" i="12"/>
  <c r="U361" i="12"/>
  <c r="U360" i="12"/>
  <c r="U359" i="12"/>
  <c r="U358" i="12"/>
  <c r="U357" i="12"/>
  <c r="U356" i="12"/>
  <c r="U355" i="12"/>
  <c r="U354" i="12"/>
  <c r="U353" i="12"/>
  <c r="U352" i="12"/>
  <c r="U351" i="12"/>
  <c r="U350" i="12"/>
  <c r="U349" i="12"/>
  <c r="U348" i="12"/>
  <c r="U347" i="12"/>
  <c r="U346" i="12"/>
  <c r="U345" i="12"/>
  <c r="U344" i="12"/>
  <c r="U343" i="12"/>
  <c r="U342" i="12"/>
  <c r="U341" i="12"/>
  <c r="U340" i="12"/>
  <c r="U339" i="12"/>
  <c r="U338" i="12"/>
  <c r="U337" i="12"/>
  <c r="U336" i="12"/>
  <c r="U335" i="12"/>
  <c r="U334" i="12"/>
  <c r="U333" i="12"/>
  <c r="U332" i="12"/>
  <c r="U331" i="12"/>
  <c r="U330" i="12"/>
  <c r="U329" i="12"/>
  <c r="U328" i="12"/>
  <c r="U327" i="12"/>
  <c r="U326" i="12"/>
  <c r="U325" i="12"/>
  <c r="U324" i="12"/>
  <c r="U323" i="12"/>
  <c r="U322" i="12"/>
  <c r="U321" i="12"/>
  <c r="U320" i="12"/>
  <c r="U319" i="12"/>
  <c r="U318" i="12"/>
  <c r="U317" i="12"/>
  <c r="U316" i="12"/>
  <c r="U315" i="12"/>
  <c r="U314" i="12"/>
  <c r="U313" i="12"/>
  <c r="U312" i="12"/>
  <c r="U311" i="12"/>
  <c r="U310" i="12"/>
  <c r="U309" i="12"/>
  <c r="U308" i="12"/>
  <c r="U307" i="12"/>
  <c r="U306" i="12"/>
  <c r="U305" i="12"/>
  <c r="U304" i="12"/>
  <c r="U303" i="12"/>
  <c r="U302" i="12"/>
  <c r="U301" i="12"/>
  <c r="U300" i="12"/>
  <c r="U299" i="12"/>
  <c r="U298" i="12"/>
  <c r="U297" i="12"/>
  <c r="U296" i="12"/>
  <c r="U295" i="12"/>
  <c r="U294" i="12"/>
  <c r="U293" i="12"/>
  <c r="U292" i="12"/>
  <c r="U291" i="12"/>
  <c r="U290" i="12"/>
  <c r="U289" i="12"/>
  <c r="U288" i="12"/>
  <c r="U287" i="12"/>
  <c r="U286" i="12"/>
  <c r="U285" i="12"/>
  <c r="U284" i="12"/>
  <c r="U283" i="12"/>
  <c r="U282" i="12"/>
  <c r="U281" i="12"/>
  <c r="U280" i="12"/>
  <c r="U279" i="12"/>
  <c r="U278" i="12"/>
  <c r="U277" i="12"/>
  <c r="U276" i="12"/>
  <c r="U275" i="12"/>
  <c r="U274" i="12"/>
  <c r="U273" i="12"/>
  <c r="U272" i="12"/>
  <c r="U271" i="12"/>
  <c r="U270" i="12"/>
  <c r="U269" i="12"/>
  <c r="U268" i="12"/>
  <c r="U267" i="12"/>
  <c r="U266" i="12"/>
  <c r="U265" i="12"/>
  <c r="U264" i="12"/>
  <c r="U263" i="12"/>
  <c r="U262" i="12"/>
  <c r="U261" i="12"/>
  <c r="U260" i="12"/>
  <c r="U259" i="12"/>
  <c r="U258" i="12"/>
  <c r="U257" i="12"/>
  <c r="U256" i="12"/>
  <c r="U255" i="12"/>
  <c r="U254" i="12"/>
  <c r="U253" i="12"/>
  <c r="U252" i="12"/>
  <c r="U251" i="12"/>
  <c r="U250" i="12"/>
  <c r="U249" i="12"/>
  <c r="U248" i="12"/>
  <c r="U247" i="12"/>
  <c r="U246" i="12"/>
  <c r="U245" i="12"/>
  <c r="U244" i="12"/>
  <c r="U243" i="12"/>
  <c r="U242" i="12"/>
  <c r="U241" i="12"/>
  <c r="U240" i="12"/>
  <c r="U239" i="12"/>
  <c r="U238" i="12"/>
  <c r="U237" i="12"/>
  <c r="U236" i="12"/>
  <c r="U235" i="12"/>
  <c r="U234" i="12"/>
  <c r="U233" i="12"/>
  <c r="U232" i="12"/>
  <c r="U231" i="12"/>
  <c r="U230" i="12"/>
  <c r="U229" i="12"/>
  <c r="U228" i="12"/>
  <c r="U227" i="12"/>
  <c r="U226" i="12"/>
  <c r="U225" i="12"/>
  <c r="U224" i="12"/>
  <c r="U223" i="12"/>
  <c r="U222" i="12"/>
  <c r="U221" i="12"/>
  <c r="U220" i="12"/>
  <c r="U219" i="12"/>
  <c r="U218" i="12"/>
  <c r="U217" i="12"/>
  <c r="U216" i="12"/>
  <c r="U215" i="12"/>
  <c r="U214" i="12"/>
  <c r="U213" i="12"/>
  <c r="U212" i="12"/>
  <c r="U211" i="12"/>
  <c r="U210" i="12"/>
  <c r="U209" i="12"/>
  <c r="U208" i="12"/>
  <c r="U207" i="12"/>
  <c r="U206" i="12"/>
  <c r="U205" i="12"/>
  <c r="U204" i="12"/>
  <c r="U203" i="12"/>
  <c r="U202" i="12"/>
  <c r="U201" i="12"/>
  <c r="U200" i="12"/>
  <c r="U199" i="12"/>
  <c r="U198" i="12"/>
  <c r="U197" i="12"/>
  <c r="U196" i="12"/>
  <c r="U195" i="12"/>
  <c r="U194" i="12"/>
  <c r="U193" i="12"/>
  <c r="U192" i="12"/>
  <c r="U191" i="12"/>
  <c r="U190" i="12"/>
  <c r="U189" i="12"/>
  <c r="U188" i="12"/>
  <c r="U187" i="12"/>
  <c r="U186" i="12"/>
  <c r="U185" i="12"/>
  <c r="U184" i="12"/>
  <c r="U183" i="12"/>
  <c r="U182" i="12"/>
  <c r="U181" i="12"/>
  <c r="U180" i="12"/>
  <c r="U179" i="12"/>
  <c r="U178" i="12"/>
  <c r="U177" i="12"/>
  <c r="U176" i="12"/>
  <c r="U175" i="12"/>
  <c r="U174" i="12"/>
  <c r="U173" i="12"/>
  <c r="U172" i="12"/>
  <c r="U171" i="12"/>
  <c r="U170" i="12"/>
  <c r="U169" i="12"/>
  <c r="U168" i="12"/>
  <c r="U167" i="12"/>
  <c r="U166" i="12"/>
  <c r="U165" i="12"/>
  <c r="U164" i="12"/>
  <c r="U163" i="12"/>
  <c r="U162" i="12"/>
  <c r="U161" i="12"/>
  <c r="U160" i="12"/>
  <c r="U159" i="12"/>
  <c r="U158" i="12"/>
  <c r="U157" i="12"/>
  <c r="U156" i="12"/>
  <c r="U155" i="12"/>
  <c r="U154" i="12"/>
  <c r="U153" i="12"/>
  <c r="U152" i="12"/>
  <c r="U151" i="12"/>
  <c r="U150" i="12"/>
  <c r="U149" i="12"/>
  <c r="U148" i="12"/>
  <c r="U147" i="12"/>
  <c r="U146" i="12"/>
  <c r="U145" i="12"/>
  <c r="U144" i="12"/>
  <c r="U143" i="12"/>
  <c r="U142" i="12"/>
  <c r="U141" i="12"/>
  <c r="U140" i="12"/>
  <c r="U139" i="12"/>
  <c r="U138" i="12"/>
  <c r="U137" i="12"/>
  <c r="U136" i="12"/>
  <c r="U135" i="12"/>
  <c r="U134" i="12"/>
  <c r="U133" i="12"/>
  <c r="U132" i="12"/>
  <c r="U131" i="12"/>
  <c r="U130" i="12"/>
  <c r="U129" i="12"/>
  <c r="U128" i="12"/>
  <c r="U127" i="12"/>
  <c r="U126" i="12"/>
  <c r="U125" i="12"/>
  <c r="U124" i="12"/>
  <c r="U123" i="12"/>
  <c r="U122" i="12"/>
  <c r="U121" i="12"/>
  <c r="U120" i="12"/>
  <c r="U119" i="12"/>
  <c r="U118" i="12"/>
  <c r="U117" i="12"/>
  <c r="U116" i="12"/>
  <c r="U115" i="12"/>
  <c r="U114" i="12"/>
  <c r="U113" i="12"/>
  <c r="U112" i="12"/>
  <c r="U111" i="12"/>
  <c r="U110" i="12"/>
  <c r="U109" i="12"/>
  <c r="U108" i="12"/>
  <c r="U107" i="12"/>
  <c r="U106" i="12"/>
  <c r="U105" i="12"/>
  <c r="U104" i="12"/>
  <c r="U103" i="12"/>
  <c r="U102" i="12"/>
  <c r="U101" i="12"/>
  <c r="U100" i="12"/>
  <c r="U99" i="12"/>
  <c r="U98" i="12"/>
  <c r="U97" i="12"/>
  <c r="U96" i="12"/>
  <c r="U95" i="12"/>
  <c r="U94" i="12"/>
  <c r="U93" i="12"/>
  <c r="U92" i="12"/>
  <c r="U91" i="12"/>
  <c r="U90" i="12"/>
  <c r="U89" i="12"/>
  <c r="U88" i="12"/>
  <c r="U87" i="12"/>
  <c r="U86" i="12"/>
  <c r="U85" i="12"/>
  <c r="U84" i="12"/>
  <c r="U83" i="12"/>
  <c r="U82" i="12"/>
  <c r="U81" i="12"/>
  <c r="U80" i="12"/>
  <c r="U79" i="12"/>
  <c r="U78" i="12"/>
  <c r="U77" i="12"/>
  <c r="U76" i="12"/>
  <c r="U75" i="12"/>
  <c r="U74" i="12"/>
  <c r="U73" i="12"/>
  <c r="U72" i="12"/>
  <c r="U71" i="12"/>
  <c r="U70" i="12"/>
  <c r="U69" i="12"/>
  <c r="U68" i="12"/>
  <c r="U67" i="12"/>
  <c r="U66" i="12"/>
  <c r="U65" i="12"/>
  <c r="U63" i="12"/>
  <c r="U62" i="12"/>
  <c r="U61" i="12"/>
  <c r="U60" i="12"/>
  <c r="U59" i="12"/>
  <c r="U58" i="12"/>
  <c r="U57" i="12"/>
  <c r="U56" i="12"/>
  <c r="U55" i="12"/>
  <c r="U54" i="12"/>
  <c r="U53" i="12"/>
  <c r="U52" i="12"/>
  <c r="U51" i="12"/>
  <c r="U50" i="12"/>
  <c r="U49" i="12"/>
  <c r="U48" i="12"/>
  <c r="U47" i="12"/>
  <c r="U46" i="12"/>
  <c r="U45" i="12"/>
  <c r="U43" i="12"/>
  <c r="U42" i="12"/>
  <c r="U41" i="12"/>
  <c r="U40" i="12"/>
  <c r="U39" i="12"/>
  <c r="U38" i="12"/>
  <c r="U36" i="12"/>
  <c r="U35" i="12"/>
  <c r="U34" i="12"/>
  <c r="U33" i="12"/>
  <c r="U32" i="12"/>
  <c r="U31" i="12"/>
  <c r="U30" i="12"/>
  <c r="U29" i="12"/>
  <c r="U28" i="12"/>
  <c r="U27" i="12"/>
  <c r="U26" i="12"/>
  <c r="U25" i="12"/>
  <c r="U24" i="12"/>
  <c r="U23" i="12"/>
  <c r="U22" i="12"/>
  <c r="U21" i="12"/>
  <c r="U20" i="12"/>
  <c r="U19" i="12"/>
  <c r="U18" i="12"/>
  <c r="U17" i="12"/>
  <c r="U16" i="12"/>
  <c r="U15" i="12"/>
  <c r="U14" i="12"/>
  <c r="U13" i="12"/>
  <c r="U12" i="12"/>
  <c r="U11" i="12"/>
  <c r="U10" i="12"/>
  <c r="U9" i="12"/>
  <c r="U8" i="12"/>
  <c r="U7" i="12"/>
  <c r="U6" i="12"/>
  <c r="U5" i="12"/>
  <c r="U4" i="12"/>
  <c r="U3"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A718" i="12" s="1"/>
  <c r="A719" i="12" s="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U2" i="12"/>
</calcChain>
</file>

<file path=xl/sharedStrings.xml><?xml version="1.0" encoding="utf-8"?>
<sst xmlns="http://schemas.openxmlformats.org/spreadsheetml/2006/main" count="16365" uniqueCount="5741">
  <si>
    <t>Sr No</t>
  </si>
  <si>
    <t>UNIQUE PROFIT CENTRE</t>
  </si>
  <si>
    <t>REGION</t>
  </si>
  <si>
    <t>SITE CLASSIFICATION</t>
  </si>
  <si>
    <t>EAST</t>
  </si>
  <si>
    <t>B</t>
  </si>
  <si>
    <t>HIGH COURT</t>
  </si>
  <si>
    <t>A+</t>
  </si>
  <si>
    <t>A</t>
  </si>
  <si>
    <t>C</t>
  </si>
  <si>
    <t>D</t>
  </si>
  <si>
    <t>LOKSEVA BHAVAN</t>
  </si>
  <si>
    <t>REGISTRAR CIVIL</t>
  </si>
  <si>
    <t>NORTH</t>
  </si>
  <si>
    <t>PEPSICO UP</t>
  </si>
  <si>
    <t>WALMART J&amp;K</t>
  </si>
  <si>
    <t>Bhagwan D</t>
  </si>
  <si>
    <t>PERSISTENT</t>
  </si>
  <si>
    <t>GUJARAT</t>
  </si>
  <si>
    <t>Anand Achari</t>
  </si>
  <si>
    <t>CASTROL INDIA</t>
  </si>
  <si>
    <t>Sujay Sarkar</t>
  </si>
  <si>
    <t>FLIPKART</t>
  </si>
  <si>
    <t>SA 1</t>
  </si>
  <si>
    <t>ACG PAM PHARMA</t>
  </si>
  <si>
    <t>Vijay Wagh</t>
  </si>
  <si>
    <t>SHALINA LAB</t>
  </si>
  <si>
    <t>Ram Lot</t>
  </si>
  <si>
    <t>CROMPTON KURLA</t>
  </si>
  <si>
    <t>ECAP EQUIT-EDELWEISS HOUSE</t>
  </si>
  <si>
    <t>FORTUNE 2000 (MATURE TRADING)</t>
  </si>
  <si>
    <t>IDC NAGPUR</t>
  </si>
  <si>
    <t>TATA PROJECTS</t>
  </si>
  <si>
    <t>SA 2</t>
  </si>
  <si>
    <t>SONY PICTURES</t>
  </si>
  <si>
    <t>Bhavit Naik</t>
  </si>
  <si>
    <t>JUPITER HOSPITAL</t>
  </si>
  <si>
    <t>PIRAMAL</t>
  </si>
  <si>
    <t>Abhishek Sawant</t>
  </si>
  <si>
    <t>Suraj Shenoy</t>
  </si>
  <si>
    <t>HDFC ERGO</t>
  </si>
  <si>
    <t>MARKS AND SPENCER</t>
  </si>
  <si>
    <t>TATA AIA</t>
  </si>
  <si>
    <t>TATA CONSULTANCY SERVICES</t>
  </si>
  <si>
    <t>Rohit Nayak</t>
  </si>
  <si>
    <t>MUMBAI RESI</t>
  </si>
  <si>
    <t>CHAITANYA TOWER</t>
  </si>
  <si>
    <t>Rahul Tandel</t>
  </si>
  <si>
    <t>NEELKANT BUSINESS PARK</t>
  </si>
  <si>
    <t>THE RESERVE</t>
  </si>
  <si>
    <t>KL SQUARE</t>
  </si>
  <si>
    <t>KALPATRU PINNACLE</t>
  </si>
  <si>
    <t>NAMAN MIDTOWN A &amp; B WING</t>
  </si>
  <si>
    <t>HORIZON CHSL WORLI</t>
  </si>
  <si>
    <t>LODHA GRANDEUR CHS</t>
  </si>
  <si>
    <t>BOULEVARD 3-4</t>
  </si>
  <si>
    <t>BOULEVARD 1-2</t>
  </si>
  <si>
    <t>KALPATARU AVANA PAREL</t>
  </si>
  <si>
    <t>RARE VIEW VILLA</t>
  </si>
  <si>
    <t>AJMERA TREON</t>
  </si>
  <si>
    <t>KALPATARU CREST</t>
  </si>
  <si>
    <t>WESTERN HEIGHTS</t>
  </si>
  <si>
    <t>CENTRAL PARK THANE</t>
  </si>
  <si>
    <t>RA RESIDENCES</t>
  </si>
  <si>
    <t>PUNE</t>
  </si>
  <si>
    <t>Sachin Shedge</t>
  </si>
  <si>
    <t>Suhas Pote</t>
  </si>
  <si>
    <t>ZS ASSOCIATES</t>
  </si>
  <si>
    <t>Aditya Shinde</t>
  </si>
  <si>
    <t>LTIMINDTREE</t>
  </si>
  <si>
    <t>UBISOFT ENTERTAINMENT IND PVT LTD PUNE</t>
  </si>
  <si>
    <t>CROWDSTRIKE INDIA PVT LTD PUNE</t>
  </si>
  <si>
    <t>BANGALORE</t>
  </si>
  <si>
    <t>Narayana K</t>
  </si>
  <si>
    <t>HYDERABAD</t>
  </si>
  <si>
    <t>RELIANCE IBC KNOWLEDGE PARK BANGALORE</t>
  </si>
  <si>
    <t>CHENNAI</t>
  </si>
  <si>
    <t>FLENDER DRIVES</t>
  </si>
  <si>
    <t>RR DONNELLEY</t>
  </si>
  <si>
    <t>MMR</t>
  </si>
  <si>
    <t>Promoter</t>
  </si>
  <si>
    <t>Passive</t>
  </si>
  <si>
    <t>ALTA MONTE</t>
  </si>
  <si>
    <t>ANAND RATHI</t>
  </si>
  <si>
    <t>Detractor</t>
  </si>
  <si>
    <t>CROMPTON</t>
  </si>
  <si>
    <t>CROWDSTRIKE</t>
  </si>
  <si>
    <t>DELOITTE</t>
  </si>
  <si>
    <t>EATON</t>
  </si>
  <si>
    <t>EDELWEISS</t>
  </si>
  <si>
    <t>HERBALIFE</t>
  </si>
  <si>
    <t>KIRLOSKAR</t>
  </si>
  <si>
    <t>KOTAK MAHINDRA</t>
  </si>
  <si>
    <t>MANE INDIA</t>
  </si>
  <si>
    <t>OCAC</t>
  </si>
  <si>
    <t>P N GADGIL</t>
  </si>
  <si>
    <t>RCITPL</t>
  </si>
  <si>
    <t>RRD</t>
  </si>
  <si>
    <t>Vibgyor</t>
  </si>
  <si>
    <t>WATSON</t>
  </si>
  <si>
    <t>WHIRLPOOL</t>
  </si>
  <si>
    <t>OPS Manager</t>
  </si>
  <si>
    <t>Row Labels</t>
  </si>
  <si>
    <t>Grand Total</t>
  </si>
  <si>
    <t xml:space="preserve"> Apr'24</t>
  </si>
  <si>
    <t xml:space="preserve"> May'24</t>
  </si>
  <si>
    <t xml:space="preserve"> Jun'24</t>
  </si>
  <si>
    <t xml:space="preserve"> Jul'24</t>
  </si>
  <si>
    <t xml:space="preserve"> Aug'24</t>
  </si>
  <si>
    <t xml:space="preserve"> Sept'24</t>
  </si>
  <si>
    <t xml:space="preserve"> Oct'24</t>
  </si>
  <si>
    <t xml:space="preserve"> Nov'24</t>
  </si>
  <si>
    <t xml:space="preserve"> Dec'24</t>
  </si>
  <si>
    <t xml:space="preserve"> Jan'25</t>
  </si>
  <si>
    <t xml:space="preserve"> Feb'25</t>
  </si>
  <si>
    <t>Column Labels</t>
  </si>
  <si>
    <t>FQI Score</t>
  </si>
  <si>
    <t>A+,A &amp; B</t>
  </si>
  <si>
    <t>C &amp; D</t>
  </si>
  <si>
    <t>Over all</t>
  </si>
  <si>
    <t>Classification</t>
  </si>
  <si>
    <t>%</t>
  </si>
  <si>
    <t>Count of UNIQUE PROFIT CENTRE</t>
  </si>
  <si>
    <t>Total</t>
  </si>
  <si>
    <t>Status</t>
  </si>
  <si>
    <t>Q1</t>
  </si>
  <si>
    <t>Q2</t>
  </si>
  <si>
    <t>GRG</t>
  </si>
  <si>
    <t>A+, A &amp; B</t>
  </si>
  <si>
    <t xml:space="preserve"> Sr.No</t>
  </si>
  <si>
    <t>Response ID</t>
  </si>
  <si>
    <t>Response started</t>
  </si>
  <si>
    <t>Response completed</t>
  </si>
  <si>
    <t>IP address</t>
  </si>
  <si>
    <t>Collector</t>
  </si>
  <si>
    <t>Date:</t>
  </si>
  <si>
    <t>Site Name</t>
  </si>
  <si>
    <t>Region</t>
  </si>
  <si>
    <t>Employee Code</t>
  </si>
  <si>
    <t>Employee Name</t>
  </si>
  <si>
    <t>Category</t>
  </si>
  <si>
    <t>Sub - Category</t>
  </si>
  <si>
    <t>Close Date:</t>
  </si>
  <si>
    <t>Source</t>
  </si>
  <si>
    <t>Query</t>
  </si>
  <si>
    <t>Assigned to</t>
  </si>
  <si>
    <t>Remarks</t>
  </si>
  <si>
    <t>Date</t>
  </si>
  <si>
    <t>Ageing</t>
  </si>
  <si>
    <t>t0Cl7Oy3</t>
  </si>
  <si>
    <t>Jul 01, 2024 01:58:43 PM</t>
  </si>
  <si>
    <t>Jul 01, 2024 02:04:54 PM</t>
  </si>
  <si>
    <t>24.239.140.185</t>
  </si>
  <si>
    <t>CRS Ticket</t>
  </si>
  <si>
    <t>JLL Amazon Hyd-16</t>
  </si>
  <si>
    <t>Hyderabad</t>
  </si>
  <si>
    <t>Closed</t>
  </si>
  <si>
    <t>NA</t>
  </si>
  <si>
    <t>Client Appreciation</t>
  </si>
  <si>
    <t>CRS Mail</t>
  </si>
  <si>
    <t>Client Appreciation Received for Exceptional Service</t>
  </si>
  <si>
    <t>CXM</t>
  </si>
  <si>
    <t>Abhishek Aithabathula- DLS Manager (Pay) 
I would like to extend my heartfelt appreciation for the exceptional support rendered by Rambabu and Ali Prasad during our recent two-day offsite meeting at Hyderabad. Their commitment and professionalism throughout the event were truly commendable. Their consistent availability ensured the seamless and timely execution of all arrangements, contributing significantly to the overall success of the program.
I would like to highlight their crucial role during the fireside chat event, where their assistance in setting up the speaker and microphone in the training room proved instrumental. Their cooperative spirit and proactive approach were pivotal, and the event's success owes much to their efforts. 
Please convey our sincere gratitude to PSIPL Team, Rambabu, Ali Prasad for their invaluable contributions.</t>
  </si>
  <si>
    <t>fnClp7uc</t>
  </si>
  <si>
    <t>Jul 01, 2024 01:42:34 PM</t>
  </si>
  <si>
    <t>Jul 01, 2024 01:53:04 PM</t>
  </si>
  <si>
    <t>HDFC Ergo Muzaffarpur</t>
  </si>
  <si>
    <t>East</t>
  </si>
  <si>
    <t>Vishal Kumar</t>
  </si>
  <si>
    <t>Client Appreciation Received for Out Of Scope Work</t>
  </si>
  <si>
    <t>Ved Prakash Singh
Deputy Manager- Admin, Facilities &amp; Project Management (Workplace Management)
Bihar, Jharkhand, Sikkim &amp; North Bengal
HDFC ERGO General Insurance Company Limited
We would like to express sincere gratitude to PSIPL and Mr. Vishal Kumar of Muzaffarpur during transition phase of our Security Guard in the month of Jan 2024.
He managed security desk as well as HK roll at once for 5 working days in the absence of Security Guard.</t>
  </si>
  <si>
    <t>aTCUoC8s</t>
  </si>
  <si>
    <t>Apr 30, 2024 12:15:02 PM</t>
  </si>
  <si>
    <t>Apr 30, 2024 12:21:11 PM</t>
  </si>
  <si>
    <t>DOSTI CORPORATION PINNACLE MUMBAI</t>
  </si>
  <si>
    <t>Mumbai Residential</t>
  </si>
  <si>
    <t>510081</t>
  </si>
  <si>
    <t>SHANTABAI RAJKUMAR BHASKAR</t>
  </si>
  <si>
    <t>HR - Base</t>
  </si>
  <si>
    <t>HRMS</t>
  </si>
  <si>
    <t>Site Visit</t>
  </si>
  <si>
    <t>Need HRMS Login</t>
  </si>
  <si>
    <t>Sagar Anande</t>
  </si>
  <si>
    <t>ID Provided</t>
  </si>
  <si>
    <t>ohCUEXmG</t>
  </si>
  <si>
    <t>Apr 03, 2024 05:12:14 PM</t>
  </si>
  <si>
    <t>539038</t>
  </si>
  <si>
    <t>RUPALI  VIJAY LADE</t>
  </si>
  <si>
    <t>CRS Helpline number</t>
  </si>
  <si>
    <t>Need Onex ID</t>
  </si>
  <si>
    <t>2LCUw2zw</t>
  </si>
  <si>
    <t>Apr 03, 2024 05:12:49 PM</t>
  </si>
  <si>
    <t>Apr 03, 2024 05:14:44 PM</t>
  </si>
  <si>
    <t>YOGESH JANGBAHADUR RAJPUT</t>
  </si>
  <si>
    <t>Need Onex ID Creation</t>
  </si>
  <si>
    <t>qPCU2hyG</t>
  </si>
  <si>
    <t>Apr 03, 2024 05:15:56 PM</t>
  </si>
  <si>
    <t>Apr 03, 2024 05:17:12 PM</t>
  </si>
  <si>
    <t>RAJA JANU HABALE</t>
  </si>
  <si>
    <t>XpCUZ0Yy</t>
  </si>
  <si>
    <t>Apr 03, 2024 05:17:19 PM</t>
  </si>
  <si>
    <t>Apr 03, 2024 05:18:47 PM</t>
  </si>
  <si>
    <t>SANGAM SHANTARAM JADHAV</t>
  </si>
  <si>
    <t>VYCUjhx7</t>
  </si>
  <si>
    <t>Apr 03, 2024 05:19:46 PM</t>
  </si>
  <si>
    <t>Apr 03, 2024 05:23:26 PM</t>
  </si>
  <si>
    <t>547709</t>
  </si>
  <si>
    <t>PINKI SHAW</t>
  </si>
  <si>
    <t>Need Onex Id Creation</t>
  </si>
  <si>
    <t>VoCUKwlD</t>
  </si>
  <si>
    <t>Apr 03, 2024 05:23:45 PM</t>
  </si>
  <si>
    <t>Apr 03, 2024 05:25:00 PM</t>
  </si>
  <si>
    <t>REKHA VINOD JAISHWAL</t>
  </si>
  <si>
    <t>coCUYOcI</t>
  </si>
  <si>
    <t>Apr 03, 2024 05:25:13 PM</t>
  </si>
  <si>
    <t>Apr 03, 2024 05:26:40 PM</t>
  </si>
  <si>
    <t>545438</t>
  </si>
  <si>
    <t>PRIYA</t>
  </si>
  <si>
    <t>Need Onex ID Creations</t>
  </si>
  <si>
    <t>6bCUG2fi</t>
  </si>
  <si>
    <t>Apr 03, 2024 05:29:08 PM</t>
  </si>
  <si>
    <t>Apr 03, 2024 05:39:23 PM</t>
  </si>
  <si>
    <t>EATON INDIA CENTER LLP PUNE</t>
  </si>
  <si>
    <t>Pune</t>
  </si>
  <si>
    <t>549691</t>
  </si>
  <si>
    <t>Renuka Waghmode</t>
  </si>
  <si>
    <t>Need Onex ID creation</t>
  </si>
  <si>
    <t>RtCUcnrx</t>
  </si>
  <si>
    <t>Apr 03, 2024 05:39:58 PM</t>
  </si>
  <si>
    <t>Apr 04, 2024 01:20:39 PM</t>
  </si>
  <si>
    <t>536273</t>
  </si>
  <si>
    <t>Sangita Gadhe</t>
  </si>
  <si>
    <t>Need HRMS ID</t>
  </si>
  <si>
    <t>G8CUMwkV</t>
  </si>
  <si>
    <t>Apr 04, 2024 01:21:22 PM</t>
  </si>
  <si>
    <t>Apr 04, 2024 01:23:59 PM</t>
  </si>
  <si>
    <t>549341</t>
  </si>
  <si>
    <t>Surekha Pawar</t>
  </si>
  <si>
    <t>HRMS ID Creation</t>
  </si>
  <si>
    <t>TYCUmPBl</t>
  </si>
  <si>
    <t>Apr 04, 2024 01:24:24 PM</t>
  </si>
  <si>
    <t>Apr 04, 2024 01:26:47 PM</t>
  </si>
  <si>
    <t>548495</t>
  </si>
  <si>
    <t>Vandna Bodkhe</t>
  </si>
  <si>
    <t>Need ID Password Creation</t>
  </si>
  <si>
    <t>weCU424w</t>
  </si>
  <si>
    <t>Apr 05, 2024 01:24:09 PM</t>
  </si>
  <si>
    <t>Apr 05, 2024 01:36:05 PM</t>
  </si>
  <si>
    <t>HDFC BANK LTD PUNE</t>
  </si>
  <si>
    <t>75648</t>
  </si>
  <si>
    <t>Ramchandra Gopal Rathod</t>
  </si>
  <si>
    <t>Compliance - PF</t>
  </si>
  <si>
    <t>PF Msg not coming</t>
  </si>
  <si>
    <t>PF consultant</t>
  </si>
  <si>
    <t>8SCUdaE9</t>
  </si>
  <si>
    <t>Apr 05, 2024 03:24:08 PM</t>
  </si>
  <si>
    <t>Apr 05, 2024 03:28:53 PM</t>
  </si>
  <si>
    <t>KALPA EXQUISITE VIL WAKAD PUNE</t>
  </si>
  <si>
    <t>529183</t>
  </si>
  <si>
    <t>Rupesh Jitendra Bhatt</t>
  </si>
  <si>
    <t>Filled from 31, want to check status</t>
  </si>
  <si>
    <t>PF Consultant</t>
  </si>
  <si>
    <t>Under process from PF Office</t>
  </si>
  <si>
    <t>HkCUYvrr</t>
  </si>
  <si>
    <t>Apr 05, 2024 11:08:30 AM</t>
  </si>
  <si>
    <t>Apr 05, 2024 11:10:58 AM</t>
  </si>
  <si>
    <t>CROMPTON GREAVES WORLI MUMBAI</t>
  </si>
  <si>
    <t>75497</t>
  </si>
  <si>
    <t>Abhijit Shivaji Dhane</t>
  </si>
  <si>
    <t>Form 16</t>
  </si>
  <si>
    <t>Need form 16</t>
  </si>
  <si>
    <t>Namrata Rane</t>
  </si>
  <si>
    <t>Form 16 Provided</t>
  </si>
  <si>
    <t>RwCUt3bO</t>
  </si>
  <si>
    <t>Apr 05, 2024 11:12:20 AM</t>
  </si>
  <si>
    <t>Apr 05, 2024 11:16:42 AM</t>
  </si>
  <si>
    <t>DUN &amp; BRADSTREET MUMBAI</t>
  </si>
  <si>
    <t>540393</t>
  </si>
  <si>
    <t>Mithun Baban Magare</t>
  </si>
  <si>
    <t>Full and Final not Done</t>
  </si>
  <si>
    <t>FnF not Done</t>
  </si>
  <si>
    <t>PAYMENT RELEASE ON 05.04.2024</t>
  </si>
  <si>
    <t>UQDHdR7m</t>
  </si>
  <si>
    <t>Apr 16, 2024 06:12:19 PM</t>
  </si>
  <si>
    <t>Apr 16, 2024 06:14:10 PM</t>
  </si>
  <si>
    <t>Bolevard</t>
  </si>
  <si>
    <t>Prajapati</t>
  </si>
  <si>
    <t>Salary</t>
  </si>
  <si>
    <t>Salary Done.</t>
  </si>
  <si>
    <t>RCBq7iUo</t>
  </si>
  <si>
    <t>Apr 08, 2024 01:10:25 PM</t>
  </si>
  <si>
    <t>Apr 08, 2024 01:12:14 PM</t>
  </si>
  <si>
    <t>KALPATARU BAYER-SALES OFF MUMBAI</t>
  </si>
  <si>
    <t>543520</t>
  </si>
  <si>
    <t>Sanjay Pundlik Patil</t>
  </si>
  <si>
    <t xml:space="preserve">Zero FnF </t>
  </si>
  <si>
    <t>sUBqxWo5</t>
  </si>
  <si>
    <t>Apr 08, 2024 01:15:17 PM</t>
  </si>
  <si>
    <t>Apr 08, 2024 01:18:35 PM</t>
  </si>
  <si>
    <t>JLL - BA CONTINUUM-PRISM TOWER</t>
  </si>
  <si>
    <t>62633</t>
  </si>
  <si>
    <t>Rupesh Baban Babar</t>
  </si>
  <si>
    <t>Appointment Letter</t>
  </si>
  <si>
    <t>Want Experience letter</t>
  </si>
  <si>
    <t>Kaiz Shaik</t>
  </si>
  <si>
    <t>Exit Date; 30-Jun-2016
 Worked for 1 month.
No Experience letter in system</t>
  </si>
  <si>
    <t>fcBq6UCc</t>
  </si>
  <si>
    <t>Apr 08, 2024 02:50:44 PM</t>
  </si>
  <si>
    <t>Apr 08, 2024 03:23:35 PM</t>
  </si>
  <si>
    <t>LTIMINDTREE LTD POWAI MUMBAI</t>
  </si>
  <si>
    <t>547661</t>
  </si>
  <si>
    <t>Nilesh Suresh Yadav</t>
  </si>
  <si>
    <t>Need HRMS Login Credentials</t>
  </si>
  <si>
    <t>iUD350M6</t>
  </si>
  <si>
    <t>Apr 08, 2024 04:21:42 PM</t>
  </si>
  <si>
    <t>Apr 08, 2024 04:23:36 PM</t>
  </si>
  <si>
    <t>Kalpataru Crest</t>
  </si>
  <si>
    <t>//</t>
  </si>
  <si>
    <t>Operational Query</t>
  </si>
  <si>
    <t>All Employees Salary not received</t>
  </si>
  <si>
    <t>Shailesh Nikam</t>
  </si>
  <si>
    <t>Salary Done</t>
  </si>
  <si>
    <t>TJCUV5YH</t>
  </si>
  <si>
    <t>Apr 30, 2024 11:53:06 AM</t>
  </si>
  <si>
    <t>Apr 30, 2024 12:12:36 PM</t>
  </si>
  <si>
    <t>504350</t>
  </si>
  <si>
    <t>Aakash Datta Kshirsagar</t>
  </si>
  <si>
    <t>Form 16 provided</t>
  </si>
  <si>
    <t>last year his Pan no not update that’s why form 16 not generated.</t>
  </si>
  <si>
    <t>npDHli0w</t>
  </si>
  <si>
    <t>Apr 16, 2024 06:08:25 PM</t>
  </si>
  <si>
    <t>Apr 16, 2024 06:12:10 PM</t>
  </si>
  <si>
    <t>Salary not Done</t>
  </si>
  <si>
    <t>jNDHkn3r</t>
  </si>
  <si>
    <t>Apr 16, 2024 07:06:41 PM</t>
  </si>
  <si>
    <t>Apr 16, 2024 07:07:49 PM</t>
  </si>
  <si>
    <t>KPTL</t>
  </si>
  <si>
    <t>pf withdrawal form filled</t>
  </si>
  <si>
    <t>Under process from PF Office
Closed</t>
  </si>
  <si>
    <t>mS0igHcM</t>
  </si>
  <si>
    <t>Apr 12, 2024 05:51:36 PM</t>
  </si>
  <si>
    <t>Apr 12, 2024 06:18:26 PM</t>
  </si>
  <si>
    <t>530515</t>
  </si>
  <si>
    <t>Amol Suresh Baviskar</t>
  </si>
  <si>
    <t>HRMS ID Login</t>
  </si>
  <si>
    <t>8iDHMNbI</t>
  </si>
  <si>
    <t>Apr 15, 2024 06:05:10 PM</t>
  </si>
  <si>
    <t>Apr 15, 2024 06:28:29 PM</t>
  </si>
  <si>
    <t>KPTL-7TH FLOOR SYNERGY MUMBAI</t>
  </si>
  <si>
    <t>81442</t>
  </si>
  <si>
    <t>Prashant Anant Dhuri</t>
  </si>
  <si>
    <t>Salary not done</t>
  </si>
  <si>
    <t>Binit Shroff</t>
  </si>
  <si>
    <t>7ODHDOxD</t>
  </si>
  <si>
    <t>Apr 12, 2024 06:46:35 PM</t>
  </si>
  <si>
    <t>Apr 15, 2024 05:57:07 PM</t>
  </si>
  <si>
    <t>549424</t>
  </si>
  <si>
    <t>Shila  Jagnnath  Yadav</t>
  </si>
  <si>
    <t>Need Onex ID password</t>
  </si>
  <si>
    <t>KVDHUWjR</t>
  </si>
  <si>
    <t>Apr 15, 2024 05:45:53 PM</t>
  </si>
  <si>
    <t>Apr 15, 2024 05:49:55 PM</t>
  </si>
  <si>
    <t>516683</t>
  </si>
  <si>
    <t>Need Onex Id password</t>
  </si>
  <si>
    <t>76DHkB3c</t>
  </si>
  <si>
    <t>Apr 15, 2024 05:50:17 PM</t>
  </si>
  <si>
    <t>Apr 15, 2024 05:52:15 PM</t>
  </si>
  <si>
    <t>549342</t>
  </si>
  <si>
    <t>Vishnu  Devidas  Aagale</t>
  </si>
  <si>
    <t>Need Onex ID Password</t>
  </si>
  <si>
    <t>GRDHOdpT</t>
  </si>
  <si>
    <t>Apr 15, 2024 05:52:56 PM</t>
  </si>
  <si>
    <t>Apr 15, 2024 05:55:24 PM</t>
  </si>
  <si>
    <t>UfDHtDP4</t>
  </si>
  <si>
    <t>Apr 15, 2024 05:57:25 PM</t>
  </si>
  <si>
    <t>Apr 15, 2024 05:59:01 PM</t>
  </si>
  <si>
    <t>548494</t>
  </si>
  <si>
    <t>Gajanan  Tulasiram  Ingle</t>
  </si>
  <si>
    <t>5qDHJUHB</t>
  </si>
  <si>
    <t>Apr 15, 2024 05:59:19 PM</t>
  </si>
  <si>
    <t>Apr 15, 2024 06:00:41 PM</t>
  </si>
  <si>
    <t>548947</t>
  </si>
  <si>
    <t>ANIL RAMKRIT YADAV</t>
  </si>
  <si>
    <t>yIDH9sna</t>
  </si>
  <si>
    <t>Apr 15, 2024 06:00:58 PM</t>
  </si>
  <si>
    <t>Apr 15, 2024 06:02:30 PM</t>
  </si>
  <si>
    <t>504436</t>
  </si>
  <si>
    <t>Prakash Prabhakar Kedare</t>
  </si>
  <si>
    <t>m5DHMEpP</t>
  </si>
  <si>
    <t>Apr 16, 2024 04:23:44 PM</t>
  </si>
  <si>
    <t>Apr 16, 2024 05:17:56 PM</t>
  </si>
  <si>
    <t>P N GADGIL JEWEL MAHARASHTRA PUNE</t>
  </si>
  <si>
    <t>70630</t>
  </si>
  <si>
    <t>Nikhil Dilip Dhekane</t>
  </si>
  <si>
    <t>Technical Query</t>
  </si>
  <si>
    <t>IT</t>
  </si>
  <si>
    <t>04/31/2024</t>
  </si>
  <si>
    <t>Outlook not working</t>
  </si>
  <si>
    <t>IT Support</t>
  </si>
  <si>
    <t>The issue is yet to be resoved.
Issue solved.</t>
  </si>
  <si>
    <t>phDHpKfz</t>
  </si>
  <si>
    <t>Apr 16, 2024 05:59:46 PM</t>
  </si>
  <si>
    <t>Apr 16, 2024 06:02:30 PM</t>
  </si>
  <si>
    <t>WESTERN HEIGHTS CHS LTD MUMBAI</t>
  </si>
  <si>
    <t>HASINA MAQDUM SHAIKH</t>
  </si>
  <si>
    <t>Wants to remove Pf amount</t>
  </si>
  <si>
    <t>Asked Employee to visit base office</t>
  </si>
  <si>
    <t>aJDHbha9</t>
  </si>
  <si>
    <t>Apr 16, 2024 06:03:25 PM</t>
  </si>
  <si>
    <t>Apr 16, 2024 06:07:48 PM</t>
  </si>
  <si>
    <t>80392</t>
  </si>
  <si>
    <t>Suresh Vitthal Jadhav</t>
  </si>
  <si>
    <t>Salary Slip</t>
  </si>
  <si>
    <t>salary not done</t>
  </si>
  <si>
    <t>WLDH53i1</t>
  </si>
  <si>
    <t>Apr 16, 2024 07:00:16 PM</t>
  </si>
  <si>
    <t>Apr 16, 2024 07:03:47 PM</t>
  </si>
  <si>
    <t>504324</t>
  </si>
  <si>
    <t>Pravin Anant Dhuri</t>
  </si>
  <si>
    <t>Insurance</t>
  </si>
  <si>
    <t>Check if the Employee is covered in Mediclaim</t>
  </si>
  <si>
    <t>Jatin Rana</t>
  </si>
  <si>
    <t>Information Provided</t>
  </si>
  <si>
    <t>RNDHD6Oi</t>
  </si>
  <si>
    <t>Apr 16, 2024 07:03:59 PM</t>
  </si>
  <si>
    <t>Apr 16, 2024 07:06:28 PM</t>
  </si>
  <si>
    <t>Sony Pictures</t>
  </si>
  <si>
    <t>Milind Chehulkar</t>
  </si>
  <si>
    <t>Filled form of PF withdrawal</t>
  </si>
  <si>
    <t>rbDHnWUM</t>
  </si>
  <si>
    <t>Apr 16, 2024 07:08:01 PM</t>
  </si>
  <si>
    <t>Apr 16, 2024 07:09:26 PM</t>
  </si>
  <si>
    <t>CP Rabale</t>
  </si>
  <si>
    <t>522337</t>
  </si>
  <si>
    <t>Ritesh Babr</t>
  </si>
  <si>
    <t>Reliving Letter</t>
  </si>
  <si>
    <t>Want Relieving letter</t>
  </si>
  <si>
    <t>Samruddhi Dighe</t>
  </si>
  <si>
    <t>Relieving Letter sent, asked Employee to share the Email Id to share to him.</t>
  </si>
  <si>
    <t>q5DH7sUJ</t>
  </si>
  <si>
    <t>Apr 16, 2024 07:10:22 PM</t>
  </si>
  <si>
    <t>Apr 16, 2024 07:13:34 PM</t>
  </si>
  <si>
    <t>KALPATARU SYNERGY - ADMIN (SOCIETY)</t>
  </si>
  <si>
    <t>541537</t>
  </si>
  <si>
    <t>Rameshwae</t>
  </si>
  <si>
    <t>FnF not done</t>
  </si>
  <si>
    <t>In Process, pending for finance approval.
PAYMENT RELEASE ON 19.04.2024</t>
  </si>
  <si>
    <t>BPDHUpIH</t>
  </si>
  <si>
    <t>Apr 16, 2024 07:13:48 PM</t>
  </si>
  <si>
    <t>Apr 16, 2024 07:16:08 PM</t>
  </si>
  <si>
    <t>WATSON PHARMA TURBHE MUMBAI</t>
  </si>
  <si>
    <t>546465</t>
  </si>
  <si>
    <t>Shyam Bavaskar</t>
  </si>
  <si>
    <t>Feb 10 days Salary not done</t>
  </si>
  <si>
    <t>The Employee worked in other site for 10 day then transferred to watson Pharma.That transferred process was late.</t>
  </si>
  <si>
    <t>fiDHOuMm</t>
  </si>
  <si>
    <t>Apr 16, 2024 07:16:36 PM</t>
  </si>
  <si>
    <t>Apr 16, 2024 07:18:31 PM</t>
  </si>
  <si>
    <t>KALPATRU PINNACLE-KRVPL MUMBAI</t>
  </si>
  <si>
    <t>81104</t>
  </si>
  <si>
    <t>Rajesh Chandrakant Jadhav</t>
  </si>
  <si>
    <t>PAYMENT RELEASE ON 19.04.2024</t>
  </si>
  <si>
    <t>I2CUF4xJ</t>
  </si>
  <si>
    <t>Apr 30, 2024 10:40:31 AM</t>
  </si>
  <si>
    <t>Apr 30, 2024 10:44:52 AM</t>
  </si>
  <si>
    <t>PNG Gadgil</t>
  </si>
  <si>
    <t>Unable to send mails</t>
  </si>
  <si>
    <t>Chandrakant Rambade</t>
  </si>
  <si>
    <t>Authenticated outlook</t>
  </si>
  <si>
    <t>GXCU5cqy</t>
  </si>
  <si>
    <t>Apr 30, 2024 11:30:04 AM</t>
  </si>
  <si>
    <t>Apr 30, 2024 11:31:22 AM</t>
  </si>
  <si>
    <t>Dosti Pinnacle</t>
  </si>
  <si>
    <t>518802</t>
  </si>
  <si>
    <t>Need ESIC Cards</t>
  </si>
  <si>
    <t>Pf Consultant</t>
  </si>
  <si>
    <t>Card Provided</t>
  </si>
  <si>
    <t>lbCUDFyK</t>
  </si>
  <si>
    <t>Apr 30, 2024 11:31:37 AM</t>
  </si>
  <si>
    <t>Apr 30, 2024 11:32:52 AM</t>
  </si>
  <si>
    <t>Shantabai Bhaskar</t>
  </si>
  <si>
    <t>Compliance - ESIC</t>
  </si>
  <si>
    <t>Want ESIC Cards</t>
  </si>
  <si>
    <t>Cards Provided</t>
  </si>
  <si>
    <t>5zD335Ei</t>
  </si>
  <si>
    <t>Apr 18, 2024 02:29:36 PM</t>
  </si>
  <si>
    <t>Apr 18, 2024 02:33:23 PM</t>
  </si>
  <si>
    <t>FEDEX EXPRESS TRANSPORT MUMBAI</t>
  </si>
  <si>
    <t>549093</t>
  </si>
  <si>
    <t>SIDDHARTH SADASHIV MORE</t>
  </si>
  <si>
    <t>Need Transfer approval. 
UAN Number: 100062515827</t>
  </si>
  <si>
    <t>Approved.</t>
  </si>
  <si>
    <t>g3D3oE1t</t>
  </si>
  <si>
    <t>Apr 18, 2024 11:45:45 AM</t>
  </si>
  <si>
    <t>Apr 18, 2024 12:23:29 PM</t>
  </si>
  <si>
    <t>Watson Pharma Seawoods site.</t>
  </si>
  <si>
    <t>Others</t>
  </si>
  <si>
    <t>Two out of three Wet &amp; Dry Vacuum machines are non-operational since 06/04/24.</t>
  </si>
  <si>
    <t>Maria Dsouza</t>
  </si>
  <si>
    <t>Ticket Closed.</t>
  </si>
  <si>
    <t>RQCUtrg1</t>
  </si>
  <si>
    <t>Apr 30, 2024 10:44:59 AM</t>
  </si>
  <si>
    <t>Apr 30, 2024 10:50:40 AM</t>
  </si>
  <si>
    <t>RCITPL TTC INDUSTRI AREA MUMBAI</t>
  </si>
  <si>
    <t>514836</t>
  </si>
  <si>
    <t>Suraj Ganesh Patil</t>
  </si>
  <si>
    <t>Solved</t>
  </si>
  <si>
    <t>1pCUHLvb</t>
  </si>
  <si>
    <t>Apr 30, 2024 11:26:40 AM</t>
  </si>
  <si>
    <t>Apr 30, 2024 11:29:26 AM</t>
  </si>
  <si>
    <t>52496</t>
  </si>
  <si>
    <t>Kishor Dongre</t>
  </si>
  <si>
    <t>Z6CUa11Z</t>
  </si>
  <si>
    <t>Apr 30, 2024 11:33:21 AM</t>
  </si>
  <si>
    <t>Apr 30, 2024 11:34:42 AM</t>
  </si>
  <si>
    <t>HDFC BAank</t>
  </si>
  <si>
    <t>541045</t>
  </si>
  <si>
    <t>Eknath Natekar</t>
  </si>
  <si>
    <t>Card provided</t>
  </si>
  <si>
    <t>EPCUOBLD</t>
  </si>
  <si>
    <t>Apr 30, 2024 11:34:58 AM</t>
  </si>
  <si>
    <t>Apr 30, 2024 11:36:04 AM</t>
  </si>
  <si>
    <t>HDFC Bank</t>
  </si>
  <si>
    <t>axCUvoig</t>
  </si>
  <si>
    <t>Apr 30, 2024 11:36:19 AM</t>
  </si>
  <si>
    <t>Apr 30, 2024 11:38:20 AM</t>
  </si>
  <si>
    <t>529239</t>
  </si>
  <si>
    <t>Shivaji Kharade</t>
  </si>
  <si>
    <t>IaCUXLhH</t>
  </si>
  <si>
    <t>Apr 30, 2024 11:38:34 AM</t>
  </si>
  <si>
    <t>Apr 30, 2024 11:39:51 AM</t>
  </si>
  <si>
    <t>69222</t>
  </si>
  <si>
    <t>Ambadas</t>
  </si>
  <si>
    <t>JvCUeuHY</t>
  </si>
  <si>
    <t>Apr 30, 2024 11:00:50 AM</t>
  </si>
  <si>
    <t>Apr 30, 2024 11:04:44 AM</t>
  </si>
  <si>
    <t>ACG Pharma</t>
  </si>
  <si>
    <t>46593</t>
  </si>
  <si>
    <t>Sushil Balaji Tambe</t>
  </si>
  <si>
    <t>Want Employee of the month Certificate</t>
  </si>
  <si>
    <t>Maria Dsoza</t>
  </si>
  <si>
    <t>Approved by Rajesh,
Certificates sent</t>
  </si>
  <si>
    <t>dgClcv2B</t>
  </si>
  <si>
    <t>Jul 01, 2024 01:35:01 PM</t>
  </si>
  <si>
    <t>Jul 01, 2024 01:42:06 PM</t>
  </si>
  <si>
    <t>Airindia Express</t>
  </si>
  <si>
    <t>Bhavik Kanli</t>
  </si>
  <si>
    <t>Client Appreciation for exceptional service</t>
  </si>
  <si>
    <t>Swapnil R Dabhane - Air India Express
We would like to extend my gratitude for the exceptional service provided by PSIPL &amp;  Mr. Bhavik Kanli in handling the Airindia Express stationary dispatch on time. 
PSIPL and Bhavik's dedication ensured timely delivery to all domestic sectors. 
Your cooperation is greatly appreciated.</t>
  </si>
  <si>
    <t>MyBqclxR</t>
  </si>
  <si>
    <t>Apr 22, 2024 10:58:14 AM</t>
  </si>
  <si>
    <t>Apr 22, 2024 11:01:23 AM</t>
  </si>
  <si>
    <t>ACG PAM PHARMA TECHNOLOGIES MUMBAI</t>
  </si>
  <si>
    <t>545213</t>
  </si>
  <si>
    <t>ANANT PANDURANG SALVI</t>
  </si>
  <si>
    <t>Resignation approved by Rakesh Joshi
7/16/2024 : confirmation pending from Finance team
Paid 12th July.</t>
  </si>
  <si>
    <t>XiD4Cnna</t>
  </si>
  <si>
    <t>Apr 23, 2024 06:31:44 PM</t>
  </si>
  <si>
    <t>Apr 23, 2024 06:44:09 PM</t>
  </si>
  <si>
    <t>PRIMETALS TECH PVT LTD PATALGANGA</t>
  </si>
  <si>
    <t>537361</t>
  </si>
  <si>
    <t>Sangram Anna Fagare</t>
  </si>
  <si>
    <t>Full and Final not done</t>
  </si>
  <si>
    <t>yKCUtxMm</t>
  </si>
  <si>
    <t>Apr 30, 2024 11:05:18 AM</t>
  </si>
  <si>
    <t>Apr 30, 2024 11:12:15 AM</t>
  </si>
  <si>
    <t>ACG Pam</t>
  </si>
  <si>
    <t>39934</t>
  </si>
  <si>
    <t>Dalramsingh Ramsingh Diyal</t>
  </si>
  <si>
    <t>Want Employee of the month certificate</t>
  </si>
  <si>
    <t>Approved by Rajesh.
Certificates Sent</t>
  </si>
  <si>
    <t>HMCUTsIH</t>
  </si>
  <si>
    <t>Apr 30, 2024 12:50:22 PM</t>
  </si>
  <si>
    <t>Apr 30, 2024 12:55:16 PM</t>
  </si>
  <si>
    <t>KALPATARU RADIANCE CRM OFFICE MUMBAI</t>
  </si>
  <si>
    <t>DURGESH KUMAR</t>
  </si>
  <si>
    <t>F&amp;F input not received from RHR
Absconded Employee</t>
  </si>
  <si>
    <t>naCU7DSX</t>
  </si>
  <si>
    <t>Apr 30, 2024 12:56:38 PM</t>
  </si>
  <si>
    <t>Apr 30, 2024 12:58:31 PM</t>
  </si>
  <si>
    <t>Pepsico</t>
  </si>
  <si>
    <t>North</t>
  </si>
  <si>
    <t>519475</t>
  </si>
  <si>
    <t>Dharmendra Kumar</t>
  </si>
  <si>
    <t>SAME WILL BE PAID ON COMING MONDAY</t>
  </si>
  <si>
    <t>kNCUYpVT</t>
  </si>
  <si>
    <t>Apr 29, 2024 02:07:01 PM</t>
  </si>
  <si>
    <t>Apr 29, 2024 02:29:42 PM</t>
  </si>
  <si>
    <t>KPTL JOGESHWARI GUEST HOUSE MUMBAI</t>
  </si>
  <si>
    <t>521913</t>
  </si>
  <si>
    <t>Durjyodhan Behera</t>
  </si>
  <si>
    <t>Pf Transfer approval</t>
  </si>
  <si>
    <t>Transfered</t>
  </si>
  <si>
    <t>4EBqGOEd</t>
  </si>
  <si>
    <t>Apr 30, 2024 05:34:42 PM</t>
  </si>
  <si>
    <t>Apr 30, 2024 05:37:11 PM</t>
  </si>
  <si>
    <t>BAYER VAPI PVT LTD VAPI GUJARAT</t>
  </si>
  <si>
    <t>Gujarat</t>
  </si>
  <si>
    <t>543407</t>
  </si>
  <si>
    <t>Mohammed Bhar Uddin Mozumdar</t>
  </si>
  <si>
    <t>F&amp;F amount zero</t>
  </si>
  <si>
    <t>ERClYE4K</t>
  </si>
  <si>
    <t>Jul 01, 2024 01:22:37 PM</t>
  </si>
  <si>
    <t>Jul 01, 2024 01:28:18 PM</t>
  </si>
  <si>
    <t>LTIMindtree Powai</t>
  </si>
  <si>
    <t>Client Appreciation for managing event at site.</t>
  </si>
  <si>
    <t>Ritu Thomas - Real Estate &amp; Administration - LTIMindtree Powai
Dear Team,
I would take this moment to appreciate you for managing the whole event with the team seamlessly. There wasn't even a single escalation or panic call from the users. It was well handled.
Thanks  for directing the team for the setup requested and supporting team at site .</t>
  </si>
  <si>
    <t>9BCU8PJW</t>
  </si>
  <si>
    <t>Apr 29, 2024 01:07:14 PM</t>
  </si>
  <si>
    <t>Apr 29, 2024 02:02:30 PM</t>
  </si>
  <si>
    <t>532383</t>
  </si>
  <si>
    <t>Umesh Thakur</t>
  </si>
  <si>
    <t>Avinash has sent the regisnation on April 19
7/16/2024: confirmation pending from Finance team
Proccesed in August.</t>
  </si>
  <si>
    <t>IbCUjDAl</t>
  </si>
  <si>
    <t>Apr 29, 2024 02:40:17 PM</t>
  </si>
  <si>
    <t>Apr 29, 2024 02:43:18 PM</t>
  </si>
  <si>
    <t>THE RESERVE BY RUNWAL CHS MUMBAI</t>
  </si>
  <si>
    <t>539734</t>
  </si>
  <si>
    <t>Basanti Mangal Jhagariya</t>
  </si>
  <si>
    <t>Resignation is submitted on 10th April
F&amp;F paid on 21.06.2024</t>
  </si>
  <si>
    <t>C6CUHDsD</t>
  </si>
  <si>
    <t>Apr 29, 2024 06:17:07 PM</t>
  </si>
  <si>
    <t>Apr 29, 2024 06:24:17 PM</t>
  </si>
  <si>
    <t>CG House</t>
  </si>
  <si>
    <t>Khalid Patel</t>
  </si>
  <si>
    <t>Finance</t>
  </si>
  <si>
    <t>to share LDC for CG Power &amp; Industrial Solutions Limited Worli, Mumbai.</t>
  </si>
  <si>
    <t>Anil Purohit</t>
  </si>
  <si>
    <t>Shared</t>
  </si>
  <si>
    <t>7zCUOfu2</t>
  </si>
  <si>
    <t>Apr 29, 2024 10:32:28 AM</t>
  </si>
  <si>
    <t>Apr 29, 2024 10:35:18 AM</t>
  </si>
  <si>
    <t>Siemens Technology</t>
  </si>
  <si>
    <t>Pravin has been a wonderful person in his work ensuring the uninterrupted Pantry services.
He has been very cordial, friendly and always ready to support.
Recently we had Solution HQ management visit last week to Innomotics and I would like to highlight that he has provided excellent support for lunch / coffee arrangements.
Regards,</t>
  </si>
  <si>
    <t>sushmita</t>
  </si>
  <si>
    <t>jwD4Y7T7</t>
  </si>
  <si>
    <t>Jun 21, 2024 06:51:06 PM</t>
  </si>
  <si>
    <t>Jun 21, 2024 06:54:27 PM</t>
  </si>
  <si>
    <t>Runwal Reserve</t>
  </si>
  <si>
    <t>We had arranged a kids event today for the society which consisted of drawing competition followed by special movie for Kids.
Arrangements for snacks were also made. Along with kids, parents too had actively participated in this event.
Client was delighted with this overall efforts from PSIPL and has appreciated us. Special efforts by Mehul Ghelani, Vijay Misal and entire PSIPL team of runwal reserve.</t>
  </si>
  <si>
    <t>DEBqykKf</t>
  </si>
  <si>
    <t>Apr 30, 2024 05:00:22 PM</t>
  </si>
  <si>
    <t>Apr 30, 2024 05:02:10 PM</t>
  </si>
  <si>
    <t>NAMAN MIDTOWN B WING MUMBAI</t>
  </si>
  <si>
    <t>525815</t>
  </si>
  <si>
    <t>KETAN  PRADEEP KAMBLE</t>
  </si>
  <si>
    <t>Want Relieving Letter</t>
  </si>
  <si>
    <t>Provided</t>
  </si>
  <si>
    <t>UNBqaXIr</t>
  </si>
  <si>
    <t>Apr 30, 2024 05:03:41 PM</t>
  </si>
  <si>
    <t>Apr 30, 2024 05:05:31 PM</t>
  </si>
  <si>
    <t>540027</t>
  </si>
  <si>
    <t>Jayesh Arun Kadam</t>
  </si>
  <si>
    <t>KYC Approval needed</t>
  </si>
  <si>
    <t>KYC Approved</t>
  </si>
  <si>
    <t>KKBqjaJH</t>
  </si>
  <si>
    <t>Apr 30, 2024 05:09:54 PM</t>
  </si>
  <si>
    <t>Apr 30, 2024 05:27:39 PM</t>
  </si>
  <si>
    <t>Avinash S Jaiswar &amp; Uttam P Pisal reporting manager name in HRMS</t>
  </si>
  <si>
    <t>Done</t>
  </si>
  <si>
    <t>RwCUeO57</t>
  </si>
  <si>
    <t>Apr 30, 2024 10:35:14 AM</t>
  </si>
  <si>
    <t>Apr 30, 2024 10:40:11 AM</t>
  </si>
  <si>
    <t>MIT-GSM- AURANGABAD</t>
  </si>
  <si>
    <t>64589</t>
  </si>
  <si>
    <t>SUKHADEV NAMDEO JOGDANDE</t>
  </si>
  <si>
    <t>Pf form got rejected</t>
  </si>
  <si>
    <t>Asked Employee to check the reason.</t>
  </si>
  <si>
    <t>OnCUDA1g</t>
  </si>
  <si>
    <t>Apr 30, 2024 11:22:26 AM</t>
  </si>
  <si>
    <t>Apr 30, 2024 11:23:50 AM</t>
  </si>
  <si>
    <t>Abdul Solkar</t>
  </si>
  <si>
    <t>How to remove Salary Slip from HRMS</t>
  </si>
  <si>
    <t>Query Answered</t>
  </si>
  <si>
    <t>EPCU8dIg</t>
  </si>
  <si>
    <t>May 03, 2024 07:00:24 PM</t>
  </si>
  <si>
    <t>May 03, 2024 07:07:57 PM</t>
  </si>
  <si>
    <t>53524</t>
  </si>
  <si>
    <t>Vinod Govind Pawar</t>
  </si>
  <si>
    <t>Pf Form fill</t>
  </si>
  <si>
    <t>Asked Employee to check the portal</t>
  </si>
  <si>
    <t>eKCUHWEg</t>
  </si>
  <si>
    <t>May 03, 2024 07:08:10 PM</t>
  </si>
  <si>
    <t>May 03, 2024 07:10:14 PM</t>
  </si>
  <si>
    <t>Neelkant IT Park</t>
  </si>
  <si>
    <t>Rakesh Sharma</t>
  </si>
  <si>
    <t>Candrakant Rambade</t>
  </si>
  <si>
    <t>Issue Closed</t>
  </si>
  <si>
    <t>JqClSq6X</t>
  </si>
  <si>
    <t>May 06, 2024 02:28:39 PM</t>
  </si>
  <si>
    <t>May 06, 2024 02:30:58 PM</t>
  </si>
  <si>
    <t>CULVER MAX ENTERTAINMENT MUMBAI</t>
  </si>
  <si>
    <t>80973</t>
  </si>
  <si>
    <t>Raju Shivshankar Prasad Varma</t>
  </si>
  <si>
    <t>Wants ESIC Card</t>
  </si>
  <si>
    <t>7JClYqED</t>
  </si>
  <si>
    <t>May 06, 2024 02:34:21 PM</t>
  </si>
  <si>
    <t>May 06, 2024 02:37:08 PM</t>
  </si>
  <si>
    <t>504321</t>
  </si>
  <si>
    <t>Pradeep Chunnilal Dogra</t>
  </si>
  <si>
    <t>Check if the Childers name is added in the Insurance</t>
  </si>
  <si>
    <t>Provide Info</t>
  </si>
  <si>
    <t>buClgd4p</t>
  </si>
  <si>
    <t>May 06, 2024 12:59:13 PM</t>
  </si>
  <si>
    <t>May 06, 2024 02:05:47 PM</t>
  </si>
  <si>
    <t>BEAU MONDE CHSL TOWER-ABC MUMBAI</t>
  </si>
  <si>
    <t>62554</t>
  </si>
  <si>
    <t>Nalini Arjun Waghmare</t>
  </si>
  <si>
    <t>JD Form wrong sent</t>
  </si>
  <si>
    <t>G4COKKbA</t>
  </si>
  <si>
    <t>May 08, 2024 06:36:01 PM</t>
  </si>
  <si>
    <t>May 08, 2024 06:42:43 PM</t>
  </si>
  <si>
    <t>Persistent Hinjewadi</t>
  </si>
  <si>
    <t>1) While the lobby and passages were looked clean but there was huge dust on the lobby platform and corners in the same lobby. 
2) Dust in corners of meeting rooms, on TV wall mounts brackets were found.
3) During site visit found bird feces on the steps at the entry of building which was not cleaned till we left premises. 
4) During our meeting with Client; they highlighted tissue papers thrown on ground from washroom window and same were not cleaned. And there was a delegation visit at site. 
5) We found that HK staff was serving water in meeting room during our meeting with client and that too without hand gloves. This can become escalation point if there are delegation due to hygiene issue, if the same staff is utilized in washroom cleaning too. This should not be repeated. Instead utilize Pantry boys for such requirements . If pantry boys are not available then make sure that staff use hand gloves.
6) We also observed that some HK Staff were not groomed properly. Beards were visible and shoes were not clean.</t>
  </si>
  <si>
    <t>Discussed with FM during site visit. Site Visit observation report is also shared with Site FM, Sachin Shedge, Abhishek Kulkarni and Darshan Rane.</t>
  </si>
  <si>
    <t>dBCUdnVX</t>
  </si>
  <si>
    <t>May 24, 2024 06:08:02 PM</t>
  </si>
  <si>
    <t>May 24, 2024 06:10:41 PM</t>
  </si>
  <si>
    <t>547869</t>
  </si>
  <si>
    <t>JYOTI  LAXMIPUTRA  PUJARI</t>
  </si>
  <si>
    <t>HR - Regional</t>
  </si>
  <si>
    <t>HRMS Login ID Password</t>
  </si>
  <si>
    <t>ID  Provided</t>
  </si>
  <si>
    <t>k2CUqSzm</t>
  </si>
  <si>
    <t>May 24, 2024 06:11:05 PM</t>
  </si>
  <si>
    <t>May 24, 2024 06:12:31 PM</t>
  </si>
  <si>
    <t>547468</t>
  </si>
  <si>
    <t>Sarika  Santosh  Ambavale</t>
  </si>
  <si>
    <t>HRMS login credential</t>
  </si>
  <si>
    <t>ID provided</t>
  </si>
  <si>
    <t>QsCUwyzV</t>
  </si>
  <si>
    <t>May 24, 2024 06:12:52 PM</t>
  </si>
  <si>
    <t>May 24, 2024 06:14:24 PM</t>
  </si>
  <si>
    <t>504468</t>
  </si>
  <si>
    <t>Pradeep Dhondiram Kamble</t>
  </si>
  <si>
    <t>Employee want Login ID</t>
  </si>
  <si>
    <t>1ICU4eDO</t>
  </si>
  <si>
    <t>May 24, 2024 06:14:51 PM</t>
  </si>
  <si>
    <t>May 24, 2024 06:33:14 PM</t>
  </si>
  <si>
    <t>504331</t>
  </si>
  <si>
    <t>Ramesh Ramu Kamble</t>
  </si>
  <si>
    <t>Need Login ID Credentials</t>
  </si>
  <si>
    <t>Password Provided</t>
  </si>
  <si>
    <t>6oCUhE1K</t>
  </si>
  <si>
    <t>May 24, 2024 06:33:30 PM</t>
  </si>
  <si>
    <t>May 24, 2024 06:37:25 PM</t>
  </si>
  <si>
    <t>504333</t>
  </si>
  <si>
    <t>Ranjeet Prakash Pisal</t>
  </si>
  <si>
    <t>faCUR6w8</t>
  </si>
  <si>
    <t>May 24, 2024 06:37:55 PM</t>
  </si>
  <si>
    <t>May 24, 2024 06:42:21 PM</t>
  </si>
  <si>
    <t>526751</t>
  </si>
  <si>
    <t>Shivram Manohar Jadhav</t>
  </si>
  <si>
    <t>Need HRMS Password</t>
  </si>
  <si>
    <t>Password provided</t>
  </si>
  <si>
    <t>hGDHoVXy</t>
  </si>
  <si>
    <t>Jun 01, 2024 11:52:04 PM</t>
  </si>
  <si>
    <t>Jun 01, 2024 11:55:31 PM</t>
  </si>
  <si>
    <t>24.239.151.18</t>
  </si>
  <si>
    <t>Casa Treetop</t>
  </si>
  <si>
    <t>2 Employees UAN Number was not activated,</t>
  </si>
  <si>
    <t>connected to consultant activated the UAN.</t>
  </si>
  <si>
    <t>vqCOOijt</t>
  </si>
  <si>
    <t>May 31, 2024 05:49:13 PM</t>
  </si>
  <si>
    <t>May 31, 2024 05:50:41 PM</t>
  </si>
  <si>
    <t>Lodha Grandeur</t>
  </si>
  <si>
    <t>79362</t>
  </si>
  <si>
    <t>Mahendra  Balaram Pawar</t>
  </si>
  <si>
    <t>Atul Chavan</t>
  </si>
  <si>
    <t>v5CllBcg</t>
  </si>
  <si>
    <t>Jul 01, 2024 01:16:47 PM</t>
  </si>
  <si>
    <t>Jul 01, 2024 01:20:53 PM</t>
  </si>
  <si>
    <t>HDFC ERGO - Kolkata</t>
  </si>
  <si>
    <t>Mr. LALTU ROY &amp; Mr. BHOLA HARI</t>
  </si>
  <si>
    <t>Appreciation Received from Client for exceptional service by Staff.</t>
  </si>
  <si>
    <t>Ashim Saha - Senior Manager - Admin, Facilities &amp; Project Management 
HDFC ERGO General Insurance Company Limited
We would like to thank Mr. LALTU ROY of Kolkata Camac St. branch &amp; Mr. BHOLA HARI of Kolkata-2 branch is being appreciate by the branch employee for their responsibility towards work beyond the working hours &amp; extra activity.
I had observed Laltu Roy helping out for any electricity, plumbing &amp; other work if required in branch &amp; Bhola is excellently maintaining the branch.</t>
  </si>
  <si>
    <t>FODH917I</t>
  </si>
  <si>
    <t>Jun 01, 2024 11:25:03 PM</t>
  </si>
  <si>
    <t>Jun 01, 2024 11:26:16 PM</t>
  </si>
  <si>
    <t>Western Heights</t>
  </si>
  <si>
    <t>Uniform Issue</t>
  </si>
  <si>
    <t>All technical staff members have only one pair of uniform.</t>
  </si>
  <si>
    <t xml:space="preserve">Material delivered </t>
  </si>
  <si>
    <t>LjCOfnYl</t>
  </si>
  <si>
    <t>May 31, 2024 05:20:44 PM</t>
  </si>
  <si>
    <t>May 31, 2024 05:22:09 PM</t>
  </si>
  <si>
    <t>501446</t>
  </si>
  <si>
    <t>Mayur Manohar Sarmalkar</t>
  </si>
  <si>
    <t>Want Appointment Letter</t>
  </si>
  <si>
    <t>LVCOVxbd</t>
  </si>
  <si>
    <t>May 31, 2024 05:22:27 PM</t>
  </si>
  <si>
    <t>May 31, 2024 05:25:01 PM</t>
  </si>
  <si>
    <t>507948</t>
  </si>
  <si>
    <t>Dashrath Hasu Dhumal</t>
  </si>
  <si>
    <t>Appointment Letters</t>
  </si>
  <si>
    <t>Appointment letter want</t>
  </si>
  <si>
    <t>Appointment letter provided</t>
  </si>
  <si>
    <t>z5COYtTf</t>
  </si>
  <si>
    <t>May 31, 2024 05:28:29 PM</t>
  </si>
  <si>
    <t>May 31, 2024 05:30:42 PM</t>
  </si>
  <si>
    <t>526438</t>
  </si>
  <si>
    <t>Basanta Kumar Jena</t>
  </si>
  <si>
    <t>Need Appointment Letter</t>
  </si>
  <si>
    <t>Appointment Letter Provided</t>
  </si>
  <si>
    <t>K8COrPpx</t>
  </si>
  <si>
    <t>May 31, 2024 05:30:54 PM</t>
  </si>
  <si>
    <t>May 31, 2024 05:32:16 PM</t>
  </si>
  <si>
    <t>539368</t>
  </si>
  <si>
    <t>Pankaj Shivappa Maghare</t>
  </si>
  <si>
    <t>dLCO5IVx</t>
  </si>
  <si>
    <t>May 31, 2024 05:32:44 PM</t>
  </si>
  <si>
    <t>May 31, 2024 05:33:49 PM</t>
  </si>
  <si>
    <t>539369</t>
  </si>
  <si>
    <t>Chandrakanta Sethi</t>
  </si>
  <si>
    <t>shCO9Zei</t>
  </si>
  <si>
    <t>May 31, 2024 05:34:04 PM</t>
  </si>
  <si>
    <t>May 31, 2024 05:35:07 PM</t>
  </si>
  <si>
    <t>541635</t>
  </si>
  <si>
    <t>Akash  Bhau Jadhav</t>
  </si>
  <si>
    <t>u5COhQXS</t>
  </si>
  <si>
    <t>May 31, 2024 05:35:24 PM</t>
  </si>
  <si>
    <t>May 31, 2024 05:36:23 PM</t>
  </si>
  <si>
    <t>542002</t>
  </si>
  <si>
    <t>Karan Pramod Kadam</t>
  </si>
  <si>
    <t>krCO2Kcs</t>
  </si>
  <si>
    <t>May 31, 2024 05:36:32 PM</t>
  </si>
  <si>
    <t>May 31, 2024 05:37:54 PM</t>
  </si>
  <si>
    <t>545896</t>
  </si>
  <si>
    <t>AMAR TANAJI KAMBLE</t>
  </si>
  <si>
    <t>Want appointment Letter</t>
  </si>
  <si>
    <t>LHCOpNkZ</t>
  </si>
  <si>
    <t>May 31, 2024 05:38:15 PM</t>
  </si>
  <si>
    <t>May 31, 2024 05:41:54 PM</t>
  </si>
  <si>
    <t>549192</t>
  </si>
  <si>
    <t>NARAYAN KASHIRAM CHANDIVADE</t>
  </si>
  <si>
    <t>HeCOcp6s</t>
  </si>
  <si>
    <t>May 31, 2024 05:42:25 PM</t>
  </si>
  <si>
    <t>May 31, 2024 05:43:32 PM</t>
  </si>
  <si>
    <t>550415</t>
  </si>
  <si>
    <t>BHARAT KRUSHNAKANT BHUTE</t>
  </si>
  <si>
    <t>A3CONhrN</t>
  </si>
  <si>
    <t>May 31, 2024 05:43:42 PM</t>
  </si>
  <si>
    <t>May 31, 2024 05:45:48 PM</t>
  </si>
  <si>
    <t>74707</t>
  </si>
  <si>
    <t>Pramod Yashwant Gavakar</t>
  </si>
  <si>
    <t>Want appointment letter</t>
  </si>
  <si>
    <t>HaCOfkOH</t>
  </si>
  <si>
    <t>May 31, 2024 05:46:08 PM</t>
  </si>
  <si>
    <t>May 31, 2024 05:47:22 PM</t>
  </si>
  <si>
    <t>74716</t>
  </si>
  <si>
    <t>Gajanand Chandrakant Katta</t>
  </si>
  <si>
    <t>2tCOPVKh</t>
  </si>
  <si>
    <t>May 31, 2024 05:47:39 PM</t>
  </si>
  <si>
    <t>May 31, 2024 05:48:57 PM</t>
  </si>
  <si>
    <t>76408</t>
  </si>
  <si>
    <t>Sampat Shankar Maske</t>
  </si>
  <si>
    <t>L9CODsWc</t>
  </si>
  <si>
    <t>May 31, 2024 05:57:44 PM</t>
  </si>
  <si>
    <t>May 31, 2024 05:58:51 PM</t>
  </si>
  <si>
    <t>In progress</t>
  </si>
  <si>
    <t>525083</t>
  </si>
  <si>
    <t>Prakash Pandurang Jadhav</t>
  </si>
  <si>
    <t>confirmation pending from Finance team.
Approved from Finance, pending from RHR.</t>
  </si>
  <si>
    <t>7RCOX3QE</t>
  </si>
  <si>
    <t>May 31, 2024 05:59:43 PM</t>
  </si>
  <si>
    <t>May 31, 2024 06:01:46 PM</t>
  </si>
  <si>
    <t>547920</t>
  </si>
  <si>
    <t>Vinayak Vasant Kambale</t>
  </si>
  <si>
    <t>confirmation pending from Finance team
paid on 21th Aug</t>
  </si>
  <si>
    <t>mUClNjjQ</t>
  </si>
  <si>
    <t>Sep 10, 2024 01:56:53 PM</t>
  </si>
  <si>
    <t>Sep 10, 2024 02:00:40 PM</t>
  </si>
  <si>
    <t>HDFC ERGO GEN INS WEST BENGAL</t>
  </si>
  <si>
    <t>Client Ashim Saha
Dear Priyanka,
Mr. LALTU ROY of Kolkata Camac St. branch &amp; Mr. BHOLA HARI of Kolkata-2 branch is being appreciate by the branch employee for their responsibility towards work beyond the working hours &amp; extra activity. I had observed Laltu Roy helping out for any electricity, plumbing &amp; other work if required in branch &amp; Bhola is excellently maintaining the branch.</t>
  </si>
  <si>
    <t>3LDHUqQ8</t>
  </si>
  <si>
    <t>Jun 01, 2024 11:27:06 PM</t>
  </si>
  <si>
    <t>Jun 01, 2024 11:28:13 PM</t>
  </si>
  <si>
    <t>Romell</t>
  </si>
  <si>
    <t>All Technical staff have only one uniform, no one has safety shoes.</t>
  </si>
  <si>
    <t>pgDHOFm0</t>
  </si>
  <si>
    <t>Jun 01, 2024 11:28:39 PM</t>
  </si>
  <si>
    <t>Jun 01, 2024 11:45:05 PM</t>
  </si>
  <si>
    <t>Recruitment</t>
  </si>
  <si>
    <t>There is a manpower issue in the Technical department; electricians and supervisors are required. The client is rejecting the supervisors sent as the candidates are not experienced.</t>
  </si>
  <si>
    <t>EsDHi9HT</t>
  </si>
  <si>
    <t>Jun 01, 2024 11:45:22 PM</t>
  </si>
  <si>
    <t>Jun 01, 2024 11:46:30 PM</t>
  </si>
  <si>
    <t>Client Issue</t>
  </si>
  <si>
    <t>1.The client is dissatisfied with the service and requests PSIPL to provide revision materials to the staff.
2.There is a manpower issue in the Technical department; electricians and supervisors are required. The client is rejecting the supervisors sent as the candidates are not experienced.
3. Uniform not provided.</t>
  </si>
  <si>
    <t>aTDH13bj</t>
  </si>
  <si>
    <t>Jun 01, 2024 11:47:52 PM</t>
  </si>
  <si>
    <t>Jun 01, 2024 11:50:58 PM</t>
  </si>
  <si>
    <t>Kalpataru Synergy</t>
  </si>
  <si>
    <t>As per client FM Matrix  was not working as required.</t>
  </si>
  <si>
    <t>Mahesh Nesargi</t>
  </si>
  <si>
    <t>Mahesh visited the site next day .</t>
  </si>
  <si>
    <t>DeCl3VME</t>
  </si>
  <si>
    <t>May 27, 2024 01:09:09 PM</t>
  </si>
  <si>
    <t>May 27, 2024 01:23:53 PM</t>
  </si>
  <si>
    <t>RARE VIEW VILLA MUMBAI</t>
  </si>
  <si>
    <t>539380</t>
  </si>
  <si>
    <t>Ravindra Ghadi</t>
  </si>
  <si>
    <t>b3ClwiRT</t>
  </si>
  <si>
    <t>May 27, 2024 01:24:05 PM</t>
  </si>
  <si>
    <t>May 27, 2024 01:25:31 PM</t>
  </si>
  <si>
    <t>540778</t>
  </si>
  <si>
    <t>Pravin Prakash More</t>
  </si>
  <si>
    <t>XmClc8Dy</t>
  </si>
  <si>
    <t>May 27, 2024 01:27:45 PM</t>
  </si>
  <si>
    <t>May 27, 2024 01:32:10 PM</t>
  </si>
  <si>
    <t>545428</t>
  </si>
  <si>
    <t>SAGAR SUBHASH CHINDARKAR</t>
  </si>
  <si>
    <t>Sent HRMS login credentials</t>
  </si>
  <si>
    <t>Login Provided</t>
  </si>
  <si>
    <t>HDCl1L1E</t>
  </si>
  <si>
    <t>May 27, 2024 01:32:46 PM</t>
  </si>
  <si>
    <t>May 27, 2024 01:37:16 PM</t>
  </si>
  <si>
    <t>RELIANCE PROJECT &amp; PROPERTY MADHYA PRADESH</t>
  </si>
  <si>
    <t>548859</t>
  </si>
  <si>
    <t>SATYARTH SINGH</t>
  </si>
  <si>
    <t>Login ID Provided</t>
  </si>
  <si>
    <t>uuClGW44</t>
  </si>
  <si>
    <t>May 27, 2024 01:57:57 PM</t>
  </si>
  <si>
    <t>May 27, 2024 02:00:37 PM</t>
  </si>
  <si>
    <t>TATA CONSULTANCY-WELLSPRIN MUMBAI</t>
  </si>
  <si>
    <t>551929</t>
  </si>
  <si>
    <t>JAGDISH DEVJI WAJE</t>
  </si>
  <si>
    <t>p0ClhOeF</t>
  </si>
  <si>
    <t>May 27, 2024 11:49:55 AM</t>
  </si>
  <si>
    <t>May 27, 2024 11:51:28 AM</t>
  </si>
  <si>
    <t>504340</t>
  </si>
  <si>
    <t>Sandeep Joshi</t>
  </si>
  <si>
    <t>Need Onex Id</t>
  </si>
  <si>
    <t>6WClpK7t</t>
  </si>
  <si>
    <t>May 27, 2024 11:51:48 AM</t>
  </si>
  <si>
    <t>May 27, 2024 11:54:08 AM</t>
  </si>
  <si>
    <t>504337</t>
  </si>
  <si>
    <t>Sachin Dwarika Prasad Singh</t>
  </si>
  <si>
    <t>Onex Id provided</t>
  </si>
  <si>
    <t>kxClMuYn</t>
  </si>
  <si>
    <t>May 27, 2024 11:54:23 AM</t>
  </si>
  <si>
    <t>May 27, 2024 11:55:57 AM</t>
  </si>
  <si>
    <t>504344</t>
  </si>
  <si>
    <t>Sashikant Ramchandra Panchal</t>
  </si>
  <si>
    <t>Onex ID provided</t>
  </si>
  <si>
    <t>NnClNnrz</t>
  </si>
  <si>
    <t>May 27, 2024 12:56:18 PM</t>
  </si>
  <si>
    <t>May 27, 2024 01:06:48 PM</t>
  </si>
  <si>
    <t>hT0d7ngb</t>
  </si>
  <si>
    <t>May 27, 2024 02:55:15 PM</t>
  </si>
  <si>
    <t>May 27, 2024 03:02:39 PM</t>
  </si>
  <si>
    <t>Chemicals are kept inside cabinet which is in pantry area and it doesn't have locks on them.</t>
  </si>
  <si>
    <t>RAMCHANDRA LOT</t>
  </si>
  <si>
    <t>17-05-2024: We were informed by FM that due to space constraint chemicals are kept there. FM assured that locks will be installed on priority.</t>
  </si>
  <si>
    <t>mv0BoDxF</t>
  </si>
  <si>
    <t>May 27, 2024 03:07:07 PM</t>
  </si>
  <si>
    <t>May 27, 2024 03:10:35 PM</t>
  </si>
  <si>
    <t>Leave Bonus</t>
  </si>
  <si>
    <t>6/27/204</t>
  </si>
  <si>
    <t>Many employees requested to release leave bonus payment in the month of June instead of July. As per them it will help them to pay school fee and other miscellaneous expenses.</t>
  </si>
  <si>
    <t>Feedback shared to Operation team.</t>
  </si>
  <si>
    <t>Ju0LKX9f</t>
  </si>
  <si>
    <t>May 27, 2024 03:54:36 PM</t>
  </si>
  <si>
    <t>May 27, 2024 03:58:43 PM</t>
  </si>
  <si>
    <t>Site Maintenance</t>
  </si>
  <si>
    <t>Site is maintained very neat and clean. No issues found during site inspection.</t>
  </si>
  <si>
    <t>9S0NNTYt</t>
  </si>
  <si>
    <t>May 27, 2024 03:58:50 PM</t>
  </si>
  <si>
    <t>May 30, 2024 11:02:55 AM</t>
  </si>
  <si>
    <t>The quality of uniform is not good. Zips and stiches gets broken within 1-2 months.</t>
  </si>
  <si>
    <t>Sanjay Rupwate, Rakesh Joshi</t>
  </si>
  <si>
    <t>Ops Remark: We will be raising the indent for another pair of uniform to close the concerns</t>
  </si>
  <si>
    <t>sj0ZtQ4S</t>
  </si>
  <si>
    <t>May 27, 2024 04:23:23 PM</t>
  </si>
  <si>
    <t>May 30, 2024 11:01:31 AM</t>
  </si>
  <si>
    <t>Site team requested to release salary by 5th of Every month instead of 7th. As earlier it was 5th many staff took loans based on that. And according to them they have to pay additional interest because of these changes. Team informed us that they did raised this concern with Operation managers too. But nothing happened.</t>
  </si>
  <si>
    <t>RAKESH JOSHI</t>
  </si>
  <si>
    <t>Informed team that its not under CXM to give any kind of assurance. Highlighted the same to operations to look into.
Ops Remark: We have already briefed the team on same about the payment disbursement which will be paid accordingly to Act i.e 7th to 10th.</t>
  </si>
  <si>
    <t>dL08lv1e</t>
  </si>
  <si>
    <t>May 27, 2024 04:30:12 PM</t>
  </si>
  <si>
    <t>May 30, 2024 10:57:48 AM</t>
  </si>
  <si>
    <t>Site employees requested to release leave bonus payment in the month of June instead of July. As per them it will help them to pay school fee.</t>
  </si>
  <si>
    <t>Ops Remark: As per the standard policy, leave salary disbursement gets paid in every year of July.</t>
  </si>
  <si>
    <t>mfCOSN82</t>
  </si>
  <si>
    <t>May 28, 2024 06:04:45 PM</t>
  </si>
  <si>
    <t>May 28, 2024 06:11:12 PM</t>
  </si>
  <si>
    <t>PEPSICO HOLDING UTTAR PRADES</t>
  </si>
  <si>
    <t>547006</t>
  </si>
  <si>
    <t>PAWAN KUMAR</t>
  </si>
  <si>
    <t>Bank KYC Approval</t>
  </si>
  <si>
    <t>Pending from bank</t>
  </si>
  <si>
    <t>hrCOYFnQ</t>
  </si>
  <si>
    <t>May 31, 2024 06:10:08 PM</t>
  </si>
  <si>
    <t>May 31, 2024 06:17:00 PM</t>
  </si>
  <si>
    <t>Innomotics India Pvt. Ltd.</t>
  </si>
  <si>
    <t>Bangalore</t>
  </si>
  <si>
    <t>I would like to take this opportunity to appreciate Pravin Gaikwad currently the Pantry boy on 2nd floor.
Pravin has been a wonderful person in his work ensuring the uninterrupted Pantry services.
He has been very cordial, friendly and always ready to support.
Recently we had Solution HQ management visit last week to Innomotics and I would like to highlight that he has provided excellent support for lunch / coffee arrangements.</t>
  </si>
  <si>
    <t>Sushmita Fondekar</t>
  </si>
  <si>
    <t>psCO9rYS</t>
  </si>
  <si>
    <t>May 28, 2024 03:06:25 PM</t>
  </si>
  <si>
    <t>May 28, 2024 03:37:49 PM</t>
  </si>
  <si>
    <t>ROMELL REAL ESTATE R-TECH MUMBAI</t>
  </si>
  <si>
    <t>529312</t>
  </si>
  <si>
    <t>Mahendra Shau Pawar</t>
  </si>
  <si>
    <t>Unable to see PSIPL PF Contribution in passbook.
UAN Number: 101451851948</t>
  </si>
  <si>
    <t>GWCOEcKS</t>
  </si>
  <si>
    <t>May 28, 2024 03:42:33 PM</t>
  </si>
  <si>
    <t>May 28, 2024 03:46:16 PM</t>
  </si>
  <si>
    <t>JUPITER HOSPITAL MUMBAI</t>
  </si>
  <si>
    <t>80056</t>
  </si>
  <si>
    <t>Shambhukumar Rajo Tati</t>
  </si>
  <si>
    <t>Input not received from RnR
7/16/2024: confirmation pending from Finance team.
Approved from Finance, pending from RHR.</t>
  </si>
  <si>
    <t>haCOu6vc</t>
  </si>
  <si>
    <t>May 28, 2024 03:47:06 PM</t>
  </si>
  <si>
    <t>May 28, 2024 03:48:52 PM</t>
  </si>
  <si>
    <t>KALPATARU AURA 3ABCD CHS MUMBAI</t>
  </si>
  <si>
    <t>61587</t>
  </si>
  <si>
    <t>Sopan Narayan More</t>
  </si>
  <si>
    <t xml:space="preserve">
confirmation pending from Finance team
Approved from Finance, pending from RHR.</t>
  </si>
  <si>
    <t>dvCOcCxf</t>
  </si>
  <si>
    <t>May 28, 2024 06:02:01 PM</t>
  </si>
  <si>
    <t>May 28, 2024 06:04:27 PM</t>
  </si>
  <si>
    <t>514877</t>
  </si>
  <si>
    <t>Yogesh Atmaram Jadhav</t>
  </si>
  <si>
    <t>FNF INPUT NOT RECEIVED FROM RHR
confirmation pending from Finance team</t>
  </si>
  <si>
    <t>82D3ivXH</t>
  </si>
  <si>
    <t>May 29, 2024 03:54:12 PM</t>
  </si>
  <si>
    <t>May 29, 2024 04:02:24 PM</t>
  </si>
  <si>
    <t>Site Lead raised issue that cleaning machine that are deployed at site are too old to get repaired and as highlighted by site lead that spare parts are also not available. Its good to replace the machine.</t>
  </si>
  <si>
    <t>Rakesh Joshi</t>
  </si>
  <si>
    <t>The complaint was closed on 14th May’24 and there was no new complain registered.</t>
  </si>
  <si>
    <t>fEBqT8de</t>
  </si>
  <si>
    <t>May 31, 2024 01:14:22 PM</t>
  </si>
  <si>
    <t>May 31, 2024 01:19:42 PM</t>
  </si>
  <si>
    <t>Avinash Jaiswar</t>
  </si>
  <si>
    <t>Happay</t>
  </si>
  <si>
    <t>Change reporting manager in Happay</t>
  </si>
  <si>
    <t>Sarita Kori</t>
  </si>
  <si>
    <t>URCOdUYU</t>
  </si>
  <si>
    <t>May 31, 2024 06:04:38 PM</t>
  </si>
  <si>
    <t>May 31, 2024 06:07:11 PM</t>
  </si>
  <si>
    <t>Mumbai Resi</t>
  </si>
  <si>
    <t>I am using Desktop last w weeks my Outlook showing unable to open due to error. I removed outlook now I want to add out look for mailing office work. Please help me</t>
  </si>
  <si>
    <t>dqCUZUv2</t>
  </si>
  <si>
    <t>May 30, 2024 04:56:41 PM</t>
  </si>
  <si>
    <t>May 30, 2024 05:00:07 PM</t>
  </si>
  <si>
    <t>VOLTAS LIMITED MUMBAI CHINCHPOKLI</t>
  </si>
  <si>
    <t>RnR and Townhall Connect</t>
  </si>
  <si>
    <t>There has been no no RnR/Townhall/Birthday celebration is conducted as reimbursement are not done on time.</t>
  </si>
  <si>
    <t>eNCUJmlZ</t>
  </si>
  <si>
    <t>May 30, 2024 05:00:15 PM</t>
  </si>
  <si>
    <t>May 30, 2024 05:01:56 PM</t>
  </si>
  <si>
    <t>VOLTAS LIMITED MUMBAI-CHINCHPOKLI</t>
  </si>
  <si>
    <t>Uniform quality issue was raised by entire team.</t>
  </si>
  <si>
    <t>OVCUXi6i</t>
  </si>
  <si>
    <t>May 30, 2024 05:02:03 PM</t>
  </si>
  <si>
    <t>May 30, 2024 05:03:43 PM</t>
  </si>
  <si>
    <t>ESIC Card of one staff (Jyoti Deepak Wadkar) has incorrect details that needs to be corrected.</t>
  </si>
  <si>
    <t>VIJAY WAGH</t>
  </si>
  <si>
    <t>Employees visited Office</t>
  </si>
  <si>
    <t>tnCUfbP0</t>
  </si>
  <si>
    <t>May 30, 2024 05:04:02 PM</t>
  </si>
  <si>
    <t>May 30, 2024 05:06:12 PM</t>
  </si>
  <si>
    <t>Staff raised Uniform issue and few staff were wearing old uniforms.</t>
  </si>
  <si>
    <t>Uniform received</t>
  </si>
  <si>
    <t>71BqiNSr</t>
  </si>
  <si>
    <t>May 30, 2024 06:48:02 PM</t>
  </si>
  <si>
    <t>May 30, 2024 06:50:35 PM</t>
  </si>
  <si>
    <t>KALPATARU AVANA PAREL MUMBAI</t>
  </si>
  <si>
    <t>549406</t>
  </si>
  <si>
    <t>Vinayak Nathuram Davale</t>
  </si>
  <si>
    <t>HO Admin</t>
  </si>
  <si>
    <t>want UAN Number</t>
  </si>
  <si>
    <t>QWBqraRf</t>
  </si>
  <si>
    <t>May 30, 2024 06:50:56 PM</t>
  </si>
  <si>
    <t>May 30, 2024 06:54:07 PM</t>
  </si>
  <si>
    <t>Uniform was provided on July 22.
Shelendar Pandey, Shidhesh Purankar, Suresh Waghmare</t>
  </si>
  <si>
    <t>VWBq869x</t>
  </si>
  <si>
    <t>May 30, 2024 06:54:31 PM</t>
  </si>
  <si>
    <t>May 30, 2024 06:56:53 PM</t>
  </si>
  <si>
    <t>AKER POWER GAS PVT LTD MUMBAI</t>
  </si>
  <si>
    <t>526756</t>
  </si>
  <si>
    <t>Mahendra Nana Vhaval</t>
  </si>
  <si>
    <t>F&amp;F paid on 14.06.2024</t>
  </si>
  <si>
    <t>7xBqQtHK</t>
  </si>
  <si>
    <t>May 30, 2024 06:57:06 PM</t>
  </si>
  <si>
    <t>May 30, 2024 07:00:34 PM</t>
  </si>
  <si>
    <t>MIT CAMPUS AURANGABAD</t>
  </si>
  <si>
    <t>77420</t>
  </si>
  <si>
    <t>Sntosh Vairajad</t>
  </si>
  <si>
    <t>Pf gets rejected</t>
  </si>
  <si>
    <t>gABq5p7q</t>
  </si>
  <si>
    <t>May 30, 2024 07:00:48 PM</t>
  </si>
  <si>
    <t>May 30, 2024 07:04:02 PM</t>
  </si>
  <si>
    <t>PRIMETALS TECH PVT LTD TURBHE</t>
  </si>
  <si>
    <t>531611</t>
  </si>
  <si>
    <t>SANTOSH MURLIDHAR RANE</t>
  </si>
  <si>
    <t>UAN Number Provided</t>
  </si>
  <si>
    <t>FPBqCj7O</t>
  </si>
  <si>
    <t>May 30, 2024 07:07:03 PM</t>
  </si>
  <si>
    <t>May 30, 2024 07:08:15 PM</t>
  </si>
  <si>
    <t>JOHN DEERE TOWER-15 PUNE</t>
  </si>
  <si>
    <t>546702</t>
  </si>
  <si>
    <t>Swapnil Dharmaraj Suryvanshi</t>
  </si>
  <si>
    <t>UAN Number not attched to PSIPL</t>
  </si>
  <si>
    <t>c2CORxPy</t>
  </si>
  <si>
    <t>May 31, 2024 03:01:29 PM</t>
  </si>
  <si>
    <t>May 31, 2024 03:16:06 PM</t>
  </si>
  <si>
    <t>548083</t>
  </si>
  <si>
    <t>NISHA DEVI</t>
  </si>
  <si>
    <t>Want ESIC Card</t>
  </si>
  <si>
    <t>Mayuri Jadhav</t>
  </si>
  <si>
    <t>LdCO8ggF</t>
  </si>
  <si>
    <t>May 31, 2024 03:16:22 PM</t>
  </si>
  <si>
    <t>May 31, 2024 03:18:45 PM</t>
  </si>
  <si>
    <t>547717</t>
  </si>
  <si>
    <t>MOHD SHABBIR</t>
  </si>
  <si>
    <t>vyCOLEzB</t>
  </si>
  <si>
    <t>May 31, 2024 03:19:03 PM</t>
  </si>
  <si>
    <t>May 31, 2024 03:21:11 PM</t>
  </si>
  <si>
    <t>547772</t>
  </si>
  <si>
    <t>RUPESH BABAN LANJEKAR</t>
  </si>
  <si>
    <t>ltCO5WO0</t>
  </si>
  <si>
    <t>May 31, 2024 03:21:36 PM</t>
  </si>
  <si>
    <t>May 31, 2024 03:22:57 PM</t>
  </si>
  <si>
    <t>548757</t>
  </si>
  <si>
    <t>NARAYAN DNYANESHWAR RANE</t>
  </si>
  <si>
    <t>2UCO2yTu</t>
  </si>
  <si>
    <t>May 31, 2024 03:23:07 PM</t>
  </si>
  <si>
    <t>May 31, 2024 03:24:16 PM</t>
  </si>
  <si>
    <t>550347</t>
  </si>
  <si>
    <t>ARUN DAGDU SANAS</t>
  </si>
  <si>
    <t>ESIC Card Provided</t>
  </si>
  <si>
    <t>atCOzzyf</t>
  </si>
  <si>
    <t>May 31, 2024 03:25:36 PM</t>
  </si>
  <si>
    <t>May 31, 2024 03:30:56 PM</t>
  </si>
  <si>
    <t>ALTA MONTE TOWER CHS LTD MUMBAI</t>
  </si>
  <si>
    <t>522828</t>
  </si>
  <si>
    <t>Viresh Aalesh Luman</t>
  </si>
  <si>
    <t>Mamrata Rane</t>
  </si>
  <si>
    <t>PAYOUT CONFIRMATION PENDING FROM FINANCE</t>
  </si>
  <si>
    <t>BWCO8kTF</t>
  </si>
  <si>
    <t>May 31, 2024 03:33:09 PM</t>
  </si>
  <si>
    <t>May 31, 2024 05:18:40 PM</t>
  </si>
  <si>
    <t>CG Worli</t>
  </si>
  <si>
    <t>With reference to withdrawal of PF, its showing name mismatch with account no. and email address correction needed as khalidhpatel@rediffmail.com.</t>
  </si>
  <si>
    <t>oVBqX2J5</t>
  </si>
  <si>
    <t>May 31, 2024 12:41:03 PM</t>
  </si>
  <si>
    <t>May 31, 2024 12:43:12 PM</t>
  </si>
  <si>
    <t>HDFC ERGO General Insurance Company Limited</t>
  </si>
  <si>
    <t>Mr. LALTU ROY of Kolkata Camac St. branch &amp; Mr. BHOLA HARI of Kolkata-2 branch is being appreciate by the branch employee for their responsibility towards work beyond the working hours &amp; extra activity. I had observed Laltu Roy helping out for any electricity, plumbing &amp; other work if required in branch &amp; Bhola is excellently maintaining the branch.</t>
  </si>
  <si>
    <t>UVCOY62Q</t>
  </si>
  <si>
    <t>Jul 02, 2024 11:30:15 AM</t>
  </si>
  <si>
    <t>Jul 02, 2024 12:45:52 PM</t>
  </si>
  <si>
    <t>Dosti Vihar</t>
  </si>
  <si>
    <t>MMR not made</t>
  </si>
  <si>
    <t>Shared the MMR Format</t>
  </si>
  <si>
    <t>1VD4qXIP</t>
  </si>
  <si>
    <t>Jul 04, 2024 07:04:20 PM</t>
  </si>
  <si>
    <t>Jul 04, 2024 07:06:05 PM</t>
  </si>
  <si>
    <t>Persistent Pune</t>
  </si>
  <si>
    <t>Client Anil H.Wadhwa appreciated for RnR</t>
  </si>
  <si>
    <t>UsDH0W2S</t>
  </si>
  <si>
    <t>Jul 15, 2024 02:49:23 PM</t>
  </si>
  <si>
    <t>Jul 15, 2024 05:09:54 PM</t>
  </si>
  <si>
    <t>522666</t>
  </si>
  <si>
    <t>Pawan Kumar</t>
  </si>
  <si>
    <t>28th March paid</t>
  </si>
  <si>
    <t>7OD4GXiR</t>
  </si>
  <si>
    <t>Jun 21, 2024 06:54:39 PM</t>
  </si>
  <si>
    <t>Jun 21, 2024 07:05:17 PM</t>
  </si>
  <si>
    <t>Adani Western Heights</t>
  </si>
  <si>
    <t>There was a medical emergency observed in one of the flat B-2002 whereupon a senior citizen needed urgent medical assistance. Our site team immediately rushed to the flat with wheel chair and assisted with all the help needed including hospitalization. The patient is out of danger now recovering. Residents met our team today and thanked them for their efforts.
Other Residents, too, have acknowledged our efforts and have appreciated us in the community forum.
Committee members were also delighted with this our efforts. Fantastic work by PM Neville mistry and all PSIPL Site team.</t>
  </si>
  <si>
    <t>9vD4xawj</t>
  </si>
  <si>
    <t>Jun 24, 2024 01:25:55 PM</t>
  </si>
  <si>
    <t>Jun 24, 2024 01:32:53 PM</t>
  </si>
  <si>
    <t>Employees raised the query of delay in salary.</t>
  </si>
  <si>
    <t>AXD4Z0CM</t>
  </si>
  <si>
    <t>Jun 24, 2024 01:33:41 PM</t>
  </si>
  <si>
    <t>Jun 24, 2024 01:36:05 PM</t>
  </si>
  <si>
    <t>Kl Synergy</t>
  </si>
  <si>
    <t>Two Pantry boy were not following grooming standards</t>
  </si>
  <si>
    <t>Informed the pantry supervisor and briefed the employee.</t>
  </si>
  <si>
    <t>VUD4pkzf</t>
  </si>
  <si>
    <t>Jun 24, 2024 01:36:21 PM</t>
  </si>
  <si>
    <t>Jun 24, 2024 01:40:53 PM</t>
  </si>
  <si>
    <t>1. Grooming Checklist not available.
2.Food handler checklist not available at the site.</t>
  </si>
  <si>
    <t>They started preparing Grooming checklist.</t>
  </si>
  <si>
    <t>ZKCl6qAj</t>
  </si>
  <si>
    <t>Sep 10, 2024 03:02:41 PM</t>
  </si>
  <si>
    <t>Sep 10, 2024 03:04:56 PM</t>
  </si>
  <si>
    <t>RMPM Pepsico kosi supervisor got best poster on food safety award</t>
  </si>
  <si>
    <t>jGD43P9Q</t>
  </si>
  <si>
    <t>Jun 21, 2024 07:07:39 PM</t>
  </si>
  <si>
    <t>Jun 21, 2024 07:08:56 PM</t>
  </si>
  <si>
    <t>Dosti Vithika</t>
  </si>
  <si>
    <t>On the occasion of Environmental Day today, Dosti Vithika Society has been honoured with best Society award in Waste Management Deposits by TMC and it was possible due to all the members who supported the waste collection which was segregated as Dry and Wet waste. 
The project was initiated by earlier committee and was well handled by PSIPL group lead by Mr. Mukund who was well supported by all Vithika Members. 
Hence this award belongs to each and every member of the society and I sincerely thank all for their support. Let’s continue the same approach moving forward. 
There were many other societies in the league but it was we who were declared as best society in waste management project.
Congratulations to all the Vithika family and the PSIPL staff….. 
Award ceremony which took place today by TMC (some pics to share)</t>
  </si>
  <si>
    <t>IfCOHbyR</t>
  </si>
  <si>
    <t>Jul 02, 2024 04:48:55 PM</t>
  </si>
  <si>
    <t>Jul 02, 2024 04:51:40 PM</t>
  </si>
  <si>
    <t>518312</t>
  </si>
  <si>
    <t>SANTOSH JAIRAM JABARE</t>
  </si>
  <si>
    <t>Mark Exit Date</t>
  </si>
  <si>
    <t>qyD4bjJd</t>
  </si>
  <si>
    <t>Jun 24, 2024 11:27:51 AM</t>
  </si>
  <si>
    <t>Jun 24, 2024 11:29:03 AM</t>
  </si>
  <si>
    <t>GMClgONS</t>
  </si>
  <si>
    <t>Jul 01, 2024 12:55:23 PM</t>
  </si>
  <si>
    <t>Jul 01, 2024 01:06:28 PM</t>
  </si>
  <si>
    <t>LTIMindtree Blueridge</t>
  </si>
  <si>
    <t>Client Appreciate for successfully organizing event at LTIMindtree Blueridge Pune.</t>
  </si>
  <si>
    <t>Aparna Vedam- Associate Director - Competency, Gen AI
Dear team,
On behalf of the Enterprise AI team, please accept our gratitude for a flawless event today. This is our first event at Pune and we will be coming back to you every fortnight with our next.
Looking forward to many more successful milestones.</t>
  </si>
  <si>
    <t>LAD4Vv8e</t>
  </si>
  <si>
    <t>Jun 21, 2024 07:09:09 PM</t>
  </si>
  <si>
    <t>Jun 21, 2024 07:10:57 PM</t>
  </si>
  <si>
    <t>Adani Western</t>
  </si>
  <si>
    <t>Appreciation message from Chairman of ADANI WESTERN WESTERN HEIGHTS - MUMBAI RESIDENTIAL for overnight work by our team to meet up the water supply shortage.</t>
  </si>
  <si>
    <t>HFClwuBj</t>
  </si>
  <si>
    <t>Jul 01, 2024 01:07:10 PM</t>
  </si>
  <si>
    <t>Jul 01, 2024 01:12:59 PM</t>
  </si>
  <si>
    <t>Watson Pharma</t>
  </si>
  <si>
    <t>PSIPL Team</t>
  </si>
  <si>
    <t>Client Appreciation for Organizing Recruitment Drive</t>
  </si>
  <si>
    <t>Sanjay Nair - Manager Facility- Watson Pharma
Ankita Sonawane - Recruiter-Talent Acquisition 
We would like to thank the entire GFM and security team for managing the smooth movement of candidates across the premises on 08th June 2024.</t>
  </si>
  <si>
    <t>gWD4loV3</t>
  </si>
  <si>
    <t>Jul 04, 2024 06:55:27 PM</t>
  </si>
  <si>
    <t>Jul 04, 2024 07:02:51 PM</t>
  </si>
  <si>
    <t>Vibgyor School</t>
  </si>
  <si>
    <t>I am writing to extend my heartfelt appreciation and gratitude for the exceptional housekeeping services your team has consistently provided to VIBGYOR SCHOOL.
Over the past one month we have witnessed the dedication, professionalism, and meticulous attention to detail that your staff brings to their work under the supervision of Miss  Komal Devi.  This could only  be possible due to good Supervision by Miss Komal in the absence of  Housekeeping Supervisor  and this has greatly contributed to the  productivity of our team.
In particular, I would like to commend that few staff Like Ms. Mamata, Miss Varsha and Lalita , Marufa has worked well and they have working outstandingly  with their commitment and diligence. Their proactive approach to maintaining cleanliness and hygiene is truly commendable and does not go unnoticed.
Your company has set a high standard for housekeeping services, and we are grateful for the positive impact you have had on our workspace. Please convey our sincere thanks to everyone involved in delivering these excellent services.
We look forward to continuing our successful partnership and are confident in the continued high standards your team will maintain.
Once again, thank you for your exemplary service.
We would like to remind you again that PVC police verification issue is still pending from last one year, You are requested to kindly do the needful and take up this matter seriously. Kindly send it by EOD. 
Bijender Singh
Manager Admin</t>
  </si>
  <si>
    <t>0BD4VC4d</t>
  </si>
  <si>
    <t>Jun 21, 2024 07:11:33 PM</t>
  </si>
  <si>
    <t>Jun 21, 2024 07:13:11 PM</t>
  </si>
  <si>
    <t>Neelkanth Business Park</t>
  </si>
  <si>
    <t>Client appreciations received for NEELKANTH BUSINESS PARK - MUMBAI for their tireless efforts to support the daily operations despite 36hr power cut in vicinity. Team was working continuously for 36hrs right from diesel arrangements to escalations handling.</t>
  </si>
  <si>
    <t>vsCOrMyn</t>
  </si>
  <si>
    <t>Jul 01, 2024 03:10:11 PM</t>
  </si>
  <si>
    <t>Jul 01, 2024 03:27:22 PM</t>
  </si>
  <si>
    <t>The Reserve</t>
  </si>
  <si>
    <t>All employees request permanent ID cards.</t>
  </si>
  <si>
    <t>QRCOusZ2</t>
  </si>
  <si>
    <t>Jul 01, 2024 03:53:24 PM</t>
  </si>
  <si>
    <t>Jul 01, 2024 03:58:33 PM</t>
  </si>
  <si>
    <t>Alta Monte</t>
  </si>
  <si>
    <t>- Uniforms have not been provided for the helpdesk personnel.
- The office boy was not in complete uniform. He received a large-sized pant and will have it altered to fit.</t>
  </si>
  <si>
    <t>w0COan8G</t>
  </si>
  <si>
    <t>Jul 01, 2024 03:59:20 PM</t>
  </si>
  <si>
    <t>Jul 01, 2024 04:03:50 PM</t>
  </si>
  <si>
    <t>Mediclaim benefits have not been issued to the following employees:
- Rajesh
- Akash
- Aditya</t>
  </si>
  <si>
    <t>Pending from site team to share the details</t>
  </si>
  <si>
    <t>LdCOyBqL</t>
  </si>
  <si>
    <t>Jul 01, 2024 04:04:10 PM</t>
  </si>
  <si>
    <t>Jul 01, 2024 04:07:11 PM</t>
  </si>
  <si>
    <t>ID Cards</t>
  </si>
  <si>
    <t>Permanent ID cards are required for the following positions:
-Technical FM
-Soft Executive</t>
  </si>
  <si>
    <t>Email not sent.</t>
  </si>
  <si>
    <t>fmCOp2KU</t>
  </si>
  <si>
    <t>Jul 01, 2024 05:35:52 PM</t>
  </si>
  <si>
    <t>Jul 01, 2024 06:28:58 PM</t>
  </si>
  <si>
    <t>Staff shortage. (HK-4)</t>
  </si>
  <si>
    <t>Max Narroha</t>
  </si>
  <si>
    <t>OSCOoait</t>
  </si>
  <si>
    <t>Jul 01, 2024 06:45:29 PM</t>
  </si>
  <si>
    <t>Jul 01, 2024 07:04:48 PM</t>
  </si>
  <si>
    <t>Rareview Villa</t>
  </si>
  <si>
    <t>ESIC Cards of many employees not issued.</t>
  </si>
  <si>
    <t>Asked FM to share all their Emp codes and Emp names.</t>
  </si>
  <si>
    <t>VACOSwGW</t>
  </si>
  <si>
    <t>Jul 02, 2024 01:10:16 PM</t>
  </si>
  <si>
    <t>Jul 02, 2024 01:13:06 PM</t>
  </si>
  <si>
    <t>Kl Paramount</t>
  </si>
  <si>
    <t>The MMR is not being created.</t>
  </si>
  <si>
    <t>pQCOa7Qs</t>
  </si>
  <si>
    <t>Jul 02, 2024 01:13:12 PM</t>
  </si>
  <si>
    <t>Jul 02, 2024 01:15:22 PM</t>
  </si>
  <si>
    <t>Checklist, snag list, and incident report records are all properly maintained at the sites.</t>
  </si>
  <si>
    <t>All issue closed.</t>
  </si>
  <si>
    <t>GMCODJed</t>
  </si>
  <si>
    <t>Jul 02, 2024 01:15:38 PM</t>
  </si>
  <si>
    <t>Jul 02, 2024 01:40:08 PM</t>
  </si>
  <si>
    <t>Material Quality</t>
  </si>
  <si>
    <t>Alyston Luis, Technical Supervisor, has not received his uniform.</t>
  </si>
  <si>
    <t>SkCOAYwj</t>
  </si>
  <si>
    <t>Jul 02, 2024 01:41:01 PM</t>
  </si>
  <si>
    <t>Jul 02, 2024 01:47:05 PM</t>
  </si>
  <si>
    <t>KL Sqaure</t>
  </si>
  <si>
    <t>1) The RnR Townhall has not been conducted.
3) DSR  not maintained.</t>
  </si>
  <si>
    <t>3kCO7BS9</t>
  </si>
  <si>
    <t>Jul 01, 2024 04:11:43 PM</t>
  </si>
  <si>
    <t>Jul 01, 2024 04:15:22 PM</t>
  </si>
  <si>
    <t>Neelkanth IT Park</t>
  </si>
  <si>
    <t>The Facility Executive currently does not have a permanent ID card.</t>
  </si>
  <si>
    <t>WuClfnFd</t>
  </si>
  <si>
    <t>Jul 01, 2024 12:42:08 PM</t>
  </si>
  <si>
    <t>Jul 01, 2024 12:53:16 PM</t>
  </si>
  <si>
    <t>Sheetal</t>
  </si>
  <si>
    <t>Appreciation Received for Supervisor Sheetal from Client.</t>
  </si>
  <si>
    <t>Kevin Crasto - VP Nuvama Group (ECAP EQUIT-EDELWEISS HOUSE)
We would like to thank PSILP team specially supervisor Sheetal for her exceptional work done during an event held. She was of great help. Let the team know. Thanks!</t>
  </si>
  <si>
    <t>1iCOFsWC</t>
  </si>
  <si>
    <t>Jul 01, 2024 03:27:48 PM</t>
  </si>
  <si>
    <t>Jul 01, 2024 03:51:30 PM</t>
  </si>
  <si>
    <t>2)The OWC salary is same as  the HK salary.
3)Employees have suggested improving the quality of raincoats, gumboots, and brooms.
4)A wet and dry vacuum machine is needed.</t>
  </si>
  <si>
    <t>yqCO6R6v</t>
  </si>
  <si>
    <t>Jul 01, 2024 04:17:21 PM</t>
  </si>
  <si>
    <t>Jul 01, 2024 04:19:52 PM</t>
  </si>
  <si>
    <t>532644</t>
  </si>
  <si>
    <t>Sunita Mahadev Gaikwad</t>
  </si>
  <si>
    <t>zlCOiBrM</t>
  </si>
  <si>
    <t>Jul 01, 2024 06:48:43 PM</t>
  </si>
  <si>
    <t>Jul 01, 2024 06:59:50 PM</t>
  </si>
  <si>
    <t>Rare View Villa</t>
  </si>
  <si>
    <t>1. No RnR/Town Hall is getting conducted
2. Snag list and DSR not maintained</t>
  </si>
  <si>
    <t>08COG0zo</t>
  </si>
  <si>
    <t>Jul 01, 2024 04:23:29 PM</t>
  </si>
  <si>
    <t>Jul 01, 2024 04:26:52 PM</t>
  </si>
  <si>
    <t>515039</t>
  </si>
  <si>
    <t>Kaveri Daulat Nanote</t>
  </si>
  <si>
    <t>Kaveri Daulat Nanote
Want ESIC Card</t>
  </si>
  <si>
    <t>u9COQRd3</t>
  </si>
  <si>
    <t>Jul 01, 2024 04:57:36 PM</t>
  </si>
  <si>
    <t>Jul 01, 2024 05:00:00 PM</t>
  </si>
  <si>
    <t>543868</t>
  </si>
  <si>
    <t>Shrikant Mahadev Divate</t>
  </si>
  <si>
    <t>According to the employee, he is receiving a lower salary than the amount specified in his appointment letter.</t>
  </si>
  <si>
    <t>Info Provided</t>
  </si>
  <si>
    <t>5fD4uMdJ</t>
  </si>
  <si>
    <t>Jul 02, 2024 04:13:07 PM</t>
  </si>
  <si>
    <t>Jul 02, 2024 04:15:39 PM</t>
  </si>
  <si>
    <t>HDFC ERGO - NOIDA - 62</t>
  </si>
  <si>
    <t>There was no lock on cupboard which is used to keep Chemical.</t>
  </si>
  <si>
    <t>HARISH PUNDIR</t>
  </si>
  <si>
    <t>The lock has been installed.</t>
  </si>
  <si>
    <t>mBD4gV5z</t>
  </si>
  <si>
    <t>Jul 02, 2024 04:15:46 PM</t>
  </si>
  <si>
    <t>Jul 02, 2024 04:20:46 PM</t>
  </si>
  <si>
    <t>1) We found Dust in door corners in Gents Washrooms. (Same was reported to FE, and Ops Harish Pundir)
2) Urnial Sensors in Gents Washroom were found to be not working. 
3) We found used tissues and water on the floor inside WC. 
4) We found staff working without hand gloves while mopping.
5) FM Matrix is not being updated by the team.
6) While inspecting UPS room we found that FE Signatures are missing on the reading file.</t>
  </si>
  <si>
    <t>1) It has been observed that it missed in deep cleaning &amp; going forward will be more take care.
2) The same has already been reported to client.
3) It has been observed that the deployed person was on tea brake &amp; cleaning gap occurred. We will place more awareness poster in WC area.
4) We have already instructed to team for the same &amp; going forward will educate them on daily basis about the importance of hand gloves. 
5) The team is doing on daily basis, arranging the training from Locket for deep knowledge. 
6) It has been missed, going forward will be more take care.</t>
  </si>
  <si>
    <t>NqCOkh7b</t>
  </si>
  <si>
    <t>Jul 01, 2024 04:27:13 PM</t>
  </si>
  <si>
    <t>Jul 01, 2024 04:37:16 PM</t>
  </si>
  <si>
    <t>NEELKANTH CORP (IT) PARK MUMBAI</t>
  </si>
  <si>
    <t>511961</t>
  </si>
  <si>
    <t>Sarita Ratnoji More</t>
  </si>
  <si>
    <t>Sarita Ratnoji More want ESIC Cards</t>
  </si>
  <si>
    <t>jVCOvYMi</t>
  </si>
  <si>
    <t>Jul 02, 2024 05:55:32 PM</t>
  </si>
  <si>
    <t>Jul 02, 2024 06:01:10 PM</t>
  </si>
  <si>
    <t>Primetals</t>
  </si>
  <si>
    <t>Anil Akkar</t>
  </si>
  <si>
    <t>Facing outlook issue</t>
  </si>
  <si>
    <t>Amogh</t>
  </si>
  <si>
    <t>4hD4G7xZ</t>
  </si>
  <si>
    <t>Jun 24, 2024 01:18:12 PM</t>
  </si>
  <si>
    <t>Jun 24, 2024 01:25:04 PM</t>
  </si>
  <si>
    <t>ESIC Cards not received</t>
  </si>
  <si>
    <t>1SD4b5eK</t>
  </si>
  <si>
    <t>Jun 24, 2024 11:40:18 AM</t>
  </si>
  <si>
    <t>Jun 24, 2024 11:41:21 AM</t>
  </si>
  <si>
    <t>1.MMR is not being conducted.
2.MOMs are not being generated.
3.No Incident Report
4.HK Chemicals &amp; Consumables not maintained.
5. Planned Preventive Maintenance 52 Weeks schedule not maintained.</t>
  </si>
  <si>
    <t>There is no FM on site since MMR is not made.</t>
  </si>
  <si>
    <t>VZD4zl40</t>
  </si>
  <si>
    <t>Jun 24, 2024 11:42:58 AM</t>
  </si>
  <si>
    <t>Jun 24, 2024 11:45:16 AM</t>
  </si>
  <si>
    <t>Pending</t>
  </si>
  <si>
    <t>1.MMR is not being conducted.
2.MOMs are not being generated.</t>
  </si>
  <si>
    <t>qID4awWA</t>
  </si>
  <si>
    <t>Jun 24, 2024 11:45:49 AM</t>
  </si>
  <si>
    <t>Jun 24, 2024 01:17:09 PM</t>
  </si>
  <si>
    <t>Uniform money not received to the Employees.</t>
  </si>
  <si>
    <t>Mukund Gad</t>
  </si>
  <si>
    <t>Discussed with Mukund Gad to send the input.</t>
  </si>
  <si>
    <t>Y8Cl3g9H</t>
  </si>
  <si>
    <t>Jul 01, 2024 02:09:40 PM</t>
  </si>
  <si>
    <t>Jul 01, 2024 02:13:43 PM</t>
  </si>
  <si>
    <t>HDFC Ergo Kharagpur</t>
  </si>
  <si>
    <t>Saswata Bhattacharya</t>
  </si>
  <si>
    <t>Client Appreciation Received for PSIPL Employee.</t>
  </si>
  <si>
    <t>Ashim Saha
Senior Manager - Admin, Facilities &amp; Project Management
HDFC ERGO General Insurance Company Limited
Mr. Saswata Bhattacharya of Kharagpur branch is being appreciated by the entire branch employee for his responsibility towards work beyond the working hours &amp; extra activity. 
Also during our branch relocation he had done excellent work to upkeep the branch. Kudos to entire PSIPL team.</t>
  </si>
  <si>
    <t>w4COO0OL</t>
  </si>
  <si>
    <t>Jul 01, 2024 02:55:38 PM</t>
  </si>
  <si>
    <t>Jul 01, 2024 02:59:33 PM</t>
  </si>
  <si>
    <t>Horizon</t>
  </si>
  <si>
    <t>4HK required.</t>
  </si>
  <si>
    <t>7PCOUP9V</t>
  </si>
  <si>
    <t>Jul 01, 2024 03:00:04 PM</t>
  </si>
  <si>
    <t>Jul 01, 2024 03:01:38 PM</t>
  </si>
  <si>
    <t>No MMR made</t>
  </si>
  <si>
    <t>N7COizsS</t>
  </si>
  <si>
    <t>Jul 01, 2024 03:02:06 PM</t>
  </si>
  <si>
    <t>Jul 01, 2024 03:04:11 PM</t>
  </si>
  <si>
    <t>Checklist not maintained 
No snag list maintained.</t>
  </si>
  <si>
    <t>Thet started to maintain the Checklist.</t>
  </si>
  <si>
    <t>ZnCOtNIW</t>
  </si>
  <si>
    <t>Jul 01, 2024 03:04:20 PM</t>
  </si>
  <si>
    <t>Jul 01, 2024 03:05:58 PM</t>
  </si>
  <si>
    <t>Procurement Query</t>
  </si>
  <si>
    <t>Four employees do not have shoes.</t>
  </si>
  <si>
    <t>POCOHcPd</t>
  </si>
  <si>
    <t>Jul 01, 2024 03:06:18 PM</t>
  </si>
  <si>
    <t>Jul 01, 2024 03:07:21 PM</t>
  </si>
  <si>
    <t>1. DMR is not being shared.
2. MMR is not being shared.
3. There is a manpower issue.
4. Punctuality needs to be maintained.</t>
  </si>
  <si>
    <t>kPCOQRmi</t>
  </si>
  <si>
    <t>Jul 02, 2024 11:08:52 AM</t>
  </si>
  <si>
    <t>Jul 02, 2024 11:16:11 AM</t>
  </si>
  <si>
    <t>550352</t>
  </si>
  <si>
    <t>AINULHASAN AMEERULHASAN KHAN</t>
  </si>
  <si>
    <t>Received less salary in March</t>
  </si>
  <si>
    <t>9RCOQyXW</t>
  </si>
  <si>
    <t>Jul 02, 2024 11:16:25 AM</t>
  </si>
  <si>
    <t>Jul 02, 2024 11:25:44 AM</t>
  </si>
  <si>
    <t>Rare Villa</t>
  </si>
  <si>
    <t>Pravin Prakash More.</t>
  </si>
  <si>
    <t>Have doubt in salary slip.</t>
  </si>
  <si>
    <t>czD41UiT</t>
  </si>
  <si>
    <t>Jun 26, 2024 01:15:40 PM</t>
  </si>
  <si>
    <t>Jun 26, 2024 01:23:08 PM</t>
  </si>
  <si>
    <t>MMR and MOM not prepared.</t>
  </si>
  <si>
    <t>LYCODs8d</t>
  </si>
  <si>
    <t>Jul 01, 2024 04:48:23 PM</t>
  </si>
  <si>
    <t>Jul 01, 2024 04:57:11 PM</t>
  </si>
  <si>
    <t>545346</t>
  </si>
  <si>
    <t>GURUPUTRA SABANNA SHAPOOR</t>
  </si>
  <si>
    <t>Z2COABa8</t>
  </si>
  <si>
    <t>Jul 02, 2024 01:02:39 PM</t>
  </si>
  <si>
    <t>Jul 02, 2024 01:04:49 PM</t>
  </si>
  <si>
    <t>1)Technical staffs salary is not revised since 2018.
2) HK staffs salary not revised since 2 years.</t>
  </si>
  <si>
    <t>lyCOF0i1</t>
  </si>
  <si>
    <t>Jul 02, 2024 01:05:55 PM</t>
  </si>
  <si>
    <t>Jul 02, 2024 01:10:05 PM</t>
  </si>
  <si>
    <t>HK Staffs are wearing their personal shoes they have not got shoes.</t>
  </si>
  <si>
    <t>IjCO3BL9</t>
  </si>
  <si>
    <t>Jul 02, 2024 01:47:54 PM</t>
  </si>
  <si>
    <t>Jul 02, 2024 01:49:09 PM</t>
  </si>
  <si>
    <t>YASHODHAN CHS</t>
  </si>
  <si>
    <t>The MMR has not been prepared.</t>
  </si>
  <si>
    <t>KzCOmTKb</t>
  </si>
  <si>
    <t>Jul 02, 2024 10:57:49 AM</t>
  </si>
  <si>
    <t>Jul 02, 2024 11:05:08 AM</t>
  </si>
  <si>
    <t>539280</t>
  </si>
  <si>
    <t>Mohammed Arif Ahmed Patel.</t>
  </si>
  <si>
    <t>Want Form 16</t>
  </si>
  <si>
    <t>rWCOYLNh</t>
  </si>
  <si>
    <t>Jul 02, 2024 12:46:54 PM</t>
  </si>
  <si>
    <t>Jul 02, 2024 01:02:32 PM</t>
  </si>
  <si>
    <t>Snag list not maintained</t>
  </si>
  <si>
    <t>cbD494l1</t>
  </si>
  <si>
    <t>Jun 26, 2024 01:10:54 PM</t>
  </si>
  <si>
    <t>Jun 26, 2024 01:13:05 PM</t>
  </si>
  <si>
    <t>BzD4ChhR</t>
  </si>
  <si>
    <t>Jun 26, 2024 02:47:09 PM</t>
  </si>
  <si>
    <t>Jun 26, 2024 02:57:08 PM</t>
  </si>
  <si>
    <t>u1D4jyno</t>
  </si>
  <si>
    <t>Jun 26, 2024 03:54:15 PM</t>
  </si>
  <si>
    <t>Jun 26, 2024 03:57:32 PM</t>
  </si>
  <si>
    <t>Four HK positions are open.</t>
  </si>
  <si>
    <t>TtD4InHt</t>
  </si>
  <si>
    <t>Jun 26, 2024 03:58:24 PM</t>
  </si>
  <si>
    <t>Jun 26, 2024 03:59:52 PM</t>
  </si>
  <si>
    <t>Boulevard 1&amp;2</t>
  </si>
  <si>
    <t>All employees need Onex ID</t>
  </si>
  <si>
    <t>Shashimant Maurya</t>
  </si>
  <si>
    <t>r1D4wYsl</t>
  </si>
  <si>
    <t>Jun 26, 2024 04:11:21 PM</t>
  </si>
  <si>
    <t>Jun 26, 2024 04:17:08 PM</t>
  </si>
  <si>
    <t>Want ESIC cards.</t>
  </si>
  <si>
    <t>AeD45sg5</t>
  </si>
  <si>
    <t>Jun 26, 2024 04:17:56 PM</t>
  </si>
  <si>
    <t>Jun 26, 2024 04:24:53 PM</t>
  </si>
  <si>
    <t>DA Revision</t>
  </si>
  <si>
    <t>The revised DA salary has not been received.</t>
  </si>
  <si>
    <t>Q5D4uSaB</t>
  </si>
  <si>
    <t>Jun 26, 2024 04:25:08 PM</t>
  </si>
  <si>
    <t>Jun 26, 2024 04:39:34 PM</t>
  </si>
  <si>
    <t>There is a name correction error in PF for Neelmani Raut.</t>
  </si>
  <si>
    <t>8MD4tZtC</t>
  </si>
  <si>
    <t>Jun 26, 2024 04:49:54 PM</t>
  </si>
  <si>
    <t>Jun 26, 2024 05:25:27 PM</t>
  </si>
  <si>
    <t>Rohit Kumar Jena's name has not been added to the insurance.</t>
  </si>
  <si>
    <t>SbD4ibAN</t>
  </si>
  <si>
    <t>Jun 26, 2024 05:25:53 PM</t>
  </si>
  <si>
    <t>Jun 26, 2024 05:28:01 PM</t>
  </si>
  <si>
    <t>Omkar Veda</t>
  </si>
  <si>
    <t>1 Electrician Required.</t>
  </si>
  <si>
    <t>CTD4LNKT</t>
  </si>
  <si>
    <t>Jun 26, 2024 05:28:14 PM</t>
  </si>
  <si>
    <t>Jun 26, 2024 05:29:55 PM</t>
  </si>
  <si>
    <t>DA not received since 2 years.</t>
  </si>
  <si>
    <t>9YD4xsar</t>
  </si>
  <si>
    <t>Jun 26, 2024 05:30:09 PM</t>
  </si>
  <si>
    <t>Jun 26, 2024 05:31:47 PM</t>
  </si>
  <si>
    <t>1 Technical Staff-Chandrakant Kale do not have shoes</t>
  </si>
  <si>
    <t>Indent is raised on 28th May
Uniform received but not of proper size</t>
  </si>
  <si>
    <t>9fD4cBYG</t>
  </si>
  <si>
    <t>Jun 26, 2024 05:32:24 PM</t>
  </si>
  <si>
    <t>Jun 26, 2024 05:38:51 PM</t>
  </si>
  <si>
    <t>All HK's do not have shoes, they wear their personal shoes.</t>
  </si>
  <si>
    <t>The shoes received earlier were not of proper size, Indent sent</t>
  </si>
  <si>
    <t>hlD48HsD</t>
  </si>
  <si>
    <t>Jun 26, 2024 05:39:31 PM</t>
  </si>
  <si>
    <t>Jun 26, 2024 05:41:18 PM</t>
  </si>
  <si>
    <t>1)RnR Townhall not done.
2)Snag List not maintained.
3)Asset tagging is available but Sop and history card not updated.</t>
  </si>
  <si>
    <t>2RD49byM</t>
  </si>
  <si>
    <t>Jun 26, 2024 06:05:14 PM</t>
  </si>
  <si>
    <t>Jun 26, 2024 06:07:32 PM</t>
  </si>
  <si>
    <t>dXD4FSFQ</t>
  </si>
  <si>
    <t>Jun 26, 2024 11:02:04 AM</t>
  </si>
  <si>
    <t>Jun 26, 2024 03:51:45 PM</t>
  </si>
  <si>
    <t>2.No Snaglist available.
3.Unable to make daily report due to system Issue. System is provided by client.
4. Inventory report not maintained, stock register not maintained.
5. Uniform allotment register not maintained.
6. Deployment sheet not maintained.</t>
  </si>
  <si>
    <t>dACO99X6</t>
  </si>
  <si>
    <t>Jul 02, 2024 01:49:25 PM</t>
  </si>
  <si>
    <t>Jul 02, 2024 01:51:11 PM</t>
  </si>
  <si>
    <t>1. The RnR Townhall has not been conducted.
 2. Housekeeping staff were not wearing gloves while sweeping and cleaning the floors</t>
  </si>
  <si>
    <t>zCCOyj6Z</t>
  </si>
  <si>
    <t>Jul 02, 2024 04:55:00 PM</t>
  </si>
  <si>
    <t>Jul 02, 2024 04:57:14 PM</t>
  </si>
  <si>
    <t>Parietals</t>
  </si>
  <si>
    <t>527822</t>
  </si>
  <si>
    <t>David Selva Nadar</t>
  </si>
  <si>
    <t>employee F&amp;F process on May’24 month but payout pending due to confirmation pending from Finance team.
F&amp;F paid on 12.07.2024</t>
  </si>
  <si>
    <t>UuCOGZo7</t>
  </si>
  <si>
    <t>Jul 02, 2024 04:57:28 PM</t>
  </si>
  <si>
    <t>Jul 02, 2024 05:04:40 PM</t>
  </si>
  <si>
    <t>527852</t>
  </si>
  <si>
    <t>Rajesh Kumar Rai</t>
  </si>
  <si>
    <t>Employee F&amp;F process on May’24 month but payout pending due to confirmation pending from Finance team.
F&amp;F paid on 12.07.2024</t>
  </si>
  <si>
    <t>vPCOga6o</t>
  </si>
  <si>
    <t>Jul 02, 2024 05:05:13 PM</t>
  </si>
  <si>
    <t>Jul 02, 2024 05:09:46 PM</t>
  </si>
  <si>
    <t>528034</t>
  </si>
  <si>
    <t>Ankita Mahendra Mankame</t>
  </si>
  <si>
    <t>Joining Kit</t>
  </si>
  <si>
    <t>.FnF not done</t>
  </si>
  <si>
    <t>Employee F&amp;F process on May’24 month but payout pending due to confirmation pending from Finance team</t>
  </si>
  <si>
    <t>pICOw1XW</t>
  </si>
  <si>
    <t>Jul 02, 2024 05:10:08 PM</t>
  </si>
  <si>
    <t>Jul 02, 2024 05:12:05 PM</t>
  </si>
  <si>
    <t>531004</t>
  </si>
  <si>
    <t>Roshan Madhukar Patil</t>
  </si>
  <si>
    <t>employee F&amp;F process on May’24 month but payout pending due to confirmation pending from Finance team.
F&amp;F paid on 28.06.2024</t>
  </si>
  <si>
    <t>nPCOyvge</t>
  </si>
  <si>
    <t>Jul 02, 2024 05:13:18 PM</t>
  </si>
  <si>
    <t>Jul 02, 2024 05:16:57 PM</t>
  </si>
  <si>
    <t>534904</t>
  </si>
  <si>
    <t>Rakesh Sakharam Kurkute</t>
  </si>
  <si>
    <t>Namrata Patil</t>
  </si>
  <si>
    <t>vACO3Six</t>
  </si>
  <si>
    <t>Jul 02, 2024 05:19:21 PM</t>
  </si>
  <si>
    <t>Jul 02, 2024 05:22:09 PM</t>
  </si>
  <si>
    <t>want Appointment Letter</t>
  </si>
  <si>
    <t>Samruddhi Patil</t>
  </si>
  <si>
    <t>NeCOkctS</t>
  </si>
  <si>
    <t>Jul 02, 2024 05:22:28 PM</t>
  </si>
  <si>
    <t>Jul 02, 2024 05:38:32 PM</t>
  </si>
  <si>
    <t>537487</t>
  </si>
  <si>
    <t>Vijay Rajaram Mahadik</t>
  </si>
  <si>
    <t>Send Experience letter</t>
  </si>
  <si>
    <t>Letter shared</t>
  </si>
  <si>
    <t>i0COFTOl</t>
  </si>
  <si>
    <t>Jul 02, 2024 05:47:03 PM</t>
  </si>
  <si>
    <t>Jul 02, 2024 05:52:15 PM</t>
  </si>
  <si>
    <t>ANKITA MAHENDRA MANKAME</t>
  </si>
  <si>
    <t>want appointment letter</t>
  </si>
  <si>
    <t>Pending for Fnf Process</t>
  </si>
  <si>
    <t>nCCOlQs9</t>
  </si>
  <si>
    <t>Jul 02, 2024 11:06:18 AM</t>
  </si>
  <si>
    <t>Jul 02, 2024 11:08:39 AM</t>
  </si>
  <si>
    <t>552376</t>
  </si>
  <si>
    <t>Ashraf Abdul Sattar Patel</t>
  </si>
  <si>
    <t>Had doubt in salary</t>
  </si>
  <si>
    <t>Query answered</t>
  </si>
  <si>
    <t>t2COrtXx</t>
  </si>
  <si>
    <t>Jun 28, 2024 04:13:43 PM</t>
  </si>
  <si>
    <t>Jul 01, 2024 11:20:52 AM</t>
  </si>
  <si>
    <t>ACG Pam Pharma Plot 66, vacuum cleaner &amp; single dish machine not working since 14th May 2024.</t>
  </si>
  <si>
    <t>Maria</t>
  </si>
  <si>
    <t>iqD4HOrX</t>
  </si>
  <si>
    <t>Jul 02, 2024 03:51:23 PM</t>
  </si>
  <si>
    <t>Jul 02, 2024 03:56:15 PM</t>
  </si>
  <si>
    <t>eCLERX SERVICE - Airoli</t>
  </si>
  <si>
    <t>ESIC of many employees are not made.</t>
  </si>
  <si>
    <t>Pending from Employees to share the data</t>
  </si>
  <si>
    <t>wRD428tx</t>
  </si>
  <si>
    <t>Jul 02, 2024 03:56:25 PM</t>
  </si>
  <si>
    <t>Jul 02, 2024 03:58:46 PM</t>
  </si>
  <si>
    <t>There are no locks on cupboards that are used for storing Chemicals.</t>
  </si>
  <si>
    <t>pending from clients ends for approval</t>
  </si>
  <si>
    <t>OMD4JeIT</t>
  </si>
  <si>
    <t>Jul 02, 2024 03:58:59 PM</t>
  </si>
  <si>
    <t>Jul 02, 2024 04:00:39 PM</t>
  </si>
  <si>
    <t>Employee birthday's are not getting celebrated at site.</t>
  </si>
  <si>
    <t>2TDHxDF2</t>
  </si>
  <si>
    <t>Jul 15, 2024 05:10:00 PM</t>
  </si>
  <si>
    <t>Jul 15, 2024 05:11:34 PM</t>
  </si>
  <si>
    <t>524009</t>
  </si>
  <si>
    <t>Sagar</t>
  </si>
  <si>
    <t>2nd Aug Paid</t>
  </si>
  <si>
    <t>qZCOOpRA</t>
  </si>
  <si>
    <t>Jul 05, 2024 01:47:48 PM</t>
  </si>
  <si>
    <t>Jul 05, 2024 01:52:28 PM</t>
  </si>
  <si>
    <t>RELIANCE PROJECT &amp; PROPERTY MGMT MUMBAI</t>
  </si>
  <si>
    <t>547914</t>
  </si>
  <si>
    <t>DINESH GANGARAM GAVANANG</t>
  </si>
  <si>
    <t>Transfer Approval</t>
  </si>
  <si>
    <t>Approved</t>
  </si>
  <si>
    <t>w2COroqH</t>
  </si>
  <si>
    <t>Jul 05, 2024 12:08:51 PM</t>
  </si>
  <si>
    <t>Jul 05, 2024 12:49:32 PM</t>
  </si>
  <si>
    <t>LTIM</t>
  </si>
  <si>
    <t>Client Nilesh Agrawal appreciated Sudhir and Ritu for good work done by PSIPL team.</t>
  </si>
  <si>
    <t>PRBT8xcR</t>
  </si>
  <si>
    <t>Jul 08, 2024 03:49:13 PM</t>
  </si>
  <si>
    <t>Jul 08, 2024 05:07:03 PM</t>
  </si>
  <si>
    <t>552364</t>
  </si>
  <si>
    <t>Shibsankar Das</t>
  </si>
  <si>
    <t>ddBT2jS0</t>
  </si>
  <si>
    <t>Oct 04, 2024 04:20:22 PM</t>
  </si>
  <si>
    <t>Oct 04, 2024 04:23:10 PM</t>
  </si>
  <si>
    <t>AJMERA TREON CHS LTD MUMBAI</t>
  </si>
  <si>
    <t>IFMS Csat</t>
  </si>
  <si>
    <t>An additional MST is needed.</t>
  </si>
  <si>
    <t>Filled.</t>
  </si>
  <si>
    <t>jJDHeP1R</t>
  </si>
  <si>
    <t>Jul 15, 2024 05:15:55 PM</t>
  </si>
  <si>
    <t>Jul 15, 2024 05:24:35 PM</t>
  </si>
  <si>
    <t>TCS Mahape</t>
  </si>
  <si>
    <t>542111</t>
  </si>
  <si>
    <t>Vikas Bhandhare</t>
  </si>
  <si>
    <t>Nmarata Rane</t>
  </si>
  <si>
    <t>aBBTTEhB</t>
  </si>
  <si>
    <t>Oct 04, 2024 04:13:03 PM</t>
  </si>
  <si>
    <t>Oct 04, 2024 04:17:06 PM</t>
  </si>
  <si>
    <t>MMR is not being made on site</t>
  </si>
  <si>
    <t xml:space="preserve">MMR Format shared </t>
  </si>
  <si>
    <t>GCBTtMYG</t>
  </si>
  <si>
    <t>Oct 04, 2024 04:23:25 PM</t>
  </si>
  <si>
    <t>Oct 04, 2024 05:05:14 PM</t>
  </si>
  <si>
    <t>Ajmera Treon</t>
  </si>
  <si>
    <t>Material Delivery</t>
  </si>
  <si>
    <t>MSTs only have one set of uniforms.</t>
  </si>
  <si>
    <t>Indent not raised from site</t>
  </si>
  <si>
    <t>GnD3JIy7</t>
  </si>
  <si>
    <t>Aug 07, 2024 04:07:40 PM</t>
  </si>
  <si>
    <t>Aug 07, 2024 04:38:03 PM</t>
  </si>
  <si>
    <t>504330</t>
  </si>
  <si>
    <t>XyCljcT4</t>
  </si>
  <si>
    <t>Aug 27, 2024 02:41:19 PM</t>
  </si>
  <si>
    <t>Aug 27, 2024 02:46:04 PM</t>
  </si>
  <si>
    <t>Team worked tirelessly to address site emergency due to excessive rains and overflowing drains. Appreciate your efforts, keep tracking the situation continuously during heavy rains and take preventive actions.</t>
  </si>
  <si>
    <t>F6DHXlKP</t>
  </si>
  <si>
    <t>Jul 16, 2024 11:04:30 AM</t>
  </si>
  <si>
    <t>Jul 16, 2024 11:06:21 AM</t>
  </si>
  <si>
    <t>504303</t>
  </si>
  <si>
    <t>Amol Chandrakant Salunke</t>
  </si>
  <si>
    <t>Want Onex ID Password</t>
  </si>
  <si>
    <t>FeDH6BEX</t>
  </si>
  <si>
    <t>Jul 16, 2024 11:06:32 AM</t>
  </si>
  <si>
    <t>Jul 16, 2024 11:08:25 AM</t>
  </si>
  <si>
    <t>553728</t>
  </si>
  <si>
    <t>Prashant Anandrao Patil</t>
  </si>
  <si>
    <t>3uDHAR22</t>
  </si>
  <si>
    <t>Jul 16, 2024 11:08:38 AM</t>
  </si>
  <si>
    <t>Jul 16, 2024 11:10:26 AM</t>
  </si>
  <si>
    <t>539571</t>
  </si>
  <si>
    <t>Prathamesh Yashwant Shinde</t>
  </si>
  <si>
    <t>Want Onex ID password</t>
  </si>
  <si>
    <t>zoDHMPt9</t>
  </si>
  <si>
    <t>Jul 16, 2024 11:10:43 AM</t>
  </si>
  <si>
    <t>Jul 16, 2024 11:13:09 AM</t>
  </si>
  <si>
    <t>504645</t>
  </si>
  <si>
    <t>Mahesh Dhondu Salekar</t>
  </si>
  <si>
    <t>ErDHo2PP</t>
  </si>
  <si>
    <t>Jul 16, 2024 11:13:24 AM</t>
  </si>
  <si>
    <t>Jul 16, 2024 11:15:58 AM</t>
  </si>
  <si>
    <t>TASK FORCE-WESTERN MUMBAI</t>
  </si>
  <si>
    <t>552389</t>
  </si>
  <si>
    <t>Parasharam Vishnu Sawant</t>
  </si>
  <si>
    <t>nDDHNN2l</t>
  </si>
  <si>
    <t>Jul 16, 2024 12:49:20 PM</t>
  </si>
  <si>
    <t>Jul 16, 2024 01:01:29 PM</t>
  </si>
  <si>
    <t>539971</t>
  </si>
  <si>
    <t>Ranjeet Subhashchandra Gaud</t>
  </si>
  <si>
    <t>uZDHu2zz</t>
  </si>
  <si>
    <t>Jul 15, 2024 01:13:11 PM</t>
  </si>
  <si>
    <t>Jul 15, 2024 01:17:53 PM</t>
  </si>
  <si>
    <t>SHALINA LABORATORIES MUMBAI</t>
  </si>
  <si>
    <t>515061</t>
  </si>
  <si>
    <t>Subhash Laxman Saravade</t>
  </si>
  <si>
    <t>The Employee wants form 16 of 2022-23</t>
  </si>
  <si>
    <t>N1DHGiCu</t>
  </si>
  <si>
    <t>Jul 15, 2024 05:12:56 PM</t>
  </si>
  <si>
    <t>Jul 15, 2024 05:15:44 PM</t>
  </si>
  <si>
    <t>Processed 
paid</t>
  </si>
  <si>
    <t>V0DHkpZr</t>
  </si>
  <si>
    <t>Jul 15, 2024 05:25:07 PM</t>
  </si>
  <si>
    <t>Jul 15, 2024 05:26:28 PM</t>
  </si>
  <si>
    <t>Exit date marked</t>
  </si>
  <si>
    <t>uZDHCfhl</t>
  </si>
  <si>
    <t>Jul 15, 2024 05:26:34 PM</t>
  </si>
  <si>
    <t>Jul 15, 2024 05:28:02 PM</t>
  </si>
  <si>
    <t>29th July paid</t>
  </si>
  <si>
    <t>q0DHabeg</t>
  </si>
  <si>
    <t>Jul 15, 2024 05:28:24 PM</t>
  </si>
  <si>
    <t>Jul 15, 2024 05:40:13 PM</t>
  </si>
  <si>
    <t>H &amp; M HENNES &amp; MAURITZ MUMBAI</t>
  </si>
  <si>
    <t>532899</t>
  </si>
  <si>
    <t>Pradip Baburao Wankhede</t>
  </si>
  <si>
    <t>Want Experience Letter</t>
  </si>
  <si>
    <t>Paid 6th Feb</t>
  </si>
  <si>
    <t>DaDHbIdL</t>
  </si>
  <si>
    <t>Jul 15, 2024 05:40:21 PM</t>
  </si>
  <si>
    <t>Jul 15, 2024 06:06:09 PM</t>
  </si>
  <si>
    <t>55894</t>
  </si>
  <si>
    <t>Mohammadyunus Jamilahmed Qureshi</t>
  </si>
  <si>
    <t>Mark Exit date</t>
  </si>
  <si>
    <t>5aDHlMNk</t>
  </si>
  <si>
    <t>Jul 15, 2024 06:06:27 PM</t>
  </si>
  <si>
    <t>Jul 15, 2024 06:09:00 PM</t>
  </si>
  <si>
    <t>516137</t>
  </si>
  <si>
    <t>Deepak Appa Kamble</t>
  </si>
  <si>
    <t>Want form 37</t>
  </si>
  <si>
    <t>HrDHBvUG</t>
  </si>
  <si>
    <t>Jul 15, 2024 06:09:21 PM</t>
  </si>
  <si>
    <t>Jul 15, 2024 06:12:31 PM</t>
  </si>
  <si>
    <t>Primetals Turbe</t>
  </si>
  <si>
    <t>520403</t>
  </si>
  <si>
    <t>Sagar Mohite</t>
  </si>
  <si>
    <t>Rejoin Case</t>
  </si>
  <si>
    <t>JD submitted to Pf office in March</t>
  </si>
  <si>
    <t>qQDHkzoo</t>
  </si>
  <si>
    <t>Aug 08, 2024 12:55:09 PM</t>
  </si>
  <si>
    <t>Aug 08, 2024 12:57:52 PM</t>
  </si>
  <si>
    <t>Bangalore branch manager and technician in Kerala</t>
  </si>
  <si>
    <t>Pestocides</t>
  </si>
  <si>
    <t>Thanks much for carrying out the pest control services at Kannur Branch despite difficult conditions due to rain.  Much appreciated.
Regards
Monicka Louis</t>
  </si>
  <si>
    <t>4nDH4SvU</t>
  </si>
  <si>
    <t>Aug 09, 2024 04:46:36 PM</t>
  </si>
  <si>
    <t>Aug 09, 2024 05:38:20 PM</t>
  </si>
  <si>
    <t>BOULEVARD 3-4 CHS LTD MUMBAI</t>
  </si>
  <si>
    <t>546450</t>
  </si>
  <si>
    <t>Rupesh Rajaram Narwade</t>
  </si>
  <si>
    <t>Approved from Finance, pending from RHR</t>
  </si>
  <si>
    <t>XhClKrkM</t>
  </si>
  <si>
    <t>Aug 27, 2024 02:47:35 PM</t>
  </si>
  <si>
    <t>Aug 27, 2024 02:52:34 PM</t>
  </si>
  <si>
    <t>Appreciation received for our HK staff continuously working till 1 am at midnight. Chairman had done a surprise round at night to check the activates   and found our staff dedicated towards his duties. Also our in house team had undertaken repairs works which vendor had quoted high. This cost saving initiative too was appreciated by client.</t>
  </si>
  <si>
    <t>F6Cl1BZ2</t>
  </si>
  <si>
    <t>Sep 10, 2024 01:52:17 PM</t>
  </si>
  <si>
    <t>Sep 10, 2024 01:53:43 PM</t>
  </si>
  <si>
    <t>LTIMINDTREE LIMITED KOLKATA</t>
  </si>
  <si>
    <t>The contribution of Pratim Chakraborty during annual shutdown wherein the Modification for LT Panels was done. Thanks, Pratim, for the dedication and hard work to ensure redundancy and business continuity.
(Excellent &amp; Innovative Technical Support, Nice Event Management Smooth &amp; Hassle-free Business continuity to Client. )</t>
  </si>
  <si>
    <t>Fm0Dgyvx</t>
  </si>
  <si>
    <t>Oct 04, 2024 05:42:58 PM</t>
  </si>
  <si>
    <t>Oct 04, 2024 05:45:28 PM</t>
  </si>
  <si>
    <t>MMR is not being made</t>
  </si>
  <si>
    <t>MMR shared on Aug</t>
  </si>
  <si>
    <t>dfD4qnx8</t>
  </si>
  <si>
    <t>Jul 02, 2024 04:09:08 PM</t>
  </si>
  <si>
    <t>Jul 02, 2024 04:13:00 PM</t>
  </si>
  <si>
    <t>Some of the employees at site don't have ESIC Cards</t>
  </si>
  <si>
    <t>The ESIC has received of all staffs &amp; the family member updating is under process for 3 staffs.</t>
  </si>
  <si>
    <t>QoBqjGUk</t>
  </si>
  <si>
    <t>Jul 23, 2024 11:01:00 AM</t>
  </si>
  <si>
    <t>Jul 23, 2024 11:03:16 AM</t>
  </si>
  <si>
    <t>Staff is not aware about POSH Act. Operations should arrange training for same. Also we did not find POSH Committee Details at site.</t>
  </si>
  <si>
    <t>cPBqif4z</t>
  </si>
  <si>
    <t>Jul 23, 2024 11:03:22 AM</t>
  </si>
  <si>
    <t>Jul 23, 2024 11:05:24 AM</t>
  </si>
  <si>
    <t>No PSIPL Helpdesk contact details available at site.</t>
  </si>
  <si>
    <t>shared</t>
  </si>
  <si>
    <t>muBqcCu0</t>
  </si>
  <si>
    <t>Jul 23, 2024 11:05:29 AM</t>
  </si>
  <si>
    <t>Jul 23, 2024 11:06:44 AM</t>
  </si>
  <si>
    <t>ESIC of Below listed employees are pending;
      1) Akshay Ganesh Lokhande
      2) Manoj Thoke 
      3) Nitesh Gaikwad
      4) Tejas Chavan
      5) Niraj Lokhande
      6) Umesh Kadlag
      7) Nishant Thakur (New Joiner)</t>
  </si>
  <si>
    <t>Employees didn’t shared the details to the team</t>
  </si>
  <si>
    <t>fqBqERWj</t>
  </si>
  <si>
    <t>Jul 23, 2024 11:06:49 AM</t>
  </si>
  <si>
    <t>Jul 23, 2024 11:11:48 AM</t>
  </si>
  <si>
    <t>Client Feedback: 
1) No MMR are shared &amp; Reviewed with Client
2) Client is looking for Suggestion on Gardening.</t>
  </si>
  <si>
    <t>poDHq6ET</t>
  </si>
  <si>
    <t>Aug 09, 2024 06:32:28 PM</t>
  </si>
  <si>
    <t>Aug 09, 2024 06:40:35 PM</t>
  </si>
  <si>
    <t>52893</t>
  </si>
  <si>
    <t>Jaywant Mahipat Kadam</t>
  </si>
  <si>
    <t>Mark Exit date in Pf</t>
  </si>
  <si>
    <t>vuDH1B4Y</t>
  </si>
  <si>
    <t>Aug 09, 2024 06:30:58 PM</t>
  </si>
  <si>
    <t>Aug 09, 2024 06:31:57 PM</t>
  </si>
  <si>
    <t>519594</t>
  </si>
  <si>
    <t>Sonu</t>
  </si>
  <si>
    <t xml:space="preserve">Paid </t>
  </si>
  <si>
    <t>1RD37xxv</t>
  </si>
  <si>
    <t>Aug 07, 2024 04:38:14 PM</t>
  </si>
  <si>
    <t>Aug 07, 2024 04:40:15 PM</t>
  </si>
  <si>
    <t>504305</t>
  </si>
  <si>
    <t>Amol Sudhakar Gamare</t>
  </si>
  <si>
    <t>UCBTMijl</t>
  </si>
  <si>
    <t>Oct 04, 2024 05:08:10 PM</t>
  </si>
  <si>
    <t>Oct 04, 2024 05:12:23 PM</t>
  </si>
  <si>
    <t>MMR/MOM'S are not being generated</t>
  </si>
  <si>
    <t>c</t>
  </si>
  <si>
    <t>Oct 04, 2024 05:12:29 PM</t>
  </si>
  <si>
    <t>Oct 04, 2024 05:20:08 PM</t>
  </si>
  <si>
    <t>MMR/MOM is being generated</t>
  </si>
  <si>
    <t>KYBTdQZt</t>
  </si>
  <si>
    <t>Oct 04, 2024 05:20:13 PM</t>
  </si>
  <si>
    <t>Oct 04, 2024 05:21:25 PM</t>
  </si>
  <si>
    <t>All Employees have only one pair of uniform and no shoes.</t>
  </si>
  <si>
    <t>4UBTcv5P</t>
  </si>
  <si>
    <t>Oct 04, 2024 05:21:51 PM</t>
  </si>
  <si>
    <t>Oct 04, 2024 05:24:09 PM</t>
  </si>
  <si>
    <t>RnR townhall not conducted.</t>
  </si>
  <si>
    <t>conducted</t>
  </si>
  <si>
    <t>hS0b2hS8</t>
  </si>
  <si>
    <t>Oct 04, 2024 05:46:28 PM</t>
  </si>
  <si>
    <t>Oct 04, 2024 05:49:15 PM</t>
  </si>
  <si>
    <t>Boulevard 3&amp;4</t>
  </si>
  <si>
    <t>1) Salary slips not provided to employees.
2) No RnR and townhall conducted at site
3) SOP and history card tagging not on technical asset list</t>
  </si>
  <si>
    <t>All the issues are closed.</t>
  </si>
  <si>
    <t>5m0qOKd4</t>
  </si>
  <si>
    <t>Oct 04, 2024 06:00:17 PM</t>
  </si>
  <si>
    <t>Oct 04, 2024 06:21:33 PM</t>
  </si>
  <si>
    <t>552741</t>
  </si>
  <si>
    <t>Bhagwan Padmakar Kamble</t>
  </si>
  <si>
    <t>Joining Kit not provided</t>
  </si>
  <si>
    <t>Swagat Mumbai</t>
  </si>
  <si>
    <t>CDBTjJaM</t>
  </si>
  <si>
    <t>Oct 08, 2024 06:59:46 AM</t>
  </si>
  <si>
    <t>Oct 08, 2024 07:49:54 AM</t>
  </si>
  <si>
    <t>CASA TREETOPS</t>
  </si>
  <si>
    <t>OvBTyafk</t>
  </si>
  <si>
    <t>Oct 08, 2024 07:01:57 AM</t>
  </si>
  <si>
    <t>Oct 08, 2024 07:48:45 AM</t>
  </si>
  <si>
    <t>553603</t>
  </si>
  <si>
    <t>Dasharat Shankar Ghodake</t>
  </si>
  <si>
    <t>Joining kit not provided</t>
  </si>
  <si>
    <t>TbBT5pXe</t>
  </si>
  <si>
    <t>Oct 08, 2024 07:03:43 AM</t>
  </si>
  <si>
    <t>Oct 08, 2024 07:27:44 AM</t>
  </si>
  <si>
    <t>553675</t>
  </si>
  <si>
    <t>Suchita Prakash Kokhre</t>
  </si>
  <si>
    <t>Zonka</t>
  </si>
  <si>
    <t>Want joining kits</t>
  </si>
  <si>
    <t>GpBTHZPL</t>
  </si>
  <si>
    <t>Oct 08, 2024 07:28:07 AM</t>
  </si>
  <si>
    <t>Oct 08, 2024 07:30:43 AM</t>
  </si>
  <si>
    <t>554376</t>
  </si>
  <si>
    <t>Ajannabai Vasanta Badge</t>
  </si>
  <si>
    <t>cLBTDTrz</t>
  </si>
  <si>
    <t>Oct 08, 2024 07:31:04 AM</t>
  </si>
  <si>
    <t>Oct 08, 2024 07:46:05 AM</t>
  </si>
  <si>
    <t>555073</t>
  </si>
  <si>
    <t>Sonu Lakaram Bhalavi</t>
  </si>
  <si>
    <t>H7BT0lIb</t>
  </si>
  <si>
    <t>Oct 08, 2024 08:11:07 AM</t>
  </si>
  <si>
    <t>Oct 08, 2024 08:12:22 AM</t>
  </si>
  <si>
    <t>24.239.151.17</t>
  </si>
  <si>
    <t>7) The snag list is not maintained.
8) staff working without hand gloves.</t>
  </si>
  <si>
    <t>lqBTbOPt</t>
  </si>
  <si>
    <t>MMR is being prepared, it is still pending</t>
  </si>
  <si>
    <t>jeD3xFXV</t>
  </si>
  <si>
    <t>Aug 07, 2024 05:37:33 PM</t>
  </si>
  <si>
    <t>Aug 07, 2024 05:44:35 PM</t>
  </si>
  <si>
    <t>553444</t>
  </si>
  <si>
    <t>Manish Arjun Chawariya</t>
  </si>
  <si>
    <t>Need HRMS Login credentials</t>
  </si>
  <si>
    <t>vfDHs6sn</t>
  </si>
  <si>
    <t>Aug 09, 2024 06:01:51 PM</t>
  </si>
  <si>
    <t>Aug 09, 2024 06:30:05 PM</t>
  </si>
  <si>
    <t>518916</t>
  </si>
  <si>
    <t>Sapna</t>
  </si>
  <si>
    <t>Paid on 2nd Aug</t>
  </si>
  <si>
    <t>NvBTZzwV</t>
  </si>
  <si>
    <t>Aug 01, 2024 12:26:49 PM</t>
  </si>
  <si>
    <t>Aug 01, 2024 12:33:12 PM</t>
  </si>
  <si>
    <t>There is a shortage of 7 HK.</t>
  </si>
  <si>
    <t>Still pending now sortage of 6 HK</t>
  </si>
  <si>
    <t>RhBTEFZk</t>
  </si>
  <si>
    <t>Aug 01, 2024 12:42:11 PM</t>
  </si>
  <si>
    <t>Aug 01, 2024 12:44:16 PM</t>
  </si>
  <si>
    <t>2 HK Shortage.</t>
  </si>
  <si>
    <t>LZD35gIP</t>
  </si>
  <si>
    <t>Aug 07, 2024 04:40:28 PM</t>
  </si>
  <si>
    <t>Aug 07, 2024 04:42:14 PM</t>
  </si>
  <si>
    <t>551801</t>
  </si>
  <si>
    <t>Nitesh  Ashokrao  Patil</t>
  </si>
  <si>
    <t>GcD3Sn3P</t>
  </si>
  <si>
    <t>Aug 07, 2024 04:42:47 PM</t>
  </si>
  <si>
    <t>Aug 07, 2024 04:44:15 PM</t>
  </si>
  <si>
    <t>Sagar Anade</t>
  </si>
  <si>
    <t>csD3gF3x</t>
  </si>
  <si>
    <t>Aug 07, 2024 04:44:27 PM</t>
  </si>
  <si>
    <t>Aug 07, 2024 04:45:43 PM</t>
  </si>
  <si>
    <t>554390</t>
  </si>
  <si>
    <t>Avinash Wagh</t>
  </si>
  <si>
    <t>f3D3iWlD</t>
  </si>
  <si>
    <t>Aug 07, 2024 04:45:59 PM</t>
  </si>
  <si>
    <t>Aug 07, 2024 05:28:21 PM</t>
  </si>
  <si>
    <t>549323</t>
  </si>
  <si>
    <t>SANDIP BUDHAPPA DHOTRE</t>
  </si>
  <si>
    <t>HRMS login credentials</t>
  </si>
  <si>
    <t>beD3TrTt</t>
  </si>
  <si>
    <t>Aug 07, 2024 05:29:33 PM</t>
  </si>
  <si>
    <t>Aug 07, 2024 05:31:01 PM</t>
  </si>
  <si>
    <t>HDFC ERGO GEN MAHARASHTRA MUMBAI</t>
  </si>
  <si>
    <t>553910</t>
  </si>
  <si>
    <t>Chetan Sundarav Chadidar</t>
  </si>
  <si>
    <t>2HD3wsdT</t>
  </si>
  <si>
    <t>Aug 07, 2024 05:31:51 PM</t>
  </si>
  <si>
    <t>Aug 07, 2024 05:36:36 PM</t>
  </si>
  <si>
    <t>537345</t>
  </si>
  <si>
    <t>Sanvi Kiran Vanivadekar</t>
  </si>
  <si>
    <t>LnD3RXra</t>
  </si>
  <si>
    <t>Aug 07, 2024 06:15:23 PM</t>
  </si>
  <si>
    <t>Aug 07, 2024 06:17:10 PM</t>
  </si>
  <si>
    <t>1 HK Position Open</t>
  </si>
  <si>
    <t>gIBTapue</t>
  </si>
  <si>
    <t>Aug 01, 2024 12:33:33 PM</t>
  </si>
  <si>
    <t>Aug 01, 2024 12:36:40 PM</t>
  </si>
  <si>
    <t>Chaitanya Tower</t>
  </si>
  <si>
    <t>RnR and the Townhall meeting have not been conducted.</t>
  </si>
  <si>
    <t>3pBTJ3zP</t>
  </si>
  <si>
    <t>Aug 01, 2024 12:37:09 PM</t>
  </si>
  <si>
    <t>Aug 01, 2024 12:40:17 PM</t>
  </si>
  <si>
    <t>Chaitanya Towers</t>
  </si>
  <si>
    <t>1)The snag list has not been prepared.
2)Employee feedback: NAPS employees want to transfer to PSIPL payroll.</t>
  </si>
  <si>
    <t>5RBTVAIA</t>
  </si>
  <si>
    <t>Aug 01, 2024 12:45:04 PM</t>
  </si>
  <si>
    <t>Aug 01, 2024 12:48:15 PM</t>
  </si>
  <si>
    <t>Kalpataru Pinnacle</t>
  </si>
  <si>
    <t>RnR and the townhall is not been conducted.</t>
  </si>
  <si>
    <t>xWClM3i8</t>
  </si>
  <si>
    <t>Sep 10, 2024 01:47:12 PM</t>
  </si>
  <si>
    <t>Sep 10, 2024 01:50:44 PM</t>
  </si>
  <si>
    <t>LTIMINDTREE TRIL INFOPARK CHENNAI</t>
  </si>
  <si>
    <t>Chennai</t>
  </si>
  <si>
    <t>Dear team!
Awesome and wonderful coordination on ground!! Collaboration is the key to success in FM.
Keep it up!! And thanks a bunch for all, you both have been contributing @Prabheshvar V@Natarajan G, and not to miss @Saravanakumar Shanmugam@Johnson Johnpeter (Associate)</t>
  </si>
  <si>
    <t>Cw0BjV3o</t>
  </si>
  <si>
    <t>Oct 04, 2024 05:52:13 PM</t>
  </si>
  <si>
    <t>Oct 04, 2024 05:59:17 PM</t>
  </si>
  <si>
    <t>Open Position: 3HK</t>
  </si>
  <si>
    <t>Position is getting filled but shortage is still there due to salary and location issue.</t>
  </si>
  <si>
    <t>u2BTEfrp</t>
  </si>
  <si>
    <t>Oct 08, 2024 07:50:46 AM</t>
  </si>
  <si>
    <t>Oct 08, 2024 08:09:52 AM</t>
  </si>
  <si>
    <t>Training</t>
  </si>
  <si>
    <t>Training has not been conducted for 2 months.</t>
  </si>
  <si>
    <t>Manish Meshram</t>
  </si>
  <si>
    <t>utBT9chp</t>
  </si>
  <si>
    <t>Oct 08, 2024 08:14:56 AM</t>
  </si>
  <si>
    <t>Oct 08, 2024 08:16:37 AM</t>
  </si>
  <si>
    <t>Korum Mall</t>
  </si>
  <si>
    <t>1) The B2 parking area is not maintained.
2) The area around the chiller plant is not clean.
Client Shailesh Pilankar given the feedback 
1) The client has provided detractor feedback.
2) No MMRs were shared with the client before the review meeting
3) He was disappointed with the technical team's grooming.</t>
  </si>
  <si>
    <t>Client has given the revised feedback</t>
  </si>
  <si>
    <t>5QBT9qVy</t>
  </si>
  <si>
    <t>Aug 01, 2024 04:36:50 PM</t>
  </si>
  <si>
    <t>Aug 01, 2024 04:39:36 PM</t>
  </si>
  <si>
    <t>Raj residency</t>
  </si>
  <si>
    <t>Pestocides Service Feedback</t>
  </si>
  <si>
    <t>In Pestocides - Service Feedback (24-25) client Meena Patel has given 5 Detractor.</t>
  </si>
  <si>
    <t>Pooja Pawar</t>
  </si>
  <si>
    <t>Called this customer, before discussion she ends the call, after again  called but she not responded</t>
  </si>
  <si>
    <t>whBTwrKK</t>
  </si>
  <si>
    <t>Aug 02, 2024 03:34:41 PM</t>
  </si>
  <si>
    <t>Aug 02, 2024 05:55:31 PM</t>
  </si>
  <si>
    <t>AVNET TECHNOLOGY SOLUTIONS MUMBAI (2021)</t>
  </si>
  <si>
    <t>In Customer Satisfaction Survey C1 (24-25 Client Pradeep Rupwate has given detractor.
He is disagreed  with (a) robust communication between you &amp; PSIPL team at site (b) receiving an appropriate response from the PSIPL Operations Leadership team. (c) receiving Monthly Management Reports (MMR) as per your requirement, and the team approaches you for a review. (d) invoices are submitted on time and are error-free. He also raised that Conveyance Allowance not given in Mumbai office it should be added in the invoice, All register are maintained as per compliance or no, Monthly Visit of FM, DA data not sharing on time multiple follow up.</t>
  </si>
  <si>
    <t>tsBTYXMr</t>
  </si>
  <si>
    <t>Aug 02, 2024 03:52:10 PM</t>
  </si>
  <si>
    <t>Aug 02, 2024 05:55:02 PM</t>
  </si>
  <si>
    <t>In Customer Satisfaction Survey C1 (24-25) client Pradeep Rupwate has Disagreed with  training provided at the site is upgrading staff performance and that Training reports are shared.</t>
  </si>
  <si>
    <t>Updated from Manish on 25th Sept: Client Mr.Pradeep Rupwate sir mentioned training is happening regularly for Mumbai region &amp; reports are received.However for Chennai &amp; Bangalore it’s not happening .
Further Action-Same has been informed to respective trainer of that region.
for Chennai training is done. &amp; Bangalore it will be closed this month as spoken to laxmi Narayan &amp; Sudhakar from ops team.</t>
  </si>
  <si>
    <t>EtBT79Cv</t>
  </si>
  <si>
    <t>Aug 02, 2024 03:55:37 PM</t>
  </si>
  <si>
    <t>Aug 02, 2024 05:54:28 PM</t>
  </si>
  <si>
    <t>In Customer Satisfaction Survey C1 (24-25) Client Pradeep Rupwate has disagreed with Material supplied by PSIPL is on time and is of good quality</t>
  </si>
  <si>
    <t>Sanjay Rupwate</t>
  </si>
  <si>
    <t>TjBT4FVQ</t>
  </si>
  <si>
    <t>Aug 02, 2024 04:00:32 PM</t>
  </si>
  <si>
    <t>Aug 02, 2024 05:53:42 PM</t>
  </si>
  <si>
    <t>PI HEALTH SCIENCES LIMITED TELANGANA</t>
  </si>
  <si>
    <t>In Customer Satisfaction Survey C1 (24-25) client G Pawan Kumar has given 5 (Detractor). He has disagreed with (a)robust communication between you &amp; PSIPL team at site. (b) Monthly Management Reports (MMR) as per your requirement, and the team approaches you for a review. He also raised the concern that back office monitoring &amp; site betterment implementation.</t>
  </si>
  <si>
    <t>Bakkaprabhu</t>
  </si>
  <si>
    <t>Got the revised feedback</t>
  </si>
  <si>
    <t>oCBTh14P</t>
  </si>
  <si>
    <t>Aug 02, 2024 04:14:57 PM</t>
  </si>
  <si>
    <t>Aug 02, 2024 05:53:15 PM</t>
  </si>
  <si>
    <t>In Customer Satisfaction Survey C1 (24-25) Client G Pawan Kumar has disagreed with training parameter.</t>
  </si>
  <si>
    <t>Site visit and training report shared</t>
  </si>
  <si>
    <t>QdBTAe10</t>
  </si>
  <si>
    <t>Aug 02, 2024 04:18:19 PM</t>
  </si>
  <si>
    <t>Aug 02, 2024 05:52:50 PM</t>
  </si>
  <si>
    <t>In Customer Satisfaction Survey C1 (24-25) client G Pawan disagreed with Material supplied by PSIPL is on time and is of good quality</t>
  </si>
  <si>
    <t>Sanjay Rupawate</t>
  </si>
  <si>
    <t>XbBTT4eL</t>
  </si>
  <si>
    <t>Aug 02, 2024 04:39:29 PM</t>
  </si>
  <si>
    <t>Aug 02, 2024 05:52:26 PM</t>
  </si>
  <si>
    <t>BAYER VAPI PVT LTD VAPI GUJARAT(2021)</t>
  </si>
  <si>
    <t>In Customer Satisfaction Survey C1 (24-25) client Mohmad Vohra has disagreed with  PSIPL team is meeting the contractual agreement for your facility.</t>
  </si>
  <si>
    <t xml:space="preserve"> Discussed with Mr. Vohra regarding SLA issues ,we will streamline SLA from Oct-24 month</t>
  </si>
  <si>
    <t>KLBTvTli</t>
  </si>
  <si>
    <t>Aug 02, 2024 04:50:39 PM</t>
  </si>
  <si>
    <t>Aug 02, 2024 05:51:28 PM</t>
  </si>
  <si>
    <t>BRACKET TECHNOLOGY PVT LTD TELANGANA</t>
  </si>
  <si>
    <t>In Customer Satisfaction Survey C1 (24-25) client Singla Divesh has given 6 (Detractor).He has disagreed with (a)  robust communication between you &amp; PSIPL team at site.(b) appropriate response from the PSIPL Operations Leadership team (c) Monthly Management Reports (MMR) as per your requirement, and the team approaches you for a review</t>
  </si>
  <si>
    <t>Hariprasad Jetti</t>
  </si>
  <si>
    <t>Only 2 security ppl</t>
  </si>
  <si>
    <t>V6BT3qID</t>
  </si>
  <si>
    <t>Aug 02, 2024 04:58:30 PM</t>
  </si>
  <si>
    <t>Aug 02, 2024 05:50:52 PM</t>
  </si>
  <si>
    <t>In Customer Satisfaction Survey C1 (24-25)
BRACKET TECHNOLOGY PVT LTD TELANGANA Client disagreed with Training parameter</t>
  </si>
  <si>
    <t>GZBTkFt7</t>
  </si>
  <si>
    <t>Aug 02, 2024 05:25:08 PM</t>
  </si>
  <si>
    <t>Aug 02, 2024 05:49:27 PM</t>
  </si>
  <si>
    <t>UBISOFT ENTERTAINMENT IND PVT LTD MUMBAI</t>
  </si>
  <si>
    <t>In Customer Satisfaction Survey C1 (24-25) client Susan Sobrinho has given 0 detractor. Client has disagreed with (a)  PSIPL team is meeting the contractual agreement for your facility. (b) robust communication between you &amp; PSIPL team at site (c) receive an appropriate response from the PSIPL Operations Leadership team. (d) Monthly Management Reports (MMR) as per your requirement, and the team approaches you for a review. Client also raised the concern that No use wasting my time &amp; energy in repeating things again and again. Operations team none of them are worth it.</t>
  </si>
  <si>
    <t>XMBT8cbL</t>
  </si>
  <si>
    <t>Aug 02, 2024 05:45:01 PM</t>
  </si>
  <si>
    <t>Aug 02, 2024 05:52:53 PM</t>
  </si>
  <si>
    <t>HDFC ERGO GENER INSU H P (2021)</t>
  </si>
  <si>
    <t>In Customer Satisfaction Survey C1 (24-25) Client Rahul Sharma has disagreed with training parameter. In that he wrote "No training with Staff".</t>
  </si>
  <si>
    <t>Update from Manish 25th Sept: Regular training are done</t>
  </si>
  <si>
    <t>trBTInuf</t>
  </si>
  <si>
    <t>Aug 02, 2024 05:53:34 PM</t>
  </si>
  <si>
    <t>Aug 02, 2024 06:00:58 PM</t>
  </si>
  <si>
    <t>LODHA VENTURE SHARPSKILL INFRA MUMBAI</t>
  </si>
  <si>
    <t>In Customer Satisfaction Survey C1 (24-25) Client Vishal Panjabi has given 3 (Detractor). Client has disagreed with (a) PSIPL team is meeting the contractual agreement for your facility (b) robust communication between you &amp; PSIPL team at site.(c) receiving an appropriate response from the PSIPL Operations Leadership team. (d) Staff at all levels are not well-groomed (e) Monthly Management Reports (MMR) as per your requirement, and the team approaches you for a review. He wrote No MMR since the time contract is signed; no proper support from ops; feedback / escalations not addressed</t>
  </si>
  <si>
    <t>P8BTOMCY</t>
  </si>
  <si>
    <t>Aug 02, 2024 06:01:35 PM</t>
  </si>
  <si>
    <t>Aug 02, 2024 06:03:56 PM</t>
  </si>
  <si>
    <t>In Customer Satisfaction Survey C1 (24-25) Client has disagreed with training parameter</t>
  </si>
  <si>
    <t>Mahish Meshram</t>
  </si>
  <si>
    <t>INBTwUlE</t>
  </si>
  <si>
    <t>Aug 02, 2024 11:50:59 AM</t>
  </si>
  <si>
    <t>Aug 02, 2024 11:58:15 AM</t>
  </si>
  <si>
    <t>Voltas</t>
  </si>
  <si>
    <t>Pestocides Csat</t>
  </si>
  <si>
    <t>Pestocides - Customer Satisfaction Survey (24-25) Client Rajesh Sawant has given  6 Detractor</t>
  </si>
  <si>
    <r>
      <t> </t>
    </r>
    <r>
      <rPr>
        <sz val="11"/>
        <color theme="1"/>
        <rFont val="Calibri"/>
        <family val="2"/>
        <scheme val="minor"/>
      </rPr>
      <t>Mr. Rajesh Sawant from Voltas, he don’t  have any issue by mistakenly he gives the rating. He want service in next week</t>
    </r>
  </si>
  <si>
    <t>nxBTmPYa</t>
  </si>
  <si>
    <t>Aug 02, 2024 06:05:43 PM</t>
  </si>
  <si>
    <t>Aug 02, 2024 06:10:41 PM</t>
  </si>
  <si>
    <t>TATA SKY LTD-SANTACURZ MUMBAI (2021)</t>
  </si>
  <si>
    <t>In Customer Satisfaction Survey C1 (24-25) Client Chetan Dusane has given 6 (Detractor).Client is disappointed with for invoices not submitted on time. Client has disagreed with receiving an appropriate response from the PSIPL Operations Leadership team</t>
  </si>
  <si>
    <t>ReBToKFl</t>
  </si>
  <si>
    <t>Aug 02, 2024 06:11:34 PM</t>
  </si>
  <si>
    <t>Aug 02, 2024 06:16:08 PM</t>
  </si>
  <si>
    <t>JLL (GOOGLE MTECH) TELANGANA(2021)</t>
  </si>
  <si>
    <t>In Customer Satisfaction Survey C1 (24-25) Client Savarikann Selvaraj has given 0 (Detractor). He has disagreed with (a)  PSIPL team is meeting the contractual agreement for your facility. (b)robust communication between you &amp; PSIPL team at site.(c)  receive an appropriate response from the PSIPL Operations Leadership team. (e) Monthly Management Reports (MMR) as per your requirement, and the team approaches you for a review</t>
  </si>
  <si>
    <t>Site is closed</t>
  </si>
  <si>
    <t>m6BTIpPh</t>
  </si>
  <si>
    <t>Aug 02, 2024 06:16:40 PM</t>
  </si>
  <si>
    <t>Aug 02, 2024 06:21:28 PM</t>
  </si>
  <si>
    <t>RELIANCE INDUSTRIES LTD SANPADA MUMBAI</t>
  </si>
  <si>
    <t>In In Customer Satisfaction Survey C1 (24-25) Client Shrikant Rajhansa client has given 5 (Detractor).He has raised that There is no communication from operations team. He has disagreed with  Monthly Management Reports (MMR) as per your requirement, and the team approaches you for a review. Invoices are not submitted on time and are error-free</t>
  </si>
  <si>
    <t>Ramchandra Lot</t>
  </si>
  <si>
    <t>arBTvk2C</t>
  </si>
  <si>
    <t>Aug 02, 2024 06:22:25 PM</t>
  </si>
  <si>
    <t>Aug 02, 2024 06:27:21 PM</t>
  </si>
  <si>
    <t>HERBALIFE NUTRITION BANGALORE</t>
  </si>
  <si>
    <t>In Customer Satisfaction Survey C1 (24-25) Client  Naveen has given 3 (Detractor). Client has disagreed with (a) robust communication between you &amp; PSIPL team at site (b) receiving an appropriate response from the PSIPL Operations Leadership team (c) Monthly Management Reports (MMR) as per your requirement, and the team approaches you for a review</t>
  </si>
  <si>
    <t>Narayan K</t>
  </si>
  <si>
    <t>11th Sept: update from Narayan that he has met the client last week and there is manpower issue that is taken care by Narayan and MMR is being shared.</t>
  </si>
  <si>
    <t>RoBTbr2Y</t>
  </si>
  <si>
    <t>Aug 02, 2024 06:30:59 PM</t>
  </si>
  <si>
    <t>Aug 02, 2024 06:39:13 PM</t>
  </si>
  <si>
    <t>MARKS AND SPENCER KARNATAKA</t>
  </si>
  <si>
    <t>In Customer Satisfaction Survey C1 (24-25) Client Amit Khair has given 6 (Detractor). He wrote Trained staffs are not provided in South region, specially in Hyderabad and Kerala region, grooming standards is a issue, MST in Hyderabad are not monitored and hence have timing issue as well the PPM services are not done upto the mark.</t>
  </si>
  <si>
    <t>SURAJ SHENOY</t>
  </si>
  <si>
    <t>8IBTsRBR</t>
  </si>
  <si>
    <t>Aug 02, 2024 06:40:42 PM</t>
  </si>
  <si>
    <t>Aug 02, 2024 06:53:36 PM</t>
  </si>
  <si>
    <t>LARSEN &amp; TOUBRO INFO LTD KOLKATA</t>
  </si>
  <si>
    <t>In Customer Satisfaction Survey C1 (24-25) Client Rashi Seal has given 6 detractor. He has disagreed with (a)  receiving an appropriate response from the PSIPL Operations Leadership team (b) invoices are submitted on time and are error-free. He wrote for Kolkata - Regional team supports and conducts the training, connect with and timely submission of Invoices    For Delhi NCR - No support from Ops team , no timely submission of Invoices , no team engagement.(c) Monthly Management Reports (MMR) as per your requirement, and the team approaches you for a review.</t>
  </si>
  <si>
    <t>Priyanka Jaiswal/ Bhagwan Dhanwal</t>
  </si>
  <si>
    <t>Received revised Csat from East</t>
  </si>
  <si>
    <t>unBTz5bE</t>
  </si>
  <si>
    <t>Aug 02, 2024 06:54:42 PM</t>
  </si>
  <si>
    <t>Aug 02, 2024 07:00:17 PM</t>
  </si>
  <si>
    <t>DOSTI CORPORATION PINNACLE MUMBAI (2021)</t>
  </si>
  <si>
    <t>In Customer Satisfaction Survey C1 (24-25) Client Rajaram Angchekar has given 2 (Detractor). Client has disagreed with (a) PSIPL team is meeting the contractual agreement for your facility.(b)robust communication between you &amp; PSIPL team at site. (c) receiving an appropriate response from the PSIPL Operations Leadership team (d)  invoices are submitted on time and are error-free</t>
  </si>
  <si>
    <t>Shailehkumar Nikam</t>
  </si>
  <si>
    <t>jxBTOGUb</t>
  </si>
  <si>
    <t>Aug 02, 2024 07:05:19 PM</t>
  </si>
  <si>
    <t>Aug 02, 2024 07:08:54 PM</t>
  </si>
  <si>
    <t>AURUM GRANDE CHS</t>
  </si>
  <si>
    <t>In Customer Satisfaction Survey C1 (24-25) Client Gopal Nigam has given 6 (Detractor). He wrote "Participation of PSIPL higher management is very lean to bring in change in property management, which was one of our objectives to change from Knight Frank to PSIPL."</t>
  </si>
  <si>
    <t>Shaileshkumar Nikam</t>
  </si>
  <si>
    <t>Got Revised Feedback</t>
  </si>
  <si>
    <t>yGClpZdf</t>
  </si>
  <si>
    <t>Sep 10, 2024 03:07:09 PM</t>
  </si>
  <si>
    <t>Sep 10, 2024 03:14:47 PM</t>
  </si>
  <si>
    <t>Axis Bank Punjab</t>
  </si>
  <si>
    <t>Client Anil kumar appreciated the team for managing the Directors visit on site. Team worked tirelessly day and night to ensure that every thing was in perfect order. the meticulous preparation and seamless execution did not go unnotoced and played a crucial role in making the visit a resounding sucess.</t>
  </si>
  <si>
    <t>stBTJ13Q</t>
  </si>
  <si>
    <t>Oct 08, 2024 08:21:04 AM</t>
  </si>
  <si>
    <t>Oct 08, 2024 08:28:06 AM</t>
  </si>
  <si>
    <t>Open Positions: 1 Housekeeper</t>
  </si>
  <si>
    <t>Naman Midtown</t>
  </si>
  <si>
    <t>Position filled.</t>
  </si>
  <si>
    <t>29BT23ds</t>
  </si>
  <si>
    <t>Oct 08, 2024 10:32:43 AM</t>
  </si>
  <si>
    <t>Oct 08, 2024 10:38:49 AM</t>
  </si>
  <si>
    <t>1)MMRs/MOMs are not being prepared.
2)Staff are working without gloves as they have not been received on site.
3) No history cards or SOPs are maintained for technical assets.
4) A snag list has not been prepared.
5) RnR and Townhall meetings have not been conducted.</t>
  </si>
  <si>
    <t>t0BT08Zy</t>
  </si>
  <si>
    <t>Oct 08, 2024 10:39:04 AM</t>
  </si>
  <si>
    <t>Oct 08, 2024 10:42:24 AM</t>
  </si>
  <si>
    <t>Training has not been provided for the last 2-3 months.</t>
  </si>
  <si>
    <t>Training done.</t>
  </si>
  <si>
    <t>1qD3XrAK</t>
  </si>
  <si>
    <t>Aug 26, 2024 02:38:59 PM</t>
  </si>
  <si>
    <t>Aug 26, 2024 02:41:16 PM</t>
  </si>
  <si>
    <t>Lodha Palace</t>
  </si>
  <si>
    <t>553671</t>
  </si>
  <si>
    <t>Mahavir Arjun Kale</t>
  </si>
  <si>
    <t>Payment not done on site</t>
  </si>
  <si>
    <t>WpD3kEIA</t>
  </si>
  <si>
    <t>Aug 19, 2024 05:05:07 PM</t>
  </si>
  <si>
    <t>Aug 19, 2024 05:06:51 PM</t>
  </si>
  <si>
    <t>HDFC bANK</t>
  </si>
  <si>
    <t>lTCl49ao</t>
  </si>
  <si>
    <t>Aug 14, 2024 03:55:26 PM</t>
  </si>
  <si>
    <t>Aug 14, 2024 04:25:34 PM</t>
  </si>
  <si>
    <t>KIRLOSKAR BROTHERS LIMITED MUMBAI</t>
  </si>
  <si>
    <t>526621</t>
  </si>
  <si>
    <t>Tejas Vijay Kamatekar</t>
  </si>
  <si>
    <t>approve the bank KYC .</t>
  </si>
  <si>
    <t>EmClZOPk</t>
  </si>
  <si>
    <t>Aug 14, 2024 04:25:42 PM</t>
  </si>
  <si>
    <t>Aug 14, 2024 05:07:48 PM</t>
  </si>
  <si>
    <t>CENTRAL DEPOSITORY SER PREL MUMBAI</t>
  </si>
  <si>
    <t>526033</t>
  </si>
  <si>
    <t>Sachin Mohan Deve</t>
  </si>
  <si>
    <t>Pf Approval</t>
  </si>
  <si>
    <t>As checked the Pf is approved from PSIPL, it has rejected from the current Employer. Asked  the Employee to get in touch with the current Employer.</t>
  </si>
  <si>
    <t>DgCliUxS</t>
  </si>
  <si>
    <t>Aug 14, 2024 05:15:59 PM</t>
  </si>
  <si>
    <t>Aug 14, 2024 05:21:57 PM</t>
  </si>
  <si>
    <t>534792</t>
  </si>
  <si>
    <t>Dilip Tanaji Sorate</t>
  </si>
  <si>
    <t>Kaiz Shaikh</t>
  </si>
  <si>
    <t>paid on Feb</t>
  </si>
  <si>
    <t>YnClEPSA</t>
  </si>
  <si>
    <t>Aug 27, 2024 01:00:47 PM</t>
  </si>
  <si>
    <t>Aug 27, 2024 01:01:56 PM</t>
  </si>
  <si>
    <t>TATA CONSULTANCY - WELLSPRING MUMBAI</t>
  </si>
  <si>
    <t>552561</t>
  </si>
  <si>
    <t>RESHMA ARBAJ SHAIKH</t>
  </si>
  <si>
    <t>Provided and explained to use Onex App</t>
  </si>
  <si>
    <t>U0ClRkNs</t>
  </si>
  <si>
    <t>Aug 27, 2024 01:02:08 PM</t>
  </si>
  <si>
    <t>Aug 27, 2024 01:03:32 PM</t>
  </si>
  <si>
    <t>525179</t>
  </si>
  <si>
    <t>SUNITA BABAN DURGUDE</t>
  </si>
  <si>
    <t>koClzXDz</t>
  </si>
  <si>
    <t>Aug 27, 2024 01:04:04 PM</t>
  </si>
  <si>
    <t>Aug 27, 2024 01:05:34 PM</t>
  </si>
  <si>
    <t>Need Onex Id Password</t>
  </si>
  <si>
    <t>XgClrrk5</t>
  </si>
  <si>
    <t>Aug 27, 2024 01:05:48 PM</t>
  </si>
  <si>
    <t>Aug 27, 2024 01:07:09 PM</t>
  </si>
  <si>
    <t>535437</t>
  </si>
  <si>
    <t>GANESH AMBADAS MIRGE</t>
  </si>
  <si>
    <t>oPClRTaW</t>
  </si>
  <si>
    <t>Aug 27, 2024 01:08:45 PM</t>
  </si>
  <si>
    <t>Aug 27, 2024 01:11:46 PM</t>
  </si>
  <si>
    <t>502912</t>
  </si>
  <si>
    <t>ANAND DADA GAIKWAD</t>
  </si>
  <si>
    <t>1kClpxFs</t>
  </si>
  <si>
    <t>Aug 27, 2024 01:11:56 PM</t>
  </si>
  <si>
    <t>Aug 27, 2024 01:13:58 PM</t>
  </si>
  <si>
    <t>547218</t>
  </si>
  <si>
    <t>KAMLAKAR BHASKAR SAVNE</t>
  </si>
  <si>
    <t>KNClug8C</t>
  </si>
  <si>
    <t>Aug 27, 2024 01:14:11 PM</t>
  </si>
  <si>
    <t>Aug 27, 2024 01:15:47 PM</t>
  </si>
  <si>
    <t>546507</t>
  </si>
  <si>
    <t>MIRABAI SOMANATH KHADKE</t>
  </si>
  <si>
    <t>XOClGINR</t>
  </si>
  <si>
    <t>Aug 27, 2024 01:16:02 PM</t>
  </si>
  <si>
    <t>Aug 27, 2024 01:17:49 PM</t>
  </si>
  <si>
    <t>554089</t>
  </si>
  <si>
    <t>PRAMOD  BALU KAMBLE</t>
  </si>
  <si>
    <t>NsClp4e6</t>
  </si>
  <si>
    <t>Aug 27, 2024 12:47:25 PM</t>
  </si>
  <si>
    <t>Aug 27, 2024 12:50:42 PM</t>
  </si>
  <si>
    <t>551530</t>
  </si>
  <si>
    <t>SIDDHESH VITTHAL TAMBE</t>
  </si>
  <si>
    <t>Onex Id Password</t>
  </si>
  <si>
    <t>jbClgY9j</t>
  </si>
  <si>
    <t>Aug 27, 2024 12:56:42 PM</t>
  </si>
  <si>
    <t>Aug 27, 2024 12:58:40 PM</t>
  </si>
  <si>
    <t>552629</t>
  </si>
  <si>
    <t>NASIM RAMJAN KHAN</t>
  </si>
  <si>
    <t>SQClFBBt</t>
  </si>
  <si>
    <t>Aug 27, 2024 12:59:00 PM</t>
  </si>
  <si>
    <t>Aug 27, 2024 01:00:35 PM</t>
  </si>
  <si>
    <t>504361</t>
  </si>
  <si>
    <t>YASMIN MASSOM SHAH</t>
  </si>
  <si>
    <t>4rCl6AiO</t>
  </si>
  <si>
    <t>Sep 10, 2024 01:38:18 PM</t>
  </si>
  <si>
    <t>Sep 10, 2024 01:41:32 PM</t>
  </si>
  <si>
    <t>EMIRATES WEST BENGAL WEST BENGAL</t>
  </si>
  <si>
    <t>Sundar's dedication towards work is excellent.
Keep up the great work.
Best wishes to him.</t>
  </si>
  <si>
    <t>cnClnJoO</t>
  </si>
  <si>
    <t>Aug 27, 2024 11:18:23 AM</t>
  </si>
  <si>
    <t>Aug 27, 2024 11:44:23 AM</t>
  </si>
  <si>
    <t>rYClV4wr</t>
  </si>
  <si>
    <t>Aug 27, 2024 02:59:23 PM</t>
  </si>
  <si>
    <t>Aug 27, 2024 03:02:22 PM</t>
  </si>
  <si>
    <t>HDFC ERGO GENER INS UTTAR PRADESH</t>
  </si>
  <si>
    <t>553150</t>
  </si>
  <si>
    <t>Vikas Kumar</t>
  </si>
  <si>
    <t>Two months Pf not getting  deducted</t>
  </si>
  <si>
    <t>PF Compliance</t>
  </si>
  <si>
    <t>yXClMe7r</t>
  </si>
  <si>
    <t>Sep 10, 2024 01:31:50 PM</t>
  </si>
  <si>
    <t>Sep 10, 2024 01:34:27 PM</t>
  </si>
  <si>
    <t>BOULEVARD 1-2 COP HOUSING SOC MUM</t>
  </si>
  <si>
    <t>Yes, They work very hard specially Technical &amp; HK Team</t>
  </si>
  <si>
    <t>JfClwjyT</t>
  </si>
  <si>
    <t>Aug 27, 2024 11:08:53 AM</t>
  </si>
  <si>
    <t>Aug 27, 2024 11:16:16 AM</t>
  </si>
  <si>
    <t>534534</t>
  </si>
  <si>
    <t>Milan</t>
  </si>
  <si>
    <t>7th Aug Paid</t>
  </si>
  <si>
    <t>kXClRSMf</t>
  </si>
  <si>
    <t>Aug 27, 2024 11:47:59 AM</t>
  </si>
  <si>
    <t>Aug 27, 2024 12:30:52 PM</t>
  </si>
  <si>
    <t>36079</t>
  </si>
  <si>
    <t>Avinash Sarabjeet Jaiswar</t>
  </si>
  <si>
    <t>Pending from pf office</t>
  </si>
  <si>
    <t>zrBTaiEP</t>
  </si>
  <si>
    <t>Oct 08, 2024 03:25:30 PM</t>
  </si>
  <si>
    <t>Oct 08, 2024 03:28:09 PM</t>
  </si>
  <si>
    <t>Appreciation received from Shekhar Kalamkar he wrote "Thank you so much for the relentless efforts put in…"</t>
  </si>
  <si>
    <t>LTD33Vlc</t>
  </si>
  <si>
    <t>Aug 26, 2024 02:41:22 PM</t>
  </si>
  <si>
    <t>Aug 26, 2024 02:43:26 PM</t>
  </si>
  <si>
    <t>540591</t>
  </si>
  <si>
    <t>Mahbool Ansari</t>
  </si>
  <si>
    <t>Pending from Operations
Paid</t>
  </si>
  <si>
    <t>EiD3KrOn</t>
  </si>
  <si>
    <t>Aug 26, 2024 02:47:49 PM</t>
  </si>
  <si>
    <t>Aug 26, 2024 02:49:41 PM</t>
  </si>
  <si>
    <t>PALL INDIA PLTD PUNE</t>
  </si>
  <si>
    <t>510948</t>
  </si>
  <si>
    <t>Sandeep Kavde</t>
  </si>
  <si>
    <t>Paid on 7th Aug</t>
  </si>
  <si>
    <t>lOD3XUnj</t>
  </si>
  <si>
    <t>Aug 26, 2024 06:36:57 PM</t>
  </si>
  <si>
    <t>Aug 26, 2024 06:58:37 PM</t>
  </si>
  <si>
    <t>Need to create the password</t>
  </si>
  <si>
    <t>Consultant explained the steps to set the password</t>
  </si>
  <si>
    <t>KyD3Qsvz</t>
  </si>
  <si>
    <t>Aug 26, 2024 06:58:44 PM</t>
  </si>
  <si>
    <t>Aug 26, 2024 07:01:50 PM</t>
  </si>
  <si>
    <t>540406</t>
  </si>
  <si>
    <t>Ramapiriya Anbarasan</t>
  </si>
  <si>
    <t>Bank and Aadhar KYC updated</t>
  </si>
  <si>
    <t>PF consuktant</t>
  </si>
  <si>
    <t>Updated</t>
  </si>
  <si>
    <t>X1ClNTFq</t>
  </si>
  <si>
    <t>Aug 27, 2024 12:31:08 PM</t>
  </si>
  <si>
    <t>Aug 27, 2024 12:36:40 PM</t>
  </si>
  <si>
    <t>TCS - BANYAN PARK MUMBAI</t>
  </si>
  <si>
    <t>535489</t>
  </si>
  <si>
    <t>SATISH EKNATH JADHAV</t>
  </si>
  <si>
    <t>SJClkqTS</t>
  </si>
  <si>
    <t>Aug 27, 2024 12:37:12 PM</t>
  </si>
  <si>
    <t>Aug 27, 2024 12:40:16 PM</t>
  </si>
  <si>
    <t>540831</t>
  </si>
  <si>
    <t>Suraj Kumar Yadav</t>
  </si>
  <si>
    <t>Paid on 30th July</t>
  </si>
  <si>
    <t>AwD3qkIX</t>
  </si>
  <si>
    <t>Aug 26, 2024 02:31:11 PM</t>
  </si>
  <si>
    <t>Aug 26, 2024 02:33:21 PM</t>
  </si>
  <si>
    <t>525813</t>
  </si>
  <si>
    <t>Pankaj Sanju Dhumale</t>
  </si>
  <si>
    <t>Paid on 10th June.</t>
  </si>
  <si>
    <t>EzD3wfD1</t>
  </si>
  <si>
    <t>Aug 26, 2024 02:36:01 PM</t>
  </si>
  <si>
    <t>Aug 26, 2024 02:38:51 PM</t>
  </si>
  <si>
    <t>Pending from Bank</t>
  </si>
  <si>
    <t>LuCUGQeH</t>
  </si>
  <si>
    <t>Aug 26, 2024 12:26:02 PM</t>
  </si>
  <si>
    <t>Aug 26, 2024 12:29:46 PM</t>
  </si>
  <si>
    <t>Khalid Hussain Patel</t>
  </si>
  <si>
    <t>Name is misted matched with bank</t>
  </si>
  <si>
    <t>Informed Employee to change name in bank</t>
  </si>
  <si>
    <t>qQClndrt</t>
  </si>
  <si>
    <t>Aug 27, 2024 12:40:31 PM</t>
  </si>
  <si>
    <t>Aug 27, 2024 12:42:14 PM</t>
  </si>
  <si>
    <t>Pancard KYC</t>
  </si>
  <si>
    <t>BTD3KzxQ</t>
  </si>
  <si>
    <t>Aug 26, 2024 02:14:24 PM</t>
  </si>
  <si>
    <t>Aug 26, 2024 02:31:04 PM</t>
  </si>
  <si>
    <t>TATA AIA LIFE INSUR-I-THINK MUMBAI</t>
  </si>
  <si>
    <t>535014</t>
  </si>
  <si>
    <t>Prakash Purushottam Gawhande</t>
  </si>
  <si>
    <t>Filled the form to remove the PF amount</t>
  </si>
  <si>
    <t>U7D3Yvme</t>
  </si>
  <si>
    <t>Aug 26, 2024 02:33:26 PM</t>
  </si>
  <si>
    <t>Aug 26, 2024 02:35:44 PM</t>
  </si>
  <si>
    <t>7ED3LjhJ</t>
  </si>
  <si>
    <t>Aug 26, 2024 02:49:47 PM</t>
  </si>
  <si>
    <t>Aug 26, 2024 02:51:44 PM</t>
  </si>
  <si>
    <t>Sandeep Ramesh Kawle</t>
  </si>
  <si>
    <t>Pension Amount form filled</t>
  </si>
  <si>
    <t>The approval is pending from Pf Office</t>
  </si>
  <si>
    <t>lqD38bKN</t>
  </si>
  <si>
    <t>Aug 26, 2024 04:45:29 PM</t>
  </si>
  <si>
    <t>Aug 26, 2024 04:49:43 PM</t>
  </si>
  <si>
    <t>SK Logistics</t>
  </si>
  <si>
    <t>Client Vishal Darekar has given (0) detractor. He is dissatisfied with the Quality of Services related to Pest Control at your facility and with timeliness of services provided</t>
  </si>
  <si>
    <t xml:space="preserve">As per telephonic discussion with Mr. Vishal Darekar, he has not given any rating. </t>
  </si>
  <si>
    <t>nTD3A2KC</t>
  </si>
  <si>
    <t>Aug 26, 2024 06:15:52 PM</t>
  </si>
  <si>
    <t>Aug 26, 2024 06:36:33 PM</t>
  </si>
  <si>
    <t>unable to check the amount in PF account .</t>
  </si>
  <si>
    <t>9sD3lZ5y</t>
  </si>
  <si>
    <t>Aug 26, 2024 07:02:32 PM</t>
  </si>
  <si>
    <t>Aug 26, 2024 07:04:00 PM</t>
  </si>
  <si>
    <t>wzCliu3P</t>
  </si>
  <si>
    <t>Aug 27, 2024 03:17:21 PM</t>
  </si>
  <si>
    <t>Aug 27, 2024 03:19:10 PM</t>
  </si>
  <si>
    <t>80919</t>
  </si>
  <si>
    <t>Pramod Ganpat Tandkar</t>
  </si>
  <si>
    <t>nsClZh5H</t>
  </si>
  <si>
    <t>Aug 27, 2024 12:50:56 PM</t>
  </si>
  <si>
    <t>Aug 27, 2024 12:56:27 PM</t>
  </si>
  <si>
    <t>553371</t>
  </si>
  <si>
    <t>SUNITA PRASHANT HIRE</t>
  </si>
  <si>
    <t>EGClVu68</t>
  </si>
  <si>
    <t>Sep 10, 2024 02:33:38 PM</t>
  </si>
  <si>
    <t>Sep 10, 2024 02:51:21 PM</t>
  </si>
  <si>
    <t>TEVAPHARM INDIA PVT LTD MUMBAI(2021)</t>
  </si>
  <si>
    <t>This is to inform you that we are having two PSIPL staff in Screening area for support.
1.	Satish Patil
2.	Swapnil Bandbe
We really Appreciate both of them for their work and support during conduction of Project BE-2352-24.
Client  Sanjay Nair</t>
  </si>
  <si>
    <t>WSBqymYV</t>
  </si>
  <si>
    <t>Sep 02, 2024 02:21:18 PM</t>
  </si>
  <si>
    <t>Sep 02, 2024 02:23:46 PM</t>
  </si>
  <si>
    <t>In csat survey client Vishal Punjabi has disagreed with compliance parameter</t>
  </si>
  <si>
    <t>Nitesh Bhoir</t>
  </si>
  <si>
    <t>Client doesn’t conduct compliance Audit</t>
  </si>
  <si>
    <t>iPBqHREu</t>
  </si>
  <si>
    <t>Sep 02, 2024 02:25:59 PM</t>
  </si>
  <si>
    <t>Sep 02, 2024 03:34:03 PM</t>
  </si>
  <si>
    <t>In C sat  survey client carls D'Costa has wrote "Staff Grooming N Taking Advantage  of d system".</t>
  </si>
  <si>
    <t>VjBqTV43</t>
  </si>
  <si>
    <t>Sep 02, 2024 03:48:00 PM</t>
  </si>
  <si>
    <t>Sep 02, 2024 04:24:11 PM</t>
  </si>
  <si>
    <t>MMR review is not being conducted.</t>
  </si>
  <si>
    <t>6lBqWk66</t>
  </si>
  <si>
    <t>Sep 02, 2024 04:24:39 PM</t>
  </si>
  <si>
    <t>Sep 02, 2024 05:47:31 PM</t>
  </si>
  <si>
    <t>1.The sang list is not being maintained. 
2.RnR and townhall meetings are not being conducted. 
3.The 52-week schedule is yet to be updated.
4.There is no SOP on-site for DG, UPS, STP, and fire pump rooms.
5.The grooming checklist is not maintained on-site.</t>
  </si>
  <si>
    <t>RAHUL TANDEL</t>
  </si>
  <si>
    <t>sPBqOLYU</t>
  </si>
  <si>
    <t>Sep 02, 2024 05:55:42 PM</t>
  </si>
  <si>
    <t>Sep 02, 2024 06:06:37 PM</t>
  </si>
  <si>
    <t>Kalpataru Horizon</t>
  </si>
  <si>
    <t>3.The snag list is not maintained.
4.RnR Townhall was not conducted in the first quarter.</t>
  </si>
  <si>
    <t>IoBq93xU</t>
  </si>
  <si>
    <t>Sep 02, 2024 06:07:22 PM</t>
  </si>
  <si>
    <t>Sep 02, 2024 06:16:54 PM</t>
  </si>
  <si>
    <t>3) The 52-week schedule is yet to be updated.</t>
  </si>
  <si>
    <t>B8BqtVEi</t>
  </si>
  <si>
    <t>Sep 02, 2024 06:17:25 PM</t>
  </si>
  <si>
    <t>Sep 02, 2024 06:48:03 PM</t>
  </si>
  <si>
    <t>543502</t>
  </si>
  <si>
    <t>Sameena Sarfaraz Patel</t>
  </si>
  <si>
    <t>Add family details in ESIC Cards</t>
  </si>
  <si>
    <t>F6Bqkbuj</t>
  </si>
  <si>
    <t>Sep 02, 2024 06:49:28 PM</t>
  </si>
  <si>
    <t>Sep 02, 2024 06:51:27 PM</t>
  </si>
  <si>
    <t>543504</t>
  </si>
  <si>
    <t>Dipesh Ranchhod Rathod</t>
  </si>
  <si>
    <t>5oBqgxY0</t>
  </si>
  <si>
    <t>Sep 02, 2024 06:51:44 PM</t>
  </si>
  <si>
    <t>Sep 02, 2024 06:54:03 PM</t>
  </si>
  <si>
    <t>533003</t>
  </si>
  <si>
    <t>Jayendra Suresh Bhayje</t>
  </si>
  <si>
    <t>Add Family details in ESIC Cards</t>
  </si>
  <si>
    <t>3EBqkivH</t>
  </si>
  <si>
    <t>Sep 02, 2024 06:54:17 PM</t>
  </si>
  <si>
    <t>Sep 02, 2024 06:55:39 PM</t>
  </si>
  <si>
    <t>Kl Horizon</t>
  </si>
  <si>
    <t>502304</t>
  </si>
  <si>
    <t>Gautam Tukaram Rasal</t>
  </si>
  <si>
    <t>Add family details in ESIC</t>
  </si>
  <si>
    <t>NjBq0tcj</t>
  </si>
  <si>
    <t>Sep 02, 2024 02:13:45 PM</t>
  </si>
  <si>
    <t>Sep 02, 2024 02:18:43 PM</t>
  </si>
  <si>
    <t>In C sat survey client client Susan Sobrinho disagreed with compliance parameter</t>
  </si>
  <si>
    <t>As per the update from Compliance team on 24th Sept Copliance audit is done on site and documents is available</t>
  </si>
  <si>
    <t>MOBqiuSp</t>
  </si>
  <si>
    <t>Sep 02, 2024 05:48:47 PM</t>
  </si>
  <si>
    <t>Sep 02, 2024 05:55:22 PM</t>
  </si>
  <si>
    <t>1. 3HK is required.</t>
  </si>
  <si>
    <t>i5D3LFJo</t>
  </si>
  <si>
    <t>Sep 04, 2024 03:29:57 PM</t>
  </si>
  <si>
    <t>Sep 04, 2024 03:42:49 PM</t>
  </si>
  <si>
    <t>MALABAR GOLD PVT LTD MUMBAI</t>
  </si>
  <si>
    <t>In Cast survey client Chandrashekhar Parab Managements response to client is not pleasing</t>
  </si>
  <si>
    <t>SwD3UpiJ</t>
  </si>
  <si>
    <t>Sep 04, 2024 03:45:11 PM</t>
  </si>
  <si>
    <t>Sep 04, 2024 03:47:04 PM</t>
  </si>
  <si>
    <t>Coforge Business Solutions Kolhapur</t>
  </si>
  <si>
    <t>HR- Base</t>
  </si>
  <si>
    <t>Client Chinmaya Mishra Need to have Training conducted on site</t>
  </si>
  <si>
    <t>OKD38GcQ</t>
  </si>
  <si>
    <t>Sep 04, 2024 05:01:07 PM</t>
  </si>
  <si>
    <t>Sep 04, 2024 05:02:45 PM</t>
  </si>
  <si>
    <t>Full use of central resources is not done</t>
  </si>
  <si>
    <t>7QD30yoq</t>
  </si>
  <si>
    <t>Sep 04, 2024 05:04:01 PM</t>
  </si>
  <si>
    <t>Sep 04, 2024 05:08:32 PM</t>
  </si>
  <si>
    <t>WHIRLPOOL OF INDIA LIMITED PUNE</t>
  </si>
  <si>
    <t>MMR needs to be more specific and informative. Monthly reviews should happen without reminders from Whirlpool</t>
  </si>
  <si>
    <t>MMR slide have incorporated changes suggest by client &amp; going forward same will be presented to client</t>
  </si>
  <si>
    <t>jnD38cxb</t>
  </si>
  <si>
    <t>Sep 04, 2024 05:09:13 PM</t>
  </si>
  <si>
    <t>Sep 04, 2024 05:26:13 PM</t>
  </si>
  <si>
    <t>In Customer Satisfaction Survey C1 (24-25) client Chetan Dusane has given detractor in that he has disagreed with invoice parameter</t>
  </si>
  <si>
    <t>RyD3jpwg</t>
  </si>
  <si>
    <t>Sep 04, 2024 05:26:53 PM</t>
  </si>
  <si>
    <t>Sep 04, 2024 06:06:57 PM</t>
  </si>
  <si>
    <t>SPICE DIGITAL MUMBAI</t>
  </si>
  <si>
    <t>Qualitative inputs from Operation team, Service deliverables need to be improved, Delay in backfill of positions</t>
  </si>
  <si>
    <t>ABHISHEK SAWANT</t>
  </si>
  <si>
    <t>DgDHn6e0</t>
  </si>
  <si>
    <t>Sep 04, 2024 06:00:53 PM</t>
  </si>
  <si>
    <t>Sep 04, 2024 06:04:20 PM</t>
  </si>
  <si>
    <t>HDFC BANK LTD KARNATAKA</t>
  </si>
  <si>
    <t>Client has disagreed with Material supplied by PSIPL is on time and is of good quality.</t>
  </si>
  <si>
    <t xml:space="preserve"> Material delivery issues was in April month, Currently we have resolved the issues and material is delivered on time. We don’t have any quality issue same been explained to client. </t>
  </si>
  <si>
    <t>d1DHt948</t>
  </si>
  <si>
    <t>Sep 04, 2024 06:04:46 PM</t>
  </si>
  <si>
    <t>Sep 04, 2024 06:08:12 PM</t>
  </si>
  <si>
    <t>During CSAT - C1 cycle client has listed below concerns. 
1) Double duties of staff should be reduced
2) Old as well as new machines which are not working properly should be replaced.
3) Overall area supervision is poor</t>
  </si>
  <si>
    <t>8nDHtK3K</t>
  </si>
  <si>
    <t>Sep 04, 2024 06:09:06 PM</t>
  </si>
  <si>
    <t>Sep 04, 2024 06:11:58 PM</t>
  </si>
  <si>
    <t>During CSAT Cycle 1 client Noor Mohammed has highlighted below issue at the site.
1) Replacement in case of staff taking leave.</t>
  </si>
  <si>
    <t>ijDHmqBV</t>
  </si>
  <si>
    <t>Sep 04, 2024 06:12:04 PM</t>
  </si>
  <si>
    <t>Sep 04, 2024 06:14:22 PM</t>
  </si>
  <si>
    <t>KIRLOSKAR BROTHERS LIMITED PUNE</t>
  </si>
  <si>
    <t>During recent CSAT C-1 client Vishal Patil has highlighted below issue.
1) Invoice is delayed</t>
  </si>
  <si>
    <t>SACHIN SHEDGE</t>
  </si>
  <si>
    <t>7HDH2YkH</t>
  </si>
  <si>
    <t>Sep 04, 2024 06:14:45 PM</t>
  </si>
  <si>
    <t>Sep 04, 2024 06:16:54 PM</t>
  </si>
  <si>
    <t>WALMART RAJAHMUNDR ANDHRA PRADESH</t>
  </si>
  <si>
    <t>During recent CSAT C-1 client has highlighted below issue at the site.
1) Staff Grooming standard to be improved</t>
  </si>
  <si>
    <t>BAKKAPRABHU</t>
  </si>
  <si>
    <t xml:space="preserve">As oer the update from Bakkaprabhu: we will Maintan  the staff grooming standard at site </t>
  </si>
  <si>
    <t>fGD395BT</t>
  </si>
  <si>
    <t>Sep 04, 2024 06:18:38 PM</t>
  </si>
  <si>
    <t>Sep 04, 2024 06:38:09 PM</t>
  </si>
  <si>
    <t>In Customer Satisfaction Survey C1 (24-25) Client Naveen has given 3 (Detractor). He has disagreed with  PSIPL team is meeting the contractual agreement for your facility and There is robust communication between you &amp; PSIPL team at site and MMR parameter</t>
  </si>
  <si>
    <t>3uDHYJa4</t>
  </si>
  <si>
    <t>Sep 04, 2024 06:23:04 PM</t>
  </si>
  <si>
    <t>Sep 04, 2024 06:28:17 PM</t>
  </si>
  <si>
    <t>VIBGYOR HIGH SCHOOL HARYANA</t>
  </si>
  <si>
    <t>During recently conducted CSAT Survey (C-1) client Bijender Singh has given score of 8 (Passive) and highlighted below concerns they are facing.
1) MMR Reports need to be shared. Not receiving from past 4-5 months
2) Training Reports need to be shared. Also trainer comes without any program always
3) Supervisor training and attitude needs corrections</t>
  </si>
  <si>
    <t>BHAGWAN DHANWAL</t>
  </si>
  <si>
    <t>tUDHQehC</t>
  </si>
  <si>
    <t>Sep 04, 2024 06:28:23 PM</t>
  </si>
  <si>
    <t>Sep 04, 2024 06:30:16 PM</t>
  </si>
  <si>
    <t>During recently conducted CSAT Survey client Bijender Singh had highlighted below issue related to training.
1) Training Reports need to be shared. Also trainer comes without any program always
2) Supervisor training and attitude needs corrections</t>
  </si>
  <si>
    <t>MANISH MESHRAM</t>
  </si>
  <si>
    <t>5bDHV6Fo</t>
  </si>
  <si>
    <t>Sep 04, 2024 06:30:44 PM</t>
  </si>
  <si>
    <t>Sep 04, 2024 06:33:37 PM</t>
  </si>
  <si>
    <t>ZENSAR TECHNOLOGIES LTD TELANGANA</t>
  </si>
  <si>
    <t>During recently conducted CSAT survey for C-1 client Ms Anuradha had highlighted below concern. 
1) Trained staff should be provided</t>
  </si>
  <si>
    <t>As per the update from bakkaprabhu: we will provid the trained staff and also providing training at site</t>
  </si>
  <si>
    <t>xeDHaFal</t>
  </si>
  <si>
    <t>Sep 04, 2024 06:34:42 PM</t>
  </si>
  <si>
    <t>Sep 04, 2024 06:36:37 PM</t>
  </si>
  <si>
    <t>KALPATARU SYNERGY-6/8/9/10TH FLR</t>
  </si>
  <si>
    <t>During recently conducted CSAT Survey (C-1) client Manoj Pillai has highlighted below concerns at site. 
1) Inventory in stocks to be well maintained and replenished before it gets exhausted.
2) All MST to be provided with safety PPE Kits &amp; Helmets
3) Provided the service level to be more pro-active and interactive with clients they serve.
4) More training in reducing TAT.</t>
  </si>
  <si>
    <t>SHAILESH NIKAM</t>
  </si>
  <si>
    <t>1dDH2bqV</t>
  </si>
  <si>
    <t>Sep 04, 2024 06:37:24 PM</t>
  </si>
  <si>
    <t>Sep 04, 2024 06:40:32 PM</t>
  </si>
  <si>
    <t>During recently conducted CSAT Survey (C-1) client Mr. JM Bhagat have raised below listed concerns at site.
1) Proper training of team at the site is needed
2) Site team needs to be trained for new skills
3) No MMR is shared
4) No training observed
5) Very rare response from PSIPL Operations leadership
6) Central team must visit the site and take note of the operations</t>
  </si>
  <si>
    <t>NFD333vY</t>
  </si>
  <si>
    <t>Sep 04, 2024 06:39:05 PM</t>
  </si>
  <si>
    <t>Sep 04, 2024 06:41:28 PM</t>
  </si>
  <si>
    <t>In Customer Satisfaction Survey C1 (24-25) client Naveen has disagreed with compliance parameter</t>
  </si>
  <si>
    <t>11th Sept:update from Narayan that there was lobour notice in the month of April and it has been cleared now.</t>
  </si>
  <si>
    <t>2XDH5SyD</t>
  </si>
  <si>
    <t>Sep 04, 2024 06:40:38 PM</t>
  </si>
  <si>
    <t>Sep 04, 2024 06:42:45 PM</t>
  </si>
  <si>
    <t>During recently conducted CSAT Survey (C-1) Client Mr. JM Bhagat have raised below listed concerns at site.
1) Proper training of team at the site is needed
2) Site team needs to be trained for new skills
3) No training observed</t>
  </si>
  <si>
    <t>gTD3aShs</t>
  </si>
  <si>
    <t>Sep 04, 2024 06:41:57 PM</t>
  </si>
  <si>
    <t>Sep 04, 2024 06:44:09 PM</t>
  </si>
  <si>
    <t>In Customer Satisfaction Survey C1 (24-25) client Savarika Kann has disagreed with compliance parameter</t>
  </si>
  <si>
    <t>IxDHjMX2</t>
  </si>
  <si>
    <t>Sep 04, 2024 06:42:52 PM</t>
  </si>
  <si>
    <t>Sep 04, 2024 06:45:11 PM</t>
  </si>
  <si>
    <t>During recently conducted CSAT Survey (C-1) client Ms. Anitha Paridha have highlighted below concerns at site. 
1) Ownership &amp; delivery as per commitment</t>
  </si>
  <si>
    <t>NARAYANA K</t>
  </si>
  <si>
    <t>11the Sept update from Nrayan:Narayan will discusse with Ms Anitha post discussion will update.</t>
  </si>
  <si>
    <t>CXD30Hpt</t>
  </si>
  <si>
    <t>Sep 04, 2024 06:44:45 PM</t>
  </si>
  <si>
    <t>Sep 04, 2024 06:48:50 PM</t>
  </si>
  <si>
    <t>eCLERX SERVICES-AIROLI B-11 MUMBAI(2021)</t>
  </si>
  <si>
    <t>In Customer Satisfaction Survey C1 (24-25)
client Avinash Dubey has given 2 (Detractor). He is disagreed with team meeting the contractual agreement, there is no communication between the team. There is no appropriate responses from the psipl ops team. Staff at all level are not well groomed. MMR is nor submitted on time for review</t>
  </si>
  <si>
    <t>vaDHeJ6g</t>
  </si>
  <si>
    <t>Sep 04, 2024 06:45:31 PM</t>
  </si>
  <si>
    <t>Sep 04, 2024 06:48:12 PM</t>
  </si>
  <si>
    <t>MARKS AND SPENCER MAHARASHTRA</t>
  </si>
  <si>
    <t>During recently conducted CSAT Survey (C-1) client Ms Simran Singh have highlighted below listed concerns.
Following are the major concern and feedback shared with PSIPL team time to time - 
1) MST issue, especially in the South region. PSIPL to ensure backup MST visits the store to perform PPM as planned.
2) Reports are not getting uploaded on Quick FMS tool on time. Every time we have to remind PSIPL team to upload the report.
3) Reactive tickets assigned to PSIPL are not actioned on time and we have to do lot of follow up for the same.</t>
  </si>
  <si>
    <t>WQDHc4cY</t>
  </si>
  <si>
    <t>Sep 04, 2024 06:48:46 PM</t>
  </si>
  <si>
    <t>Sep 04, 2024 06:50:30 PM</t>
  </si>
  <si>
    <t>PIRAMAL HOUSING FINANCE  MUMBAI</t>
  </si>
  <si>
    <t>During recently conducted CSAT Survey (C-1) client Mr. Nilesh Tawade have raised below concerns. 
1) Operation manager is not visiting the site
2) Not receiving MMR</t>
  </si>
  <si>
    <t>I0DHIKki</t>
  </si>
  <si>
    <t>Sep 04, 2024 06:51:09 PM</t>
  </si>
  <si>
    <t>Sep 04, 2024 06:55:26 PM</t>
  </si>
  <si>
    <t>FINE ESTATE PVT LTD NARIMAN POINT</t>
  </si>
  <si>
    <t>During recently conducted CSAT Survey (C-1) client Ms. Rubina Khajurwala have given PSIPL score of 6 (Detractor). 
Operation manager need to connect with client to understand the reason for their dissatisfaction.</t>
  </si>
  <si>
    <t>sADHfNEn</t>
  </si>
  <si>
    <t>Sep 04, 2024 06:56:28 PM</t>
  </si>
  <si>
    <t>Sep 04, 2024 06:59:37 PM</t>
  </si>
  <si>
    <t>CANDOR FOODS PVT LTD MUMBAI</t>
  </si>
  <si>
    <t>During recently conducted CSAT Survey (C-1) client Mr Ashwin Bagul has disagreed on maintaining Compliance at site. 
1) Compliance documents are not coming on time.</t>
  </si>
  <si>
    <t>3kD3HFYa</t>
  </si>
  <si>
    <t>Sep 04, 2024 06:56:42 PM</t>
  </si>
  <si>
    <t>Sep 04, 2024 07:00:10 PM</t>
  </si>
  <si>
    <t>In Customer Satisfaction Survey C1 (24-25 client Rashi  raised the concern that for Kolkata - Regional team supports and conducts the training, connect with and timely submission of Invoices    For Delhi NCR - No support from Ops team , no timely submission of Invoices , no team engagement</t>
  </si>
  <si>
    <t>W8DH4REZ</t>
  </si>
  <si>
    <t>Sep 04, 2024 07:02:26 PM</t>
  </si>
  <si>
    <t>Sep 04, 2024 07:04:56 PM</t>
  </si>
  <si>
    <t>SONY PICTURES NETWORKS MUMBAI</t>
  </si>
  <si>
    <t>During recently conducted CSAT Survey (C-1) client Mr Srinivas Mukkari have raised below highlighted concern/opinion. 
1) Close coordination with on ground team. Groom them for higher roles.</t>
  </si>
  <si>
    <t>BHAVIT NAIK</t>
  </si>
  <si>
    <t>9IBT4TUo</t>
  </si>
  <si>
    <t>Oct 08, 2024 11:17:39 AM</t>
  </si>
  <si>
    <t>Oct 08, 2024 11:19:01 AM</t>
  </si>
  <si>
    <t>Client: Atul Palande shared the below major concerns
1. DMR is not being shared.
2. MMR is not being shared.
3. There is a manpower issue.
4. Want replacement of Electrician</t>
  </si>
  <si>
    <t>y0ClPHzV</t>
  </si>
  <si>
    <t>Sep 09, 2024 04:34:35 PM</t>
  </si>
  <si>
    <t>Sep 09, 2024 04:38:09 PM</t>
  </si>
  <si>
    <t>IDFC FIRST BHARAT LIMITED TELANGANA - WYRA</t>
  </si>
  <si>
    <t>During recently conducted CSAT C-1 Cycle Client E Maheshwari has given score of 6(Detractor).</t>
  </si>
  <si>
    <t>HARIPRASAD JETTI</t>
  </si>
  <si>
    <t xml:space="preserve">As per the update from bakkaprabhu: we will improve our service </t>
  </si>
  <si>
    <t>BSClwsPv</t>
  </si>
  <si>
    <t>Sep 09, 2024 04:40:11 PM</t>
  </si>
  <si>
    <t>Sep 09, 2024 04:44:01 PM</t>
  </si>
  <si>
    <t>RA RESIDENCES CHS MUMBAI</t>
  </si>
  <si>
    <t>During recently concluded CSAT C-1 survey client Upendra Doshi has given 10(Promoter) score but they have highlighted below concerns.
1) Please keep proper staff for longer durations. Frequent changes not advisable.</t>
  </si>
  <si>
    <t>BgCl0YDG</t>
  </si>
  <si>
    <t>Sep 09, 2024 04:44:38 PM</t>
  </si>
  <si>
    <t>Sep 09, 2024 04:46:48 PM</t>
  </si>
  <si>
    <t>HDFC BANK TELANGANA - SERLINGAMPALLY</t>
  </si>
  <si>
    <t>Reference</t>
  </si>
  <si>
    <t>During recently conducted CSAT C-1 Survey Client Medathi Sambasivarao has given score of 6(Detractor)</t>
  </si>
  <si>
    <t xml:space="preserve">As per the update from the bakkaprabhu: we will improve our service </t>
  </si>
  <si>
    <t>qbClIYqF</t>
  </si>
  <si>
    <t>Sep 09, 2024 04:48:01 PM</t>
  </si>
  <si>
    <t>Sep 09, 2024 04:55:08 PM</t>
  </si>
  <si>
    <t>HDFC BANK TELANGANA - RAJENDRA NAGAR</t>
  </si>
  <si>
    <t>During recently conducted CSAT C-1 Survey client has given score of 8(Passive) but they disagree on below point. 
1) Reports / Monthly Management Reports (MMR) as per client requirement, and the team approaches for a monthly review.</t>
  </si>
  <si>
    <t xml:space="preserve">As per the update from Bakkaprabhu:HDFC Bank Branche MMR not applicable. </t>
  </si>
  <si>
    <t>LaClob3u</t>
  </si>
  <si>
    <t>Sep 09, 2024 04:56:16 PM</t>
  </si>
  <si>
    <t>Sep 09, 2024 04:58:02 PM</t>
  </si>
  <si>
    <t>During recently conducted CSAT C-1 survey Client disagrees that Material Supplied by PSIPL is of good quality.</t>
  </si>
  <si>
    <t>SANJAY RUPWATE</t>
  </si>
  <si>
    <t>NUClwx9Y</t>
  </si>
  <si>
    <t>Sep 09, 2024 04:59:03 PM</t>
  </si>
  <si>
    <t>Sep 09, 2024 05:02:51 PM</t>
  </si>
  <si>
    <t>HDFC BANK TELANGANA - NAGOLE</t>
  </si>
  <si>
    <t>During recently conducted CSAT C-1 survey client has disagreed that "Training provided at site is upgrading staff performance and training reports are shared with client".</t>
  </si>
  <si>
    <t>Update from Manish on 25th Sept:22-May visited and conducted training, will schedule to visit in next week</t>
  </si>
  <si>
    <t>aEClKsMd</t>
  </si>
  <si>
    <t>Sep 09, 2024 05:02:59 PM</t>
  </si>
  <si>
    <t>Sep 09, 2024 05:07:45 PM</t>
  </si>
  <si>
    <t>During recently conducted CSAT C-1 Survey client has raised below listed concerns.
1) MMR reports are not shared and no reviews are taking place.
2) Invoices are submitted on time and its not error free.</t>
  </si>
  <si>
    <t>As per the update from Bakkaprabhu: 
1.HDFC Bank Branche MMR not applicable. 
2. we are submiting invoice to Admin department</t>
  </si>
  <si>
    <t>pRClhrpo</t>
  </si>
  <si>
    <t>Sep 09, 2024 05:08:05 PM</t>
  </si>
  <si>
    <t>Sep 09, 2024 05:12:34 PM</t>
  </si>
  <si>
    <t>HDFC BANK TELANGANA - KOTI</t>
  </si>
  <si>
    <t>During recently conducted CSAT C-1 survey client has given score of 8(Passive) and they have raised below concern.
1) Require list of activities done by HK in day to day.</t>
  </si>
  <si>
    <t>As per the update from Bakkaprabhu: we are provided the check list.</t>
  </si>
  <si>
    <t>rWClnvf0</t>
  </si>
  <si>
    <t>Sep 09, 2024 05:14:09 PM</t>
  </si>
  <si>
    <t>Sep 09, 2024 05:29:03 PM</t>
  </si>
  <si>
    <t>HDFC BANK TELANGANA - JUBIEEHILLS</t>
  </si>
  <si>
    <t>During recently conducted CSAT C-1 survey client has given score of 6(Detractor) and highlighted below issue. 
1) MMR Reports are not shared and Operations doesn't approach client for a review.
2) Client doesn't received appropriate response from PSIPL operations leadership.
3) No proper response from supervisor</t>
  </si>
  <si>
    <t xml:space="preserve">As per the update from bakkaprabhu: 
1.HDFC Bank Branche MMR not applicable. 
2 . We are providing the proper support </t>
  </si>
  <si>
    <t>uhClEtW8</t>
  </si>
  <si>
    <t>Sep 09, 2024 05:29:13 PM</t>
  </si>
  <si>
    <t>Sep 09, 2024 05:31:43 PM</t>
  </si>
  <si>
    <t>During recently conducted CSAT C-1 survey client has raised below concerns regarding material supplied by PSIPL.
1) Supply of materials are not on time and of good quality
2) Required stocks are not supplied sufficient</t>
  </si>
  <si>
    <t>Issue with tissues quality, the issue is resolved.</t>
  </si>
  <si>
    <t>8zClZCKV</t>
  </si>
  <si>
    <t>Sep 09, 2024 05:33:26 PM</t>
  </si>
  <si>
    <t>Sep 09, 2024 05:37:19 PM</t>
  </si>
  <si>
    <t>HDFC BANK TELANGANA - JADCHERLA</t>
  </si>
  <si>
    <t>During recently conducted CSAT C-1 survey client has given score of 10 (Promotor) but highlighted below concerns.
1) Uniforms, caps, shoes, ID cards not provided.</t>
  </si>
  <si>
    <t>As per the update from Bakkaprabhu: we are provided the uniform shoe and id card</t>
  </si>
  <si>
    <t>OgClwSWd</t>
  </si>
  <si>
    <t>Sep 09, 2024 05:38:02 PM</t>
  </si>
  <si>
    <t>Sep 09, 2024 05:39:39 PM</t>
  </si>
  <si>
    <t>HDFC BANK TELANGANA - BANK COLONY</t>
  </si>
  <si>
    <t>During recently conducted CSAT C-1 survey client has given score of 10(Promotor) but they raised below concern.
1) Please complete voucher filing without pending</t>
  </si>
  <si>
    <t>As per the update from bakkaprabhu: we provide training to our staff</t>
  </si>
  <si>
    <t>INClO7tP</t>
  </si>
  <si>
    <t>Sep 09, 2024 05:40:17 PM</t>
  </si>
  <si>
    <t>Sep 09, 2024 05:42:27 PM</t>
  </si>
  <si>
    <t>During recently conducted CSAT C-1 survey Client Mr. Vicky Bhardwaj while talking to CXM team over call had refused to give score and informed CXM team that " even rating of "0" is higher."</t>
  </si>
  <si>
    <t>O2ClAWbn</t>
  </si>
  <si>
    <t>Sep 09, 2024 05:54:50 PM</t>
  </si>
  <si>
    <t>Sep 09, 2024 05:57:40 PM</t>
  </si>
  <si>
    <t>CHOITHRAM CHARITABLE TRUST INDORE</t>
  </si>
  <si>
    <t>During recently conducted CSAT C-1 survey client has disagreement on below parameters
1) Training provided at the site is upgrading staff performance and reports are shared with them.</t>
  </si>
  <si>
    <t xml:space="preserve">Update from Manish on 25th Sept:Quarterly Training is done </t>
  </si>
  <si>
    <t>ZtClypgu</t>
  </si>
  <si>
    <t>Sep 09, 2024 05:57:47 PM</t>
  </si>
  <si>
    <t>Sep 09, 2024 05:59:35 PM</t>
  </si>
  <si>
    <t>During recently conducted CSAT C-1 survey client has given score of 8(Passive) and raised below concerns. 
"1) Biometric attendance system needs to be installed 
2) Scrubbing Machine is not working from last 2 months. Even Replacement machine doesn’t work properly. No update even after multiple follow-up.
3) MMR Reports are not shared and review of same is not happening"</t>
  </si>
  <si>
    <t>SUJAY SARKAR</t>
  </si>
  <si>
    <t>3LClbxG2</t>
  </si>
  <si>
    <t>Sep 10, 2024 02:05:39 PM</t>
  </si>
  <si>
    <t>Sep 10, 2024 02:17:18 PM</t>
  </si>
  <si>
    <t>LTIMindtree South</t>
  </si>
  <si>
    <t>Client  Uday Kumar
My appreciation for the outstanding efforts your team has put for bringing up the office for the Pooja and managing the associate movements on 9th Sep. The dedication demonstrated by your team were truly commendable. A special mention to Saravanan, Revathy and Anand who went extra miles to make this happen.
While everyone was happy about the arrangement today, the expectation falls on the day of movement, where your team must be on top of operational activities.</t>
  </si>
  <si>
    <t>3VClXdyg</t>
  </si>
  <si>
    <t>Sep 10, 2024 02:53:24 PM</t>
  </si>
  <si>
    <t>Sep 10, 2024 02:56:55 PM</t>
  </si>
  <si>
    <t>Client Anil Chavan
I would also like to extend my thanks to Avinash Jaiswal  (PSIPL Admin Supervisor) for their valuable assistance for snake repellent installation.</t>
  </si>
  <si>
    <t>UDCOfiKH</t>
  </si>
  <si>
    <t>Oct 09, 2024 11:04:41 AM</t>
  </si>
  <si>
    <t>Oct 09, 2024 11:10:07 AM</t>
  </si>
  <si>
    <t>Reliance</t>
  </si>
  <si>
    <t>Client Bhabani Mishra appreciated employees he wrote "Just wanted to highlight and appreciate the good work done in my cabin by one Mr. Baban
He has organized the mementos and plaques on the wall, which look very neat</t>
  </si>
  <si>
    <t>CKCOM5iz</t>
  </si>
  <si>
    <t>Oct 09, 2024 11:12:29 AM</t>
  </si>
  <si>
    <t>Oct 09, 2024 11:16:53 AM</t>
  </si>
  <si>
    <t>Client Mrunal Vaidya appreciated employees to that she wrote " Dear Mumtaz,
I hope you're doing well. I wanted to bring to your attention the excellent work being done by Ms. Aruna, our Housekeeping Lady. Her cemmtment to maintaining the cleanliness and
organization of our office has been oulstanding.
Her efforts are eviden! in the immaculate condition of our washrooms and the workplace around us, which positively impacts our productivity and overall work environment. I believe her hard
work deserves recognition, as it significantly contributes to the team's comfort and efficiency.
Thank you for your attention to this matter."</t>
  </si>
  <si>
    <t>iACOAHxY</t>
  </si>
  <si>
    <t>Oct 09, 2024 11:23:33 AM</t>
  </si>
  <si>
    <t>Oct 09, 2024 11:38:12 AM</t>
  </si>
  <si>
    <t>Client Tarunum chahal appreciated Hi Manish,
Just wanted to personally thank the housekeeping/ pantry team for helping us organise the event in 8c Meeting room 05.
Vikrant Chatke, Vistns, Avni Nista, Shobha, entre stall was of great help, Thank you tor allowing a tew extra chais as welt
Regards,
Taruman</t>
  </si>
  <si>
    <t>fECOtEvc</t>
  </si>
  <si>
    <t>Oct 09, 2024 12:17:49 PM</t>
  </si>
  <si>
    <t>Oct 09, 2024 12:22:52 PM</t>
  </si>
  <si>
    <t>Hi Paresh,
Many thanks to you and your team for excellent arrangements done today for the National HRD network ( NHRD ) meeting at the HJ office. All the participants really appreciated the venue as well as the refreshments. It was a nice event , please pass on the kudos to HK , Canteen team as well , they were prompt and took care of the guests immaculately.
Warm Regards,
—
Nitin Sonwalkar
Head HR – BFSI, HLS, Consumer OU</t>
  </si>
  <si>
    <t>7dD3X6bv</t>
  </si>
  <si>
    <t>Sep 11, 2024 02:11:18 PM</t>
  </si>
  <si>
    <t>Sep 11, 2024 02:55:52 PM</t>
  </si>
  <si>
    <t>During recently conducted CSAT C-1 Survey Client Mr Ravindra Chalke has given score of 10(Promotor) but raised below concerns.
1) Proactive approach required
2) Customers relationship is require to be improve
3) MMR not Shared and no review is taking place
4) Invoices are not submitted on time and are not error free</t>
  </si>
  <si>
    <t>sTD3X8d0</t>
  </si>
  <si>
    <t>Sep 11, 2024 02:19:14 PM</t>
  </si>
  <si>
    <t>Sep 11, 2024 02:28:23 PM</t>
  </si>
  <si>
    <t>MANE INDIA PRIVATE LTD TELANGANA</t>
  </si>
  <si>
    <t>During Recently conducted CSAT C1 Survey client Ms Manjula Adla has scored 0(Detractor) and has not given any feedback on other parameters.</t>
  </si>
  <si>
    <t>dKD3mTdl</t>
  </si>
  <si>
    <t>Sep 11, 2024 02:28:53 PM</t>
  </si>
  <si>
    <t>Sep 11, 2024 02:31:17 PM</t>
  </si>
  <si>
    <t>Staff Issue</t>
  </si>
  <si>
    <t>During Recently conducted CSAT C1 survey Client Ms Mona while providing feedback over a call to CXM team has given 9(promotor) score but has highlighted below concern.
1) Manpower issue needs to be resolved</t>
  </si>
  <si>
    <t>ROHIT NAYAK</t>
  </si>
  <si>
    <t>EXD3jACP</t>
  </si>
  <si>
    <t>Sep 11, 2024 02:31:52 PM</t>
  </si>
  <si>
    <t>Sep 11, 2024 02:34:55 PM</t>
  </si>
  <si>
    <t>KALPATARU PARAMOUNT THANE</t>
  </si>
  <si>
    <t>During Recently conducted CSAT C1 survey client doesn't agree that "Training provided to at site helps upgrading staff performance." Also client is not receiving any training reports.</t>
  </si>
  <si>
    <t>Update from Manish on 25th Sept:Regular training are done (Except for June Month) / Technical - Technical training has done as per requirement.</t>
  </si>
  <si>
    <t>geD3fGYB</t>
  </si>
  <si>
    <t>Sep 11, 2024 02:35:09 PM</t>
  </si>
  <si>
    <t>Sep 11, 2024 02:36:54 PM</t>
  </si>
  <si>
    <t>During recently conducted CSAT C1 survey client Mr Ravindra Chalke has raised below concerns at site.
1) Proactive approach required
2) Customers relationship is require to be improve
3) Most of the time staff working without safety norms
4) Petty cash vouchers are not submitted on time which results difficulty in day to day operations.
5) MMR is not in proper manner
6) Poor communication with customer
7) Poor complaint management
8) Managerial staff changing frequently
9) Site specific training required
10) Staff is not trained properly.</t>
  </si>
  <si>
    <t>TWD3mbih</t>
  </si>
  <si>
    <t>Sep 11, 2024 02:37:41 PM</t>
  </si>
  <si>
    <t>Sep 11, 2024 02:41:48 PM</t>
  </si>
  <si>
    <t>During recently conducted CSAT C1 survey client Mr Ravindra Chalke disagree that "Training provided at site is improving staff performance". Client also highlighted that Training report not getting shared.</t>
  </si>
  <si>
    <t>Update from Manish on 25th Sept:Regular Technical Training are done on monthly basis.(Except June-24 Month)</t>
  </si>
  <si>
    <t>2tD3VRt8</t>
  </si>
  <si>
    <t>Sep 11, 2024 02:56:47 PM</t>
  </si>
  <si>
    <t>Sep 11, 2024 03:00:53 PM</t>
  </si>
  <si>
    <t>KALPATARU GRANDEUR MADHYA PRADESH</t>
  </si>
  <si>
    <t>During recently conducted CSAT C1 survey client disagree on below parameter.
1) Training provided at the site is upgrading staff performance and that Training reports are shared.</t>
  </si>
  <si>
    <t xml:space="preserve">Training not done </t>
  </si>
  <si>
    <t>6LD3hPJY</t>
  </si>
  <si>
    <t>Sep 11, 2024 03:01:00 PM</t>
  </si>
  <si>
    <t>Sep 11, 2024 03:04:32 PM</t>
  </si>
  <si>
    <t>During recently conducted CSAT C1 survey client Mr Ravindra Chalke has given score of 10(Promoter) but highlighted below listed issues at site.
1) Proactive approach required
2) Customers relationship is require to be improve
3) Most of the time staff working without safety norms
4) Petty cash vouchers are not submitted on time which results difficulty in day to day operations.
5) MMR is not in proper manner
6) Site specific training required
7) No Communication between client and operations
8) Staff Grooming is not as per required standards
9) Invoice is not submitted on time</t>
  </si>
  <si>
    <t>sgD3w9RN</t>
  </si>
  <si>
    <t>Sep 11, 2024 03:05:26 PM</t>
  </si>
  <si>
    <t>Sep 11, 2024 03:07:23 PM</t>
  </si>
  <si>
    <t>INSTAKART (FLIPKART-FCMH KHEDA) GUJARAT</t>
  </si>
  <si>
    <t>During recently conducted CSAT C1 survey client Mr Manish Prasad had given score of 8(Passive) and raised below listed concerns at site.
1) Uniforms are not provided to each staff
2) Spare parts of cleaning equipments are not being provided on time. PSIPL can make a list of critical spare parts and store the same at site for quick resolution of problems
3) Invoice are not submitted on time</t>
  </si>
  <si>
    <t>Sujit Sarkar</t>
  </si>
  <si>
    <t>GfD3DmtR</t>
  </si>
  <si>
    <t>Sep 11, 2024 03:11:51 PM</t>
  </si>
  <si>
    <t>Sep 11, 2024 03:16:56 PM</t>
  </si>
  <si>
    <t>During recently conducted CSAT C1 survey client disagree on below parameter.
1) Training provided at the site is upgrading staff performance and that Training reports are shared?</t>
  </si>
  <si>
    <t>As per the update from training team,training is happeing in Pune.</t>
  </si>
  <si>
    <t>UgD3lWuh</t>
  </si>
  <si>
    <t>Sep 11, 2024 03:17:02 PM</t>
  </si>
  <si>
    <t>Sep 11, 2024 03:19:51 PM</t>
  </si>
  <si>
    <t>During recently conducted CSAT C1 survey client Mr Arvind Jagadale disagree on below parameters.
1) Material supplied by PSIPL is on time and is of good quality.</t>
  </si>
  <si>
    <t>Due to tight schedule training is not happeing.</t>
  </si>
  <si>
    <t>kDD3aJML</t>
  </si>
  <si>
    <t>Sep 11, 2024 03:19:59 PM</t>
  </si>
  <si>
    <t>Sep 11, 2024 03:23:47 PM</t>
  </si>
  <si>
    <t>During Recently conducted CSAT C1 survey client Mr Arvind Jagadale has provided score of 7(Passive) and raised below listed concerns. 
1) No Communication between Client and Operations
2) No appropriate response from Operations Leadership
3) Staff grooming is upto the mark 
4) Invoices are not submitted on time
5) MMR is not shared and no reviews are taking place
6) Material is not supplied on time and is not of good quality</t>
  </si>
  <si>
    <t>ADITYA SHINDE</t>
  </si>
  <si>
    <t>utD3SgzG</t>
  </si>
  <si>
    <t>Sep 11, 2024 03:24:16 PM</t>
  </si>
  <si>
    <t>Sep 11, 2024 03:27:55 PM</t>
  </si>
  <si>
    <t>GOLDCREST HIGHSCHOOL VASHI MUMBAI</t>
  </si>
  <si>
    <t>During recently conducted CSAT C1 survey client Mr Samuel Bangera disagreed on below parameter.
1) Training provided at the site is upgrading staff performance and that Training reports are shared.</t>
  </si>
  <si>
    <t>RqD3YmLK</t>
  </si>
  <si>
    <t>Sep 11, 2024 03:28:19 PM</t>
  </si>
  <si>
    <t>Sep 11, 2024 03:30:33 PM</t>
  </si>
  <si>
    <t>During recently conducted CSAT C1 Survey client Mr Samual Bangera client has given score of 8(Passive) and raised below listed concerns. 
1) More interactive training required for site employees.
2) Client is receiving MMR but looking for more detailed information and there are no one approaching for MMR review.</t>
  </si>
  <si>
    <t>GMCULoLS</t>
  </si>
  <si>
    <t>Sep 11, 2024 03:30:14 PM</t>
  </si>
  <si>
    <t>Sep 11, 2024 03:32:57 PM</t>
  </si>
  <si>
    <t>In Customer Satisfaction Survey C1 (24-25) Client has raised the concern that " Kindly do not depend on rules take ownership".</t>
  </si>
  <si>
    <t>LlD3JNQx</t>
  </si>
  <si>
    <t>Sep 11, 2024 03:31:09 PM</t>
  </si>
  <si>
    <t>Sep 11, 2024 03:33:06 PM</t>
  </si>
  <si>
    <t>TATA CHEMICAL ANDHERI</t>
  </si>
  <si>
    <t>During recently conducted CSAT C1 survey client Mr Shridhar Kotian has given score of 8(Passive) and raised below concerns. 
1) Need more attention on Compliance
2) No MMR is shared</t>
  </si>
  <si>
    <t>qnD3Wvvm</t>
  </si>
  <si>
    <t>Sep 11, 2024 03:36:47 PM</t>
  </si>
  <si>
    <t>Sep 11, 2024 04:21:01 PM</t>
  </si>
  <si>
    <t>YAZAKI INDIA LTD PUNE</t>
  </si>
  <si>
    <t>During recently conducted CSAT C1 survey client Mr Vipin disagree on below parameter.
1) Training provided at the site is upgrading staff performance and that Training reports are shared?</t>
  </si>
  <si>
    <t>As the client requirement is on Saturday, it is currently not possible due to tight schedule</t>
  </si>
  <si>
    <t>yqD3xnDA</t>
  </si>
  <si>
    <t>Sep 11, 2024 04:21:08 PM</t>
  </si>
  <si>
    <t>Sep 11, 2024 04:23:00 PM</t>
  </si>
  <si>
    <t>During recently conducted CSAT C1 survey Client Mr Vipin disagrees on below parameters.
1) Material supplied by PSIPL is on time and is of good quality.</t>
  </si>
  <si>
    <t>update from procrument that the material is required on time.</t>
  </si>
  <si>
    <t>AUD3aa7i</t>
  </si>
  <si>
    <t>Sep 11, 2024 04:23:11 PM</t>
  </si>
  <si>
    <t>Sep 11, 2024 04:28:07 PM</t>
  </si>
  <si>
    <t>During recently conducted CSAT C1 survey client Mr Vipin has given score of 6(Detractor) and raised below concerns. 
1) Quality of personnel.
2) No Training is provided
3) PSIPL Staff doesn’t follow safety norms
4) No MMR is shared. 
5) Invoice is not error free or submitted on time
6) PSIPL team is not meeting contractual agreement</t>
  </si>
  <si>
    <t>jSD3BciM</t>
  </si>
  <si>
    <t>Sep 11, 2024 04:45:21 PM</t>
  </si>
  <si>
    <t>Sep 11, 2024 04:48:19 PM</t>
  </si>
  <si>
    <t>RELIANCE IDC NAGPUR  MUMBAI</t>
  </si>
  <si>
    <t>During recently conducted CSAT C1 survey client Mr Vipin Singh has given score of 10(Promoter) but has raised below concerns/feedback. 
1) External Training should be on time. External Audit should be conducted Quarterly or Half Yearly</t>
  </si>
  <si>
    <t>3FD3WpK4</t>
  </si>
  <si>
    <t>Sep 11, 2024 04:48:45 PM</t>
  </si>
  <si>
    <t>Sep 11, 2024 04:52:48 PM</t>
  </si>
  <si>
    <t>BURBERRY DELHI</t>
  </si>
  <si>
    <t>During recently conducted CSAT C1 survey client has given score of 6(Detractor) over call with CXM team and raised below concerns.
1) PSIPL is not meeting contractual agreement
2) There is no communication between client and PSIPL team at site
3) No Appropriate response from operations leadership team
4) Lot of time taken to provide solutions.</t>
  </si>
  <si>
    <t>T1D3TzOD</t>
  </si>
  <si>
    <t>Sep 11, 2024 04:53:11 PM</t>
  </si>
  <si>
    <t>Sep 11, 2024 04:56:11 PM</t>
  </si>
  <si>
    <t>HERBALIFE INT INDIA PVT LTD CHENNAI</t>
  </si>
  <si>
    <t>During recently conducted CSAT C1 survey client Mr Sudhir has given score of 8(Passive) and raised below concerns. 
1) There is no constant staff monitoring mechanism. I do not see regular visits and onsite training that happens</t>
  </si>
  <si>
    <t>VASUDEVAN K</t>
  </si>
  <si>
    <t>t4D3vaiN</t>
  </si>
  <si>
    <t>Sep 11, 2024 04:56:18 PM</t>
  </si>
  <si>
    <t>Sep 11, 2024 04:59:04 PM</t>
  </si>
  <si>
    <t>During recently conducted CSAT C1 survey client Mr Champak Patel has given score of 10(Promoter) but has raised below concerns. 
1) Safety</t>
  </si>
  <si>
    <t>b9D3gXIO</t>
  </si>
  <si>
    <t>Sep 11, 2024 04:59:11 PM</t>
  </si>
  <si>
    <t>Sep 11, 2024 05:02:18 PM</t>
  </si>
  <si>
    <t>CROWDSTRIKE INDIA PVT LTD GERA PUNE</t>
  </si>
  <si>
    <t>During recently conducted CSAT C1 survey client Mr Amol Bhuimbar disagreed with below parameter.
1) Material quality</t>
  </si>
  <si>
    <t>1- Material delivery required On time
2- Fiber Mop &amp; duster were required however due to budget it was delayed to supply. Supplied In Aug month
Even though Internally we have not received any such intimations wherein the agreed TAT's  of delivery within Pune &amp; outskirts of Pune have exceeded,  TAT's are monitored right from the receipt of Indent to Material delivery to avoid any delays. 
Every month training has been conducted. Client expectation is for weekly trainings.</t>
  </si>
  <si>
    <t>lKD3ORsH</t>
  </si>
  <si>
    <t>Sep 11, 2024 05:02:25 PM</t>
  </si>
  <si>
    <t>Sep 11, 2024 05:05:46 PM</t>
  </si>
  <si>
    <t>During recently conducted CSAT C1 survey client disagreed on below parameter.
1) Training provided at the site is upgrading staff performance and that Training reports are shared.</t>
  </si>
  <si>
    <t>Update from Manish on 25th Sept: Every month training has been conducted. Client expectation is for weekly trainings.</t>
  </si>
  <si>
    <t>0eD3EE6D</t>
  </si>
  <si>
    <t>Sep 11, 2024 05:07:00 PM</t>
  </si>
  <si>
    <t>Sep 11, 2024 05:20:08 PM</t>
  </si>
  <si>
    <t>During recently conducted CSAT C1 Survey Client Mr Amol Bhimbar has given score of 6 (Detractor) and raised below concern for same.
1) Invoices are not submitted on time is not error free
2) MMR is not shared and PSIPL team doesn't approach for review
3)  Staff Grooming is not up to the mark
4) Client doesn't receive appropriate response from PSIPL Leadership and site team
5) PSIPL team is not meeting contractual agreement.</t>
  </si>
  <si>
    <t>kCCUpdPz</t>
  </si>
  <si>
    <t>Sep 11, 2024 11:58:33 AM</t>
  </si>
  <si>
    <t>Sep 11, 2024 12:03:14 PM</t>
  </si>
  <si>
    <t>In Customer Satisfaction Survey C1 (24-25) disagreed with Reports / Monthly Management Reports (MMR) as per your requirement, and the team approaches you for a review</t>
  </si>
  <si>
    <t>wFCOPQxJ</t>
  </si>
  <si>
    <t>Oct 09, 2024 11:45:20 AM</t>
  </si>
  <si>
    <t>Oct 09, 2024 11:49:28 AM</t>
  </si>
  <si>
    <t>Teva Watson</t>
  </si>
  <si>
    <t>Client Sneha Batra appreciated, she wrote "A Big thank you on behalf of EUGM team for arranging stuffs to make our workshop a success at such short notice is truly appreciated."</t>
  </si>
  <si>
    <t>6PClrtx6</t>
  </si>
  <si>
    <t>Sep 12, 2024 04:00:17 PM</t>
  </si>
  <si>
    <t>Sep 12, 2024 04:27:25 PM</t>
  </si>
  <si>
    <t>In Customer Satisfaction Survey C1 (24-25) Client Gopal Nigam has given 6 (Detractor). He wrote " Participation of PSIPL higher management is very lean to bring in change in property management, which was one of our objectives to change from Knight Frank to PSIPL". Client disagreed with appropriate response from the PSIPL Operations Leadership team.</t>
  </si>
  <si>
    <t>nLClmT8x</t>
  </si>
  <si>
    <t>Sep 12, 2024 05:12:55 PM</t>
  </si>
  <si>
    <t>Sep 12, 2024 05:21:27 PM</t>
  </si>
  <si>
    <t>EMIRATES MAHARASHTRA MUMBAI</t>
  </si>
  <si>
    <t>In Customer Satisfaction Survey C1 (24-25) Client Dilip Patil has given 6 (Detractor).</t>
  </si>
  <si>
    <t>Shweta Arora</t>
  </si>
  <si>
    <t>dKCl9ZdX</t>
  </si>
  <si>
    <t>Sep 12, 2024 05:22:40 PM</t>
  </si>
  <si>
    <t>Sep 12, 2024 05:29:08 PM</t>
  </si>
  <si>
    <t>WAGH BAKRI AHMEDABAD GUJARAT</t>
  </si>
  <si>
    <t>In Customer Satisfaction Survey C1 (24-25) Client Ajit Vashisth has given 6 (Detractor).
1) No Communication 
2) No escalation matrix shared
3) Uniforms are not upto the mark. Staff is not groomed. Staff has no work knowledge
4) Basic HK Knowledge missing. Training not done regularly.
5) Till date not a single MMR report received
6) Materials are not on time. Some items are always missing or not calculated in a proper way. 
7) No one follows safety norms.
8) Make sure we required 100% staff at site
9) HK Supervisor replacement required
10) Will not recommend PSIPL because till date basic issue have not been resolved and its been more than 3 years</t>
  </si>
  <si>
    <t>tbClyJOR</t>
  </si>
  <si>
    <t>Sep 12, 2024 05:30:06 PM</t>
  </si>
  <si>
    <t>Sep 12, 2024 05:47:39 PM</t>
  </si>
  <si>
    <t>ANAND RATHI TIMES MUMBAI</t>
  </si>
  <si>
    <t>In Customer Satisfaction Survey C1 (24-25) Client  Ketan Dichwalkar has given detractor. In that he wrote Machines are not working properly. Many Follow-up required. He disagreed with Staff at all levels are well-groomed.</t>
  </si>
  <si>
    <t>0zCltS7T</t>
  </si>
  <si>
    <t>Sep 12, 2024 05:54:22 PM</t>
  </si>
  <si>
    <t>Sep 12, 2024 05:56:38 PM</t>
  </si>
  <si>
    <t>JUPITER HOSPITAL PUNE</t>
  </si>
  <si>
    <t>In Customer Satisfaction Survey C1 (24-25) Client Somnath Bengade has given 6 (Detractor. He wrote " We require single disc machine pad holder"</t>
  </si>
  <si>
    <t>2- Fiber Mop &amp; duster were required however due to budget it was delayed to supply. Supplied In Aug month</t>
  </si>
  <si>
    <t>SZClBF0m</t>
  </si>
  <si>
    <t>Sep 12, 2024 06:01:19 PM</t>
  </si>
  <si>
    <t>Sep 12, 2024 06:04:33 PM</t>
  </si>
  <si>
    <t>In Customer Satisfaction Survey C1 (24-25) Client  had given 6 (Detractor). Client wrote "Audit to be completed on Simpliance tool"</t>
  </si>
  <si>
    <t>NdClDx8D</t>
  </si>
  <si>
    <t>Sep 12, 2024 06:05:30 PM</t>
  </si>
  <si>
    <t>Sep 12, 2024 06:10:25 PM</t>
  </si>
  <si>
    <t>VIBGYOR SCHOOL KARNATAKA</t>
  </si>
  <si>
    <t>In Customer Satisfaction Survey C1 (24-25) Client has given 5 (Detractor) to that client wrote "1. Trainings are not effective 2. There are a few escalations by the parents about the wash cleaning 3. Delay in appointment of bus maids 4. Uniforms are not issued even after 3 months of a staff joining". Client has disagreed with (a) PSIPL team is meeting the contractual agreement for your facility? (b) There is robust communication between you &amp; PSIPL team at site (c)You receive an appropriate response from the PSIPL Operations Leadership team.</t>
  </si>
  <si>
    <t>19th Sept update from Narayan:Uniform and manpoerr issue is been closed by narayan</t>
  </si>
  <si>
    <t>9SClazOo</t>
  </si>
  <si>
    <t>Sep 12, 2024 06:14:48 PM</t>
  </si>
  <si>
    <t>Sep 12, 2024 06:16:53 PM</t>
  </si>
  <si>
    <t>LTIMINDTREE LIMITED UTTAR PRADESH</t>
  </si>
  <si>
    <t>In Customer Satisfaction Survey C1 (24-25) Client Mangesh Pol has given 4 (Detractor) to that client has wrote that " Communication, time bond deliverables, Supply of Materials and quality, fulfilment of the manpower shortage, HR concerns towards M/s PSIPL employees etc"</t>
  </si>
  <si>
    <t>Bhagwan Dhanwal</t>
  </si>
  <si>
    <t>Received revised Csat</t>
  </si>
  <si>
    <t>shCllyWO</t>
  </si>
  <si>
    <t>Sep 12, 2024 06:17:15 PM</t>
  </si>
  <si>
    <t>Sep 12, 2024 06:19:51 PM</t>
  </si>
  <si>
    <t>ASTRAL POLY TECHNIK LTD GUJARAT</t>
  </si>
  <si>
    <t>In Customer Satisfaction Survey C1 (24-25) Client  Nileshkumar Patel has given 3 (Detractor).To that he wrote "As per my dealing with PSIPL from last Feb 2024 it was not up to the mark. ". Client has disagreed with (a) PSIPL team is meeting the contractual agreement for your facility? (b) There is robust communication between you &amp; PSIPL team at site (c)You receive an appropriate response from the PSIPL Operations Leadership team (d) Staff at all levels are well-groomed (e) invoices are submitted on time and are error-free (f) Reports / Monthly Management Reports (MMR) as per your requirement, and the team approaches you for a reviewAna</t>
  </si>
  <si>
    <t>Discussed with Mr. Nlesh Patel and resolve his invoice related issues , alsowe have discussed other issus which we will streamline from Oct-24 month</t>
  </si>
  <si>
    <t>9nCl9p8U</t>
  </si>
  <si>
    <t>Sep 12, 2024 06:32:05 PM</t>
  </si>
  <si>
    <t>Sep 12, 2024 06:35:01 PM</t>
  </si>
  <si>
    <t>In Customer Satisfaction Survey C1 (24-25) Client  Rubina Khajurwala has given 6 (Detractor) to that he wrote 1) Compliance documents are not coming on time.
2) Site 185 has manpower issue and there are no proper manpower planning.
3) Site @Akshar has no supervision over 2 manpower who works there
4) Site 202 is fairly working
5) Client is thinking of changing the vendor</t>
  </si>
  <si>
    <t>fhClUyQT</t>
  </si>
  <si>
    <t>Sep 12, 2024 06:35:28 PM</t>
  </si>
  <si>
    <t>Sep 12, 2024 06:37:24 PM</t>
  </si>
  <si>
    <t>In Customer Satisfaction Survey C1 (24-25) Client Rubina Khajurwala has given 6 (Detractor)</t>
  </si>
  <si>
    <t>2iClT7Bk</t>
  </si>
  <si>
    <t>Sep 12, 2024 03:34:07 PM</t>
  </si>
  <si>
    <t>Sep 12, 2024 03:49:54 PM</t>
  </si>
  <si>
    <t>JOHN DEERE INDIA PVT LTD PUNJAB</t>
  </si>
  <si>
    <t>In Customer Satisfaction Survey C1 (24-25) Client client has given 5 (Detractor) and has disagreed with training parameter</t>
  </si>
  <si>
    <t>No Visit- Only 2 employee</t>
  </si>
  <si>
    <t>YPClyruU</t>
  </si>
  <si>
    <t>Sep 12, 2024 04:31:45 PM</t>
  </si>
  <si>
    <t>Sep 12, 2024 05:05:16 PM</t>
  </si>
  <si>
    <t>In Customer Satisfaction Survey C1 (24-25) Client Shailesh Pilankar has given detractor. He wrote " Team is not groomed.
No leadership on site
Operations team is very rarely involved"</t>
  </si>
  <si>
    <t>YPClyruU-</t>
  </si>
  <si>
    <t>In Customer Satisfaction Survey C1 (24-25) Client Shailesh Pilankar has disagrred with training parameter</t>
  </si>
  <si>
    <t>qDClcXov</t>
  </si>
  <si>
    <t>Sep 12, 2024 05:57:53 PM</t>
  </si>
  <si>
    <t>Sep 12, 2024 06:00:21 PM</t>
  </si>
  <si>
    <t>ZYCUS INFOTECH PVT LTD MUMBAI(2021)</t>
  </si>
  <si>
    <t>qDClcXov-</t>
  </si>
  <si>
    <t>In Customer Satisfaction Survey C1 (24-25) Client Smit Shinde has given detractor to that she wrote " Training of staff, timely invoice submission, regular meeting with onsite Admin team."</t>
  </si>
  <si>
    <t>mCCl8Zpe</t>
  </si>
  <si>
    <t>Sep 12, 2024 06:11:14 PM</t>
  </si>
  <si>
    <t>Sep 12, 2024 06:13:48 PM</t>
  </si>
  <si>
    <t>ABBOTT INDIA LIMITED HYDERABAD</t>
  </si>
  <si>
    <t>In Customer Satisfaction Survey C1 (24-25) Client Kandlakovila Suhasini client has given detractor 1 (Detractor). To that he wrote " No Proper response".Client has disagreed with (a) PSIPL team is meeting the contractual agreement for your facility? (b) There is robust communication between you &amp; PSIPL team at site (c)You receive an appropriate response from the PSIPL Operations Leadership team (d) Staff at all levels are well-groomed (e) invoices are submitted on time and are error-free (f) Reports / Monthly Management Reports (MMR) as per your requirement, and the team approaches you for a review</t>
  </si>
  <si>
    <t xml:space="preserve">As per the update from bakkaprabhu: we meet Suhasine and trainer also visit the site .. </t>
  </si>
  <si>
    <t>mCCl8Zpe-</t>
  </si>
  <si>
    <t>In Customer Satisfaction Survey C1 (24-25) Client Kandlakovila Suhasini client has disagreed with training parameter</t>
  </si>
  <si>
    <t>Update from Manish on 25th Sept:Visited on 17-Sep, training report will share to client.</t>
  </si>
  <si>
    <t>hUClVFrp</t>
  </si>
  <si>
    <t>Sep 12, 2024 06:20:58 PM</t>
  </si>
  <si>
    <t>Sep 12, 2024 06:24:06 PM</t>
  </si>
  <si>
    <t>HINJAWADI INDUST ASSOCIATION PUNE(2021)</t>
  </si>
  <si>
    <t>In Customer Satisfaction Survey C1 (24-25) Client CS Bhogal has given 4 (Detractor). He wrote that The HK cum office boys are not properly equipped. Client has disagreed with Staff at all levels are well-groomed</t>
  </si>
  <si>
    <t xml:space="preserve">Update from Sachin Shedge: received two feedback from HIA client in Pune. On a telecall he has given neutral.
Also he will check on the uniforms and training to the staff deployed at site.  </t>
  </si>
  <si>
    <t>hUClVFrp-</t>
  </si>
  <si>
    <t>Update from Manish on 25th Sept:As per Ops team we don’t conduct trainings at this site.</t>
  </si>
  <si>
    <t>86D4OMoc</t>
  </si>
  <si>
    <t>Sep 16, 2024 04:53:23 PM</t>
  </si>
  <si>
    <t>Sep 16, 2024 05:07:29 PM</t>
  </si>
  <si>
    <t>In Customer Satisfaction Survey C1 (24-25) Client Ramesh Bahenwar has disagreed with MMR parameter</t>
  </si>
  <si>
    <t>ZpD4hSXT</t>
  </si>
  <si>
    <t>Sep 16, 2024 05:13:43 PM</t>
  </si>
  <si>
    <t>Sep 16, 2024 05:37:24 PM</t>
  </si>
  <si>
    <t>EMIRATES DELHI</t>
  </si>
  <si>
    <t>In Customer Satisfaction Survey C1 (24-25) Client Nazish Nusrat has disagreed with MMR parameter</t>
  </si>
  <si>
    <t>t8COEVUR</t>
  </si>
  <si>
    <t>Oct 09, 2024 12:32:55 PM</t>
  </si>
  <si>
    <t>Oct 09, 2024 12:38:49 PM</t>
  </si>
  <si>
    <t>Shree Mandira Parikrama Puri</t>
  </si>
  <si>
    <t>Our Housekeeping  staff honoured by Rotary club Association Puri for the best performance of cleaning and maintening hygiene at Shree Mandira Parikrma Puri</t>
  </si>
  <si>
    <t>RNCU8aRx</t>
  </si>
  <si>
    <t>Sep 17, 2024 03:16:13 PM</t>
  </si>
  <si>
    <t>Sep 17, 2024 03:27:31 PM</t>
  </si>
  <si>
    <t>ECAP EQUIT-EDELWEISS HOUSE MUMBAI(2021)</t>
  </si>
  <si>
    <t>In Customer Satisfaction Survey C1 (24-25) Client Dilip Muni has disagreed with MMR parameter</t>
  </si>
  <si>
    <t>MDCUwfwf</t>
  </si>
  <si>
    <t>Sep 17, 2024 03:27:46 PM</t>
  </si>
  <si>
    <t>Sep 17, 2024 03:30:14 PM</t>
  </si>
  <si>
    <t>In Customer Satisfaction Survey C1 (24-25) Client  Dilip Muni has disagreed with  training parameter</t>
  </si>
  <si>
    <t>Update from Manish on 25th Sept: Regular training are done (Except for July Month) / Technical - Regular Technical training are done on monthly basis.</t>
  </si>
  <si>
    <t>v7CUnFzM</t>
  </si>
  <si>
    <t>Sep 17, 2024 03:31:32 PM</t>
  </si>
  <si>
    <t>Sep 17, 2024 03:32:44 PM</t>
  </si>
  <si>
    <t>LODHA GRANDEUR CHS M</t>
  </si>
  <si>
    <t>In Customer Satisfaction Survey C1 (24-25) Client has disagreed with  Material supplied by PSIPL is on time and is of good quality</t>
  </si>
  <si>
    <t>GfCU0Rdz</t>
  </si>
  <si>
    <t>Sep 17, 2024 03:33:32 PM</t>
  </si>
  <si>
    <t>Sep 17, 2024 03:36:10 PM</t>
  </si>
  <si>
    <t>In Customer Satisfaction Survey C1 (24-25) Client has disagreed with  training parameter</t>
  </si>
  <si>
    <t>Update from Manish on 25th Sept:Alternate month visit and shortage of staff </t>
  </si>
  <si>
    <t>ekCUoyd7</t>
  </si>
  <si>
    <t>Sep 17, 2024 03:36:27 PM</t>
  </si>
  <si>
    <t>Sep 17, 2024 03:38:32 PM</t>
  </si>
  <si>
    <t>In Customer Satisfaction Survey C1 (24-25) Client Pundalik  Nirgun has disagreed with  Compliance parameter</t>
  </si>
  <si>
    <t>As per compliance audit is not occuring</t>
  </si>
  <si>
    <t>ZBCUdk1a</t>
  </si>
  <si>
    <t>Sep 17, 2024 03:38:37 PM</t>
  </si>
  <si>
    <t>Sep 17, 2024 03:40:04 PM</t>
  </si>
  <si>
    <t>In Customer Satisfaction Survey C1 (24-25) Client has disagreed with (a) PSIPL team is meeting the contractual agreement for your facility? (b) There is robust communication between you &amp; PSIPL team at site (c)You receive an appropriate response from the PSIPL Operations Leadership team (d) Staff at all levels are well-groomed (e) invoices are submitted on time and are error-free (f) Reports / Monthly Management Reports (MMR) as per your requirement, and the team approaches you for a review</t>
  </si>
  <si>
    <t>IsCUEsx2</t>
  </si>
  <si>
    <t>Sep 17, 2024 03:41:40 PM</t>
  </si>
  <si>
    <t>Sep 17, 2024 03:43:44 PM</t>
  </si>
  <si>
    <t>In Customer Satisfaction Survey C1 (24-25) Client Nitin Gadage has wrote " Need Involvement from the management side. Agreement to be signed. Contract not yet signed"</t>
  </si>
  <si>
    <t>AoCUocNR</t>
  </si>
  <si>
    <t>Sep 17, 2024 03:43:49 PM</t>
  </si>
  <si>
    <t>Sep 17, 2024 03:45:17 PM</t>
  </si>
  <si>
    <t>In Customer Satisfaction Survey C1 (24-25) Client has Prakesh A. wrote " Contract is not yet finalized. Involvement from senior leadership is not effective"</t>
  </si>
  <si>
    <t>QSCUbeS8</t>
  </si>
  <si>
    <t>Sep 17, 2024 03:46:25 PM</t>
  </si>
  <si>
    <t>Sep 17, 2024 03:49:03 PM</t>
  </si>
  <si>
    <t>ACTAVIS PHARMA DEVEL TAMIL NADU</t>
  </si>
  <si>
    <t>In Customer Satisfaction Survey C1 (24-25) Client Praveen S wrote EHS Audit should be conducted by EHS professionally certified person, Safety shoes for women employees need to be provided. "</t>
  </si>
  <si>
    <t>vpCUrnl2</t>
  </si>
  <si>
    <t>Sep 17, 2024 03:49:37 PM</t>
  </si>
  <si>
    <t>Sep 17, 2024 03:52:21 PM</t>
  </si>
  <si>
    <t>LARSEN &amp; TOUBRO INFOTECH PUNE</t>
  </si>
  <si>
    <t>In Customer Satisfaction Survey C1 (24-25)
Client wrote " Need process improvement in candidate replacement"</t>
  </si>
  <si>
    <t>qhCUvi9b</t>
  </si>
  <si>
    <t>Sep 17, 2024 04:04:00 PM</t>
  </si>
  <si>
    <t>Sep 17, 2024 04:13:07 PM</t>
  </si>
  <si>
    <t>KOHINOOR CITY OFFICE TOWERS MUMBAI</t>
  </si>
  <si>
    <t>Require technical round at site</t>
  </si>
  <si>
    <t>pRCUINAA</t>
  </si>
  <si>
    <t>Sep 17, 2024 04:14:02 PM</t>
  </si>
  <si>
    <t>Sep 17, 2024 04:18:40 PM</t>
  </si>
  <si>
    <t>LARSEN &amp; TOUB INFO HINJEWADI PUNE</t>
  </si>
  <si>
    <t>In Customer Satisfaction Survey C1 (24-25)
Client has wrote Machines are not working properly. Follow-up required</t>
  </si>
  <si>
    <t>JVCUxd8d</t>
  </si>
  <si>
    <t>Sep 17, 2024 10:56:07 AM</t>
  </si>
  <si>
    <t>Sep 17, 2024 12:25:33 PM</t>
  </si>
  <si>
    <t>STERIA (INDIA) LTD TAMIL NADU (2021)</t>
  </si>
  <si>
    <t>Manpower to be filled on time in case of attrition</t>
  </si>
  <si>
    <t>hXCUvYsR</t>
  </si>
  <si>
    <t>Sep 17, 2024 12:28:41 PM</t>
  </si>
  <si>
    <t>Sep 17, 2024 12:37:44 PM</t>
  </si>
  <si>
    <t>ABBOTT HEALTHCARE PVT LTD DELHI (2021)</t>
  </si>
  <si>
    <t>In Customer Satisfaction Survey C1 (24-25) Client Babita  Sharma has disagreed with MMR parameter</t>
  </si>
  <si>
    <t xml:space="preserve">MMR shared </t>
  </si>
  <si>
    <t>8MCOKTr4</t>
  </si>
  <si>
    <t>Oct 10, 2024 04:38:20 PM</t>
  </si>
  <si>
    <t>Oct 10, 2024 04:43:42 PM</t>
  </si>
  <si>
    <t>24.239.143.17</t>
  </si>
  <si>
    <t>Bank Details Updation</t>
  </si>
  <si>
    <t>wants to change bank details</t>
  </si>
  <si>
    <t>Shrirang Ghare</t>
  </si>
  <si>
    <t>Information provided to employee to give the deatils of the new bank he wants to add</t>
  </si>
  <si>
    <t>LQCOIbrb</t>
  </si>
  <si>
    <t>Oct 10, 2024 04:55:15 PM</t>
  </si>
  <si>
    <t>Oct 10, 2024 05:21:22 PM</t>
  </si>
  <si>
    <t>549231</t>
  </si>
  <si>
    <t>Mahendra mangesh rasal</t>
  </si>
  <si>
    <t>Pending for Digital Sign</t>
  </si>
  <si>
    <t>39COITVx</t>
  </si>
  <si>
    <t>Sep 18, 2024 01:42:30 PM</t>
  </si>
  <si>
    <t>Sep 18, 2024 01:47:59 PM</t>
  </si>
  <si>
    <t>POOMPUHAR REAL ESTATE  TAMIL NADU</t>
  </si>
  <si>
    <t>Give proper Support to execution team in manpower supply.</t>
  </si>
  <si>
    <t>0qCO4tg9</t>
  </si>
  <si>
    <t>Sep 18, 2024 01:48:21 PM</t>
  </si>
  <si>
    <t>Sep 18, 2024 01:49:16 PM</t>
  </si>
  <si>
    <t>DISTRICT JUDGE OFFICE BARGARH ODISHA</t>
  </si>
  <si>
    <t>Skilled laborers should be trained more</t>
  </si>
  <si>
    <t>Priyanka Jaiswal</t>
  </si>
  <si>
    <t>Update from Priyanka:
The following things to be taken care as mention below
1.The training frequency will be increase to enhance the knowledge of Skilled laborers.
2.Ensure the development of skilled laborers time to time to avoid such queries in the future.</t>
  </si>
  <si>
    <t>tgCOgU7e</t>
  </si>
  <si>
    <t>Sep 18, 2024 01:49:47 PM</t>
  </si>
  <si>
    <t>Sep 18, 2024 01:51:49 PM</t>
  </si>
  <si>
    <t>ANMOL CO-OP SOC LTD MUMBAI (2021)</t>
  </si>
  <si>
    <t>In Customer Satisfaction Survey C1 (24-25)
Client has disagreed  training provided at the site is upgrading staff performance and that Training reports are shared</t>
  </si>
  <si>
    <t>FfCOMVzR</t>
  </si>
  <si>
    <t>Sep 18, 2024 01:52:15 PM</t>
  </si>
  <si>
    <t>Sep 18, 2024 01:54:01 PM</t>
  </si>
  <si>
    <t>In Customer Satisfaction Survey C1 (24-25)
Client has disagreed with MMR Parameter</t>
  </si>
  <si>
    <t>XHCOyLji</t>
  </si>
  <si>
    <t>Sep 18, 2024 01:54:20 PM</t>
  </si>
  <si>
    <t>Sep 18, 2024 01:56:58 PM</t>
  </si>
  <si>
    <t>In Customer Satisfaction Survey C1 (24-25)
Client  has disagreed with material parameter</t>
  </si>
  <si>
    <t>ePCOYFEH</t>
  </si>
  <si>
    <t>Sep 18, 2024 01:57:39 PM</t>
  </si>
  <si>
    <t>Sep 18, 2024 01:58:48 PM</t>
  </si>
  <si>
    <t>EVERSTONE CAPITAL A L PAREL MUMBAI(2021)</t>
  </si>
  <si>
    <t>Salary of outsource and Driver OT is never on time.</t>
  </si>
  <si>
    <t>ouCOAlev</t>
  </si>
  <si>
    <t>Sep 18, 2024 01:59:16 PM</t>
  </si>
  <si>
    <t>Sep 18, 2024 03:01:40 PM</t>
  </si>
  <si>
    <t>PERSISTENT SYSTEMS LIMITED UTTAR PRADESH</t>
  </si>
  <si>
    <t>Invoice not received on time; May invoice received on 8th August, June invoice still pending after so many reminders. Nobody wants to take responsibility. Arrear invoice not up to mark. If you want to check realty anytime you can call me.</t>
  </si>
  <si>
    <t>Site closed</t>
  </si>
  <si>
    <t>ybCOAXI0</t>
  </si>
  <si>
    <t>Sep 18, 2024 03:17:59 PM</t>
  </si>
  <si>
    <t>Sep 18, 2024 03:19:22 PM</t>
  </si>
  <si>
    <t>nLCOANEn</t>
  </si>
  <si>
    <t>Sep 18, 2024 03:20:44 PM</t>
  </si>
  <si>
    <t>Sep 18, 2024 03:22:51 PM</t>
  </si>
  <si>
    <t>PERSISTANT SOFTWARE ERANDWA PUNE(2021)</t>
  </si>
  <si>
    <t>absenteeism need to be controlled</t>
  </si>
  <si>
    <t>3pCOQRL4</t>
  </si>
  <si>
    <t>Sep 18, 2024 03:24:04 PM</t>
  </si>
  <si>
    <t>Sep 18, 2024 04:00:14 PM</t>
  </si>
  <si>
    <t>AURUM GRANDE CHS LTD MUMBAI</t>
  </si>
  <si>
    <t>Technical &amp; Commercial &amp; Communication Training of staff for Improving efficiency in Aurum Grande Property Management</t>
  </si>
  <si>
    <t>jDCOLBP9</t>
  </si>
  <si>
    <t>Sep 18, 2024 04:01:25 PM</t>
  </si>
  <si>
    <t>Sep 18, 2024 04:03:59 PM</t>
  </si>
  <si>
    <t>Security Salary &amp; HK Shortfall</t>
  </si>
  <si>
    <t>Yl0jHeGe</t>
  </si>
  <si>
    <t>Sep 18, 2024 04:03:39 PM</t>
  </si>
  <si>
    <t>Sep 18, 2024 04:10:48 PM</t>
  </si>
  <si>
    <t>During recently conducted CSAT C1 survey client says they are not aware about PSIPL Escalation Matrix.</t>
  </si>
  <si>
    <t>Shared Escalation Matrix to client on naveenc@herbalife.com.</t>
  </si>
  <si>
    <t>E60SJtes</t>
  </si>
  <si>
    <t>Sep 18, 2024 04:10:55 PM</t>
  </si>
  <si>
    <t>Sep 18, 2024 04:13:06 PM</t>
  </si>
  <si>
    <t>Shared Escalation Matrix to client on praveen.s@teva.co.in</t>
  </si>
  <si>
    <t>8oCOaxo6</t>
  </si>
  <si>
    <t>Sep 18, 2024 04:11:10 PM</t>
  </si>
  <si>
    <t>Sep 18, 2024 04:13:27 PM</t>
  </si>
  <si>
    <t>NTEX TRANSPORTATION SER PVT LTD PUNE</t>
  </si>
  <si>
    <t>Client Abhishek Mistry disagreed with MMR parameter. Client wrote "absenteeism, one theft case &amp; one drunk on duty found"</t>
  </si>
  <si>
    <t>RM0cs0uk</t>
  </si>
  <si>
    <t>Sep 18, 2024 04:13:41 PM</t>
  </si>
  <si>
    <t>Sep 18, 2024 04:15:26 PM</t>
  </si>
  <si>
    <t>Shared Escalation Matrix to client on projmgr_ch@nahargroup.co.in</t>
  </si>
  <si>
    <t>q40Fgs0O</t>
  </si>
  <si>
    <t>Sep 18, 2024 04:15:39 PM</t>
  </si>
  <si>
    <t>Sep 18, 2024 04:17:11 PM</t>
  </si>
  <si>
    <t>SGS INDIA PVT LTD TIC TAMIL NADU</t>
  </si>
  <si>
    <t>Shared Escalation Matrix to client on jhonson.vc@sgs.com</t>
  </si>
  <si>
    <t>qc02cKjV</t>
  </si>
  <si>
    <t>Sep 18, 2024 04:17:16 PM</t>
  </si>
  <si>
    <t>Sep 18, 2024 04:18:15 PM</t>
  </si>
  <si>
    <t>PEPCART LOGISTICS PVT LTD WEST BENGAL</t>
  </si>
  <si>
    <t>Shared Escalation Matrix to client on rakesh.s@pepperfry.com</t>
  </si>
  <si>
    <t>KJ0iBsdQ</t>
  </si>
  <si>
    <t>Sep 18, 2024 04:18:27 PM</t>
  </si>
  <si>
    <t>Sep 18, 2024 04:19:29 PM</t>
  </si>
  <si>
    <t>INSTAKART (FLIPKART-LARGE BAVLA) GUJARAT</t>
  </si>
  <si>
    <t>Shared Escalation Matrix to client on hemant.neekat@flipkart.com</t>
  </si>
  <si>
    <t>mp0p7KZi</t>
  </si>
  <si>
    <t>Sep 18, 2024 04:19:40 PM</t>
  </si>
  <si>
    <t>Sep 18, 2024 04:20:31 PM</t>
  </si>
  <si>
    <t>Shared Escalation Matrix to client on divesh.singla@signanthealth.com</t>
  </si>
  <si>
    <t>bF0KOemL</t>
  </si>
  <si>
    <t>Sep 18, 2024 04:20:38 PM</t>
  </si>
  <si>
    <t>Sep 18, 2024 04:21:33 PM</t>
  </si>
  <si>
    <t>ABACUS REAL ESTATE P LTD TELANANA(2021)</t>
  </si>
  <si>
    <t>e40272Hz</t>
  </si>
  <si>
    <t>Sep 18, 2024 04:21:41 PM</t>
  </si>
  <si>
    <t>Sep 18, 2024 04:22:33 PM</t>
  </si>
  <si>
    <t>Shared Escalation Matrix to client on kandla.kovila@abbott.com</t>
  </si>
  <si>
    <t>ZU0jCwNw</t>
  </si>
  <si>
    <t>Sep 18, 2024 04:22:43 PM</t>
  </si>
  <si>
    <t>Sep 18, 2024 04:23:30 PM</t>
  </si>
  <si>
    <t>MYTRAH ENERGY (INDIA) TELANGANA(2021)</t>
  </si>
  <si>
    <t>Shared Escalation Matrix to client on mahesha.g@mytrah.com</t>
  </si>
  <si>
    <t>KT0JLtiY</t>
  </si>
  <si>
    <t>Sep 18, 2024 04:23:54 PM</t>
  </si>
  <si>
    <t>Sep 18, 2024 04:25:29 PM</t>
  </si>
  <si>
    <t>Shared Escalation Matrix to client on Anuradha.vh@zensar.com</t>
  </si>
  <si>
    <t>SDCOPBrH</t>
  </si>
  <si>
    <t>Sep 18, 2024 04:23:57 PM</t>
  </si>
  <si>
    <t>Sep 18, 2024 04:32:02 PM</t>
  </si>
  <si>
    <t>INSTAKART (FLIPKART-SAIDHAM G FC) MUMBAI</t>
  </si>
  <si>
    <t>More technical training required for executive</t>
  </si>
  <si>
    <t>qK0wc3GQ</t>
  </si>
  <si>
    <t>Sep 18, 2024 04:25:48 PM</t>
  </si>
  <si>
    <t>Sep 18, 2024 04:27:42 PM</t>
  </si>
  <si>
    <t>HDFC BANK TELANGANA - KOMPALLI HT ROAD</t>
  </si>
  <si>
    <t>Shared Escalation Matrix to client on ramu.saini@hdfcbank.com</t>
  </si>
  <si>
    <t>to0blw7A</t>
  </si>
  <si>
    <t>Sep 18, 2024 04:27:57 PM</t>
  </si>
  <si>
    <t>Sep 18, 2024 04:30:04 PM</t>
  </si>
  <si>
    <t>HDFC BANK TELANGANA - MLA COLONY</t>
  </si>
  <si>
    <t>Shared Escalation Matrix to client on roopesh.ojha@hdfcbank.com</t>
  </si>
  <si>
    <t>mj0SpVH6</t>
  </si>
  <si>
    <t>Sep 18, 2024 04:30:12 PM</t>
  </si>
  <si>
    <t>Sep 18, 2024 04:32:12 PM</t>
  </si>
  <si>
    <t>Shared Escalation Matrix to client on kintola.prasad@pihealthscience.com</t>
  </si>
  <si>
    <t>a60OKHRg</t>
  </si>
  <si>
    <t>Sep 18, 2024 04:32:30 PM</t>
  </si>
  <si>
    <t>Sep 18, 2024 04:33:18 PM</t>
  </si>
  <si>
    <t>Shared Escalation Matrix to client on dcostacarl333@gmail.com</t>
  </si>
  <si>
    <t>xu0MYRhT</t>
  </si>
  <si>
    <t>Sep 18, 2024 04:33:27 PM</t>
  </si>
  <si>
    <t>Sep 18, 2024 04:34:29 PM</t>
  </si>
  <si>
    <t>Shared Escalation Matrix to client on rajarama.angchekar@dostirealty.com</t>
  </si>
  <si>
    <t>dACOpjS9</t>
  </si>
  <si>
    <t>Sep 18, 2024 04:34:30 PM</t>
  </si>
  <si>
    <t>Sep 18, 2024 05:11:58 PM</t>
  </si>
  <si>
    <t>VIBGYOR SCHOOL HSR 3 KARNATAKA</t>
  </si>
  <si>
    <t>Client Chetan K disagreed with MMR parameter. He wrote " Training evaluation to be conducted. Kindly share MMR on monthly basis".</t>
  </si>
  <si>
    <t>As per the update from Narayana, Laxmi  has visited the site the clearthe issues.</t>
  </si>
  <si>
    <t>8i0lLdtj</t>
  </si>
  <si>
    <t>Sep 18, 2024 04:34:39 PM</t>
  </si>
  <si>
    <t>Sep 18, 2024 04:35:36 PM</t>
  </si>
  <si>
    <t>Shared Escalation Matrix to client on secretary@aurumgrande.in</t>
  </si>
  <si>
    <t>H50wmFAj</t>
  </si>
  <si>
    <t>Sep 18, 2024 04:35:58 PM</t>
  </si>
  <si>
    <t>Sep 18, 2024 04:36:51 PM</t>
  </si>
  <si>
    <t>Shared Escalation Matrix to client on anmolchs.estatemgr@gmail.com</t>
  </si>
  <si>
    <t>HA04sSre</t>
  </si>
  <si>
    <t>Sep 18, 2024 04:36:59 PM</t>
  </si>
  <si>
    <t>Sep 18, 2024 04:37:46 PM</t>
  </si>
  <si>
    <t>Shared Escalation Matrix to client on jmbhalgat@yahoo.in</t>
  </si>
  <si>
    <t>xZ0AhMxl</t>
  </si>
  <si>
    <t>Sep 18, 2024 04:37:59 PM</t>
  </si>
  <si>
    <t>Sep 18, 2024 04:39:02 PM</t>
  </si>
  <si>
    <t>YASHODHAN BANK OF IND CHSL MUMBAI</t>
  </si>
  <si>
    <t>Shared Escalation Matrix to client on yashodhanboi@gmail.com</t>
  </si>
  <si>
    <t>K903L1pn</t>
  </si>
  <si>
    <t>Sep 18, 2024 04:39:08 PM</t>
  </si>
  <si>
    <t>Sep 18, 2024 04:40:01 PM</t>
  </si>
  <si>
    <t>Shared Escalation Matrix to client on nazish.nusrat@emirates.com</t>
  </si>
  <si>
    <t>1I0frpbL</t>
  </si>
  <si>
    <t>Sep 18, 2024 04:40:06 PM</t>
  </si>
  <si>
    <t>Sep 18, 2024 04:40:58 PM</t>
  </si>
  <si>
    <t>Shared Escalation Matrix to client on babita.sharma@abbott.com</t>
  </si>
  <si>
    <t>l608Tmro</t>
  </si>
  <si>
    <t>Sep 18, 2024 04:41:05 PM</t>
  </si>
  <si>
    <t>Sep 18, 2024 04:41:57 PM</t>
  </si>
  <si>
    <t>EVERSTONE CAPITAL ADVISORS DELHI</t>
  </si>
  <si>
    <t>Shared Escalation Matrix to client on msethi@everstonegroup.com</t>
  </si>
  <si>
    <t>kO0uEMMC</t>
  </si>
  <si>
    <t>Sep 18, 2024 04:42:04 PM</t>
  </si>
  <si>
    <t>Sep 18, 2024 04:42:51 PM</t>
  </si>
  <si>
    <t>Shared Escalation Matrix to client on kuldeepsingh.11@gmail.com</t>
  </si>
  <si>
    <t>LfCOTkIJ</t>
  </si>
  <si>
    <t>Sep 18, 2024 05:12:35 PM</t>
  </si>
  <si>
    <t>Sep 18, 2024 05:26:51 PM</t>
  </si>
  <si>
    <t>VIBGYOR SCHOOL HARLUR KARNATAKA</t>
  </si>
  <si>
    <t>Requested training for supervisors on their duties, responsibilities, roles, general knowledge for work related to cafeteria.</t>
  </si>
  <si>
    <t>28COMcTc</t>
  </si>
  <si>
    <t>Sep 18, 2024 05:27:34 PM</t>
  </si>
  <si>
    <t>Sep 18, 2024 06:01:11 PM</t>
  </si>
  <si>
    <t>Client Megha Sethi disagreed with invoices are submitted on time and are error-free</t>
  </si>
  <si>
    <t>Only driver</t>
  </si>
  <si>
    <t>dR0UoTa3</t>
  </si>
  <si>
    <t>Sep 18, 2024 05:45:12 PM</t>
  </si>
  <si>
    <t>Sep 18, 2024 05:47:24 PM</t>
  </si>
  <si>
    <t>Shared Escalation Matrix to client on YIPL.HQAdmin@in.yazaki.com;Yogesh.Bagal@in.yazaki.com</t>
  </si>
  <si>
    <t>cw0yocNE</t>
  </si>
  <si>
    <t>Sep 18, 2024 05:47:31 PM</t>
  </si>
  <si>
    <t>Sep 18, 2024 05:48:21 PM</t>
  </si>
  <si>
    <t>Shared Escalation Matrix to client on arvind.jagadale@hdfcbank.com</t>
  </si>
  <si>
    <t>dE06EinF</t>
  </si>
  <si>
    <t>Sep 18, 2024 05:48:26 PM</t>
  </si>
  <si>
    <t>Sep 18, 2024 05:49:12 PM</t>
  </si>
  <si>
    <t>Shared Escalation Matrix to client on Chetan.dusane@tataplay.com</t>
  </si>
  <si>
    <t>yU0bL7CO</t>
  </si>
  <si>
    <t>Sep 18, 2024 05:49:19 PM</t>
  </si>
  <si>
    <t>Sep 18, 2024 05:50:11 PM</t>
  </si>
  <si>
    <t>Shared Escalation Matrix to client on Shrikant.Rajhansa@ril.com</t>
  </si>
  <si>
    <t>gq0oHjrU</t>
  </si>
  <si>
    <t>Sep 18, 2024 05:50:33 PM</t>
  </si>
  <si>
    <t>Sep 18, 2024 05:51:23 PM</t>
  </si>
  <si>
    <t>Shared Escalation Matrix to client on Avinash.dubey@eclerx.com</t>
  </si>
  <si>
    <t>U70Z04pV</t>
  </si>
  <si>
    <t>Sep 18, 2024 05:51:33 PM</t>
  </si>
  <si>
    <t>Sep 18, 2024 05:52:55 PM</t>
  </si>
  <si>
    <t>NATIONAL COMMODITY &amp; DERIVATIVES (2021)</t>
  </si>
  <si>
    <t>Shared Escalation Matrix to client on prashant.shinde@ncdex.com</t>
  </si>
  <si>
    <t>cA0kdaEc</t>
  </si>
  <si>
    <t>Sep 18, 2024 05:53:00 PM</t>
  </si>
  <si>
    <t>Sep 18, 2024 05:53:53 PM</t>
  </si>
  <si>
    <t>ACCESS SYSTEMS-CDSL VENTURE MUMBAI</t>
  </si>
  <si>
    <t>Shared Escalation Matrix to client on dipaks@cdslindia.com</t>
  </si>
  <si>
    <t>QE0w4UQW</t>
  </si>
  <si>
    <t>Sep 18, 2024 05:53:58 PM</t>
  </si>
  <si>
    <t>Sep 18, 2024 05:54:45 PM</t>
  </si>
  <si>
    <t>Shared Escalation Matrix to client on Pradeep.Rupwate@techdata.com</t>
  </si>
  <si>
    <t>C80mGYiJ</t>
  </si>
  <si>
    <t>Sep 18, 2024 05:54:55 PM</t>
  </si>
  <si>
    <t>Sep 18, 2024 05:55:39 PM</t>
  </si>
  <si>
    <t>Shared Escalation Matrix to client on smit.shinde@zycus.com</t>
  </si>
  <si>
    <t>Ap0bs48f</t>
  </si>
  <si>
    <t>Sep 18, 2024 05:55:54 PM</t>
  </si>
  <si>
    <t>Sep 18, 2024 05:56:39 PM</t>
  </si>
  <si>
    <t>DIAGNO SEARCH LIFE SCIENCE MUMBAI</t>
  </si>
  <si>
    <t>Shared Escalation Matrix to client on Neela.naik@diagnosearch.com</t>
  </si>
  <si>
    <t>Cc0OZzS4</t>
  </si>
  <si>
    <t>Sep 18, 2024 05:56:45 PM</t>
  </si>
  <si>
    <t>Sep 18, 2024 05:57:36 PM</t>
  </si>
  <si>
    <t>SHREE SHUBHAM LOGISTIC MUMBAI</t>
  </si>
  <si>
    <t>Shared Escalation Matrix to client on pranit.sawant@ssll.in</t>
  </si>
  <si>
    <t>SJ0w90Gq</t>
  </si>
  <si>
    <t>Sep 18, 2024 05:57:41 PM</t>
  </si>
  <si>
    <t>Sep 18, 2024 05:58:32 PM</t>
  </si>
  <si>
    <t>Shared Escalation Matrix to client on ghv.admin@goldcresthigh.com</t>
  </si>
  <si>
    <t>V70roeyl</t>
  </si>
  <si>
    <t>Sep 18, 2024 05:58:39 PM</t>
  </si>
  <si>
    <t>Sep 18, 2024 05:59:23 PM</t>
  </si>
  <si>
    <t>BURBERRY MUMBAI</t>
  </si>
  <si>
    <t>Shared Escalation Matrix to client on nida.shafi.zariwala@burberryindia.com</t>
  </si>
  <si>
    <t>U80bwLIY</t>
  </si>
  <si>
    <t>Sep 18, 2024 05:59:27 PM</t>
  </si>
  <si>
    <t>Sep 18, 2024 06:00:18 PM</t>
  </si>
  <si>
    <t>Shared Escalation Matrix to client on nilesh.tawade2@piramal.com</t>
  </si>
  <si>
    <t>9V0aFaP5</t>
  </si>
  <si>
    <t>Sep 18, 2024 06:00:30 PM</t>
  </si>
  <si>
    <t>Sep 18, 2024 06:01:27 PM</t>
  </si>
  <si>
    <t>Shared Escalation Matrix to client on Noor.Mohammed@kbl.co.in</t>
  </si>
  <si>
    <t>Z2CODS7S</t>
  </si>
  <si>
    <t>Sep 18, 2024 06:01:28 PM</t>
  </si>
  <si>
    <t>Sep 18, 2024 06:02:53 PM</t>
  </si>
  <si>
    <t>V3COFMI8</t>
  </si>
  <si>
    <t>Sep 18, 2024 06:38:16 PM</t>
  </si>
  <si>
    <t>Sep 18, 2024 07:00:07 PM</t>
  </si>
  <si>
    <t>Client G Mhesha  has disagreed with Grooming and MMR parameter. He wrote "we are not getting proper response from SPOC on manpower deployment".</t>
  </si>
  <si>
    <t>Site closed in May'24</t>
  </si>
  <si>
    <t>s7CONvmQ</t>
  </si>
  <si>
    <t>Sep 18, 2024 07:00:42 PM</t>
  </si>
  <si>
    <t>Sep 18, 2024 07:03:12 PM</t>
  </si>
  <si>
    <t>cyCOfZxN</t>
  </si>
  <si>
    <t>Sep 18, 2024 07:04:01 PM</t>
  </si>
  <si>
    <t>Sep 18, 2024 07:07:48 PM</t>
  </si>
  <si>
    <t>BAYER CROPSCIENCE LTD HIMATNAGAR GUJARAT</t>
  </si>
  <si>
    <t>Client Himanshu Bhatt has disagreed with (a)  There is robust communication between you &amp; PSIPL team at site (c)You receive an appropriate response from the PSIPL Operations Leadership team (d) ) (Reports / Monthly Management Reports (MMR) as per your requirement, and the team approaches you for a review</t>
  </si>
  <si>
    <t>Revised client feedback received</t>
  </si>
  <si>
    <t>SKCOQQud</t>
  </si>
  <si>
    <t>Sep 18, 2024 07:08:03 PM</t>
  </si>
  <si>
    <t>Sep 18, 2024 07:11:40 PM</t>
  </si>
  <si>
    <t>In Customer Satisfaction Survey C1 (24-25)
Client has disagreed with Material supplied by PSIPL is on time and is of good quality</t>
  </si>
  <si>
    <t>myDHfq9Y</t>
  </si>
  <si>
    <t>Sep 18, 2024 07:20:12 PM</t>
  </si>
  <si>
    <t>Sep 18, 2024 07:21:43 PM</t>
  </si>
  <si>
    <t xml:space="preserve">Quarterly Training is done </t>
  </si>
  <si>
    <t>6PCOSE2o</t>
  </si>
  <si>
    <t>Sep 18, 2024 11:12:02 AM</t>
  </si>
  <si>
    <t>Sep 18, 2024 11:20:47 AM</t>
  </si>
  <si>
    <t>DELOITTE SHARED SER INDIA LLP TAMIL NADU</t>
  </si>
  <si>
    <t>Manpower Deployment, Grooming, Effective training to be conducted on monthly basis.</t>
  </si>
  <si>
    <t>agCOxa7L</t>
  </si>
  <si>
    <t>Sep 18, 2024 11:20:53 AM</t>
  </si>
  <si>
    <t>Sep 18, 2024 11:40:46 AM</t>
  </si>
  <si>
    <t>In Customer Satisfaction Survey C1 (24-25)
Client Sudesh Sawant  has disagreed with 
(a)You receive an appropriate response from the PSIPL Operations Leadership team
(b) Reports / Monthly Management Reports (MMR) as per your requirement, and the team approaches you for a review
(c) invoices are submitted on time and are error-free
Client wrote "Operations are not communicating properly. For every small issues we have to escalate to client. Very less participation in training. Also PSIPL should work on reducing attrition".</t>
  </si>
  <si>
    <t>cDCOPDzi</t>
  </si>
  <si>
    <t>Sep 18, 2024 11:41:16 AM</t>
  </si>
  <si>
    <t>Sep 18, 2024 11:54:13 AM</t>
  </si>
  <si>
    <t>In Customer Satisfaction Survey C1 (24-25)
Client  Hemant N  has disagreed  with Reports / Monthly Management Reports (MMR) as per your requirement, and the team approaches you for a review</t>
  </si>
  <si>
    <t>SUCOBENB</t>
  </si>
  <si>
    <t>Sep 18, 2024 12:01:50 PM</t>
  </si>
  <si>
    <t>Sep 18, 2024 12:05:30 PM</t>
  </si>
  <si>
    <t>In Customer Satisfaction Survey C1 (24-25)
Client Hemant Nikhat disagreed that Compliance with the contract is well-maintained</t>
  </si>
  <si>
    <t>As per the update from Compliance team on 24th Sept Copliance audit is done on site Bi- annually and documents is available</t>
  </si>
  <si>
    <t>V2COSLfL</t>
  </si>
  <si>
    <t>Oct 10, 2024 04:31:30 PM</t>
  </si>
  <si>
    <t>Oct 10, 2024 04:35:36 PM</t>
  </si>
  <si>
    <t>Ainulhasan Ameerulhasan khan</t>
  </si>
  <si>
    <t>Mediclaim Expired</t>
  </si>
  <si>
    <t>CNCOoGNy</t>
  </si>
  <si>
    <t>Oct 10, 2024 04:45:55 PM</t>
  </si>
  <si>
    <t>Oct 10, 2024 04:47:27 PM</t>
  </si>
  <si>
    <t>532388</t>
  </si>
  <si>
    <t>Nitin Dattaram Jadhav</t>
  </si>
  <si>
    <t>Paid.</t>
  </si>
  <si>
    <t>FjCOnMi0</t>
  </si>
  <si>
    <t>Oct 10, 2024 04:48:49 PM</t>
  </si>
  <si>
    <t>Oct 10, 2024 04:51:19 PM</t>
  </si>
  <si>
    <t>LTIMINDTREE LTD SHIVAJI NAGAR PUNE</t>
  </si>
  <si>
    <t>534811</t>
  </si>
  <si>
    <t>NandakishorBakajiNikam</t>
  </si>
  <si>
    <t>Paid</t>
  </si>
  <si>
    <t>uxD363BG</t>
  </si>
  <si>
    <t>Sep 19, 2024 02:11:16 PM</t>
  </si>
  <si>
    <t>Sep 19, 2024 03:41:32 PM</t>
  </si>
  <si>
    <t>OTIS GLOBAL SER CENTER PVT LTD HYD</t>
  </si>
  <si>
    <t>Client has disagreed with Staff at all levels are well-groomed. He wrote "1) Facing manpower challenges.
2) There is a delay in submitting supporting documents along with the Invoice
3) There is no team approach for the review of MMR report
4) Night Shift Staff are not following grooming standards"</t>
  </si>
  <si>
    <t>ydD38R9L</t>
  </si>
  <si>
    <t>Sep 19, 2024 03:43:53 PM</t>
  </si>
  <si>
    <t>Sep 19, 2024 03:46:33 PM</t>
  </si>
  <si>
    <t>KALPATARU KORUM MALL THANE</t>
  </si>
  <si>
    <t>Need to upgrade Staff grooming</t>
  </si>
  <si>
    <t>OYD3RLJT</t>
  </si>
  <si>
    <t>Sep 19, 2024 03:47:10 PM</t>
  </si>
  <si>
    <t>Sep 19, 2024 03:57:48 PM</t>
  </si>
  <si>
    <t>DELOITTE CYBER CITY GURGAON HARAYANA</t>
  </si>
  <si>
    <t>Timely closure of incidents</t>
  </si>
  <si>
    <t>BqD3BKiF</t>
  </si>
  <si>
    <t>Sep 19, 2024 04:33:57 PM</t>
  </si>
  <si>
    <t>Sep 19, 2024 04:36:02 PM</t>
  </si>
  <si>
    <t>KALPATARU POWER TRANS HARYANA</t>
  </si>
  <si>
    <t>Client has disagreed with training parameter</t>
  </si>
  <si>
    <t>Training conducted in May, June, August and September</t>
  </si>
  <si>
    <t>BbD367Gw</t>
  </si>
  <si>
    <t>Sep 19, 2024 04:36:51 PM</t>
  </si>
  <si>
    <t>Sep 19, 2024 04:37:49 PM</t>
  </si>
  <si>
    <t>Canteen management needs to be reevaluated.</t>
  </si>
  <si>
    <t>Revised client feedback received, vendor replacement approval reeived from client.</t>
  </si>
  <si>
    <t>S1D3tI1g</t>
  </si>
  <si>
    <t>Sep 19, 2024 04:38:11 PM</t>
  </si>
  <si>
    <t>Sep 19, 2024 04:39:35 PM</t>
  </si>
  <si>
    <t>Sort out manpower shortages</t>
  </si>
  <si>
    <t>91D3WKFw</t>
  </si>
  <si>
    <t>Sep 19, 2024 04:40:21 PM</t>
  </si>
  <si>
    <t>Sep 19, 2024 04:42:13 PM</t>
  </si>
  <si>
    <t>"1) No Proper Response from Operation. In the recent times there is a frequent issue when it comes to requirement of replacement in case of absenteeism of existing employee.
2) Request for a new housekeeping personnel has not been fulfilled.  Though a boy was allocated he was not upto the mark with frequent absenteeism; hence have requested for a replacement."</t>
  </si>
  <si>
    <t>iiD3bEP8</t>
  </si>
  <si>
    <t>Sep 19, 2024 04:42:56 PM</t>
  </si>
  <si>
    <t>Sep 19, 2024 04:45:39 PM</t>
  </si>
  <si>
    <t>Client Atul Palande has disagreed with MMR parameter</t>
  </si>
  <si>
    <t>7CD3GuqU</t>
  </si>
  <si>
    <t>Sep 19, 2024 04:46:21 PM</t>
  </si>
  <si>
    <t>Sep 19, 2024 04:57:36 PM</t>
  </si>
  <si>
    <t>TATA CONSUMER PRODUCTS LIMITED MUMBAI</t>
  </si>
  <si>
    <t>In Customer Satisfaction Survey C1 (24-25) client Sneha Gadgil has disagreed with MMR parameter</t>
  </si>
  <si>
    <t>GdD3whPt</t>
  </si>
  <si>
    <t>Sep 19, 2024 04:58:45 PM</t>
  </si>
  <si>
    <t>Sep 19, 2024 05:00:04 PM</t>
  </si>
  <si>
    <t>RESINOVA CHEMIE LIMITED GUJARAT</t>
  </si>
  <si>
    <t>Compliance documents needs to submit on time.</t>
  </si>
  <si>
    <t>Discussed with client we will streamline the compliance issues from Oct-24 month</t>
  </si>
  <si>
    <t>S7D3ttO7</t>
  </si>
  <si>
    <t>Sep 19, 2024 05:00:20 PM</t>
  </si>
  <si>
    <t>Sep 19, 2024 05:11:07 PM</t>
  </si>
  <si>
    <t>KOTAK MAHINDRA BANK LTD BANGALORE</t>
  </si>
  <si>
    <t>Need to improve HK/Pantry team briefing and training</t>
  </si>
  <si>
    <t>Update from NayRajnikant briefed team on 19th September.</t>
  </si>
  <si>
    <t>rVD3xkPD</t>
  </si>
  <si>
    <t>Sep 19, 2024 05:11:51 PM</t>
  </si>
  <si>
    <t>Sep 19, 2024 05:21:12 PM</t>
  </si>
  <si>
    <t>Client Prashant Shinde has disagreed with PSIPL team is meeting the contractual agreement for your facility, receive an appropriate response from the PSIPL Operations Leadership team. He wrote "Since last six month electrician position is not filled by Operation Manager Mr. Vijay Wagh".</t>
  </si>
  <si>
    <t>CRCOJgF1</t>
  </si>
  <si>
    <t>Oct 09, 2024 12:24:40 PM</t>
  </si>
  <si>
    <t>Oct 09, 2024 12:32:34 PM</t>
  </si>
  <si>
    <t>Auris Serenity Tower 2</t>
  </si>
  <si>
    <t>Dear Neville Good to note you have taken this follow up action on a issue raised at the recent AGM and closed on the same..Good Job and keep it up</t>
  </si>
  <si>
    <t>buCOWYJg</t>
  </si>
  <si>
    <t>Oct 10, 2024 04:35:47 PM</t>
  </si>
  <si>
    <t>Oct 10, 2024 04:38:00 PM</t>
  </si>
  <si>
    <t>Neelkath Business Park</t>
  </si>
  <si>
    <t>Resolved</t>
  </si>
  <si>
    <t>5HCOSNp0</t>
  </si>
  <si>
    <t>Oct 10, 2024 04:51:30 PM</t>
  </si>
  <si>
    <t>Oct 10, 2024 04:53:16 PM</t>
  </si>
  <si>
    <t>DilipTanajiSorate</t>
  </si>
  <si>
    <t>paid</t>
  </si>
  <si>
    <t>hUCOVB50</t>
  </si>
  <si>
    <t>Oct 10, 2024 04:53:17 PM</t>
  </si>
  <si>
    <t>Oct 10, 2024 04:54:55 PM</t>
  </si>
  <si>
    <t>KRISHNALAXMI MULTI-TRADE PVT LTD GUJARAT</t>
  </si>
  <si>
    <t>531983</t>
  </si>
  <si>
    <t>PrakashbhaiThavarajiBaranda</t>
  </si>
  <si>
    <t>w2COq62h</t>
  </si>
  <si>
    <t>Oct 10, 2024 05:21:35 PM</t>
  </si>
  <si>
    <t>Oct 10, 2024 05:23:13 PM</t>
  </si>
  <si>
    <t>KALPATARU PARAMOUNT THANE MUMBAI</t>
  </si>
  <si>
    <t>552699</t>
  </si>
  <si>
    <t>Santosh Jayram Chaurasiya</t>
  </si>
  <si>
    <t>Want to remove Pf Amount</t>
  </si>
  <si>
    <t>sYDH4lzP</t>
  </si>
  <si>
    <t>Sep 23, 2024 05:25:10 PM</t>
  </si>
  <si>
    <t>Sep 23, 2024 05:48:14 PM</t>
  </si>
  <si>
    <t>FE Akash Kamble and Helpdesk Sonali Shinde have raised concerns regarding FM Rajesh Wakpanja’s conduct. The key issues include:
1)Avoiding responsibility for tasks and delegating them to others.
2)Lack of support to site employees, affecting daily operations.
3)Refusal to share contact information with society members.</t>
  </si>
  <si>
    <t>XoBTJOOu</t>
  </si>
  <si>
    <t>Oct 08, 2024 06:17:54 PM</t>
  </si>
  <si>
    <t>Oct 08, 2024 06:25:24 PM</t>
  </si>
  <si>
    <t>Appreciations received from CM he wrote " thank you to the the entire team, for the work done for the AGM today and making the goings smooth.</t>
  </si>
  <si>
    <t>uhD4vxUs</t>
  </si>
  <si>
    <t>Sep 24, 2024 11:10:51 AM</t>
  </si>
  <si>
    <t>Sep 24, 2024 11:13:43 AM</t>
  </si>
  <si>
    <t>ST JUDE MEDICAL INDIA PVT LTD THANE</t>
  </si>
  <si>
    <t>Shared Escalation Matrix to client on sailee.kawale@abbott.com</t>
  </si>
  <si>
    <t>lsD4LNh8</t>
  </si>
  <si>
    <t>Sep 24, 2024 11:24:21 AM</t>
  </si>
  <si>
    <t>Sep 24, 2024 11:26:38 AM</t>
  </si>
  <si>
    <t>HERBALIFE INT INDIA PVT LTD DELHI</t>
  </si>
  <si>
    <t>Shared Escalation Matrix to client on deepakku.consultant@herbalife.com</t>
  </si>
  <si>
    <t>FMCO2h0h</t>
  </si>
  <si>
    <t>Oct 10, 2024 05:23:28 PM</t>
  </si>
  <si>
    <t>Oct 10, 2024 05:25:09 PM</t>
  </si>
  <si>
    <t>Yashodhan</t>
  </si>
  <si>
    <t>508600</t>
  </si>
  <si>
    <t>Swati vadekar</t>
  </si>
  <si>
    <t>ThCOxwYF</t>
  </si>
  <si>
    <t>Oct 10, 2024 04:10:41 PM</t>
  </si>
  <si>
    <t>Oct 10, 2024 04:15:47 PM</t>
  </si>
  <si>
    <t>VERTIV ENERGY-SIFY RABALE MUMBAI</t>
  </si>
  <si>
    <t>545208</t>
  </si>
  <si>
    <t>NILESH DASHARATH VISHE</t>
  </si>
  <si>
    <t>Need Salary Slip</t>
  </si>
  <si>
    <t>hrCO61mI</t>
  </si>
  <si>
    <t>Oct 10, 2024 04:44:02 PM</t>
  </si>
  <si>
    <t>Oct 10, 2024 04:45:37 PM</t>
  </si>
  <si>
    <t>FUJITSU CONSULT INDIA LTD UTTAR PRADESH</t>
  </si>
  <si>
    <t>Want FnF bifurcation</t>
  </si>
  <si>
    <t>9NCluSdz</t>
  </si>
  <si>
    <t>Sep 26, 2024 06:27:11 PM</t>
  </si>
  <si>
    <t>Sep 26, 2024 07:03:25 PM</t>
  </si>
  <si>
    <t>AKSHAT GREENTECH PVT LTD TELANGANA</t>
  </si>
  <si>
    <t>In Customer Satisfaction Survey C1 (24-25) client G Mhesha disagreed with staff grooming. He wrote that "Need improvements in all max areas".</t>
  </si>
  <si>
    <t>LwCOumbk</t>
  </si>
  <si>
    <t>Oct 10, 2024 01:12:38 PM</t>
  </si>
  <si>
    <t>Oct 10, 2024 01:14:52 PM</t>
  </si>
  <si>
    <t>SEATEACH ESTATE -WATERSIDE MUMBAI</t>
  </si>
  <si>
    <t>546878</t>
  </si>
  <si>
    <t>Swapnil Ashok Saigaonkar</t>
  </si>
  <si>
    <t>F4CO9ZTy</t>
  </si>
  <si>
    <t>Oct 10, 2024 01:15:31 PM</t>
  </si>
  <si>
    <t>Oct 10, 2024 01:18:37 PM</t>
  </si>
  <si>
    <t>525101</t>
  </si>
  <si>
    <t>Devraj Karan Naydu</t>
  </si>
  <si>
    <t>JBCOYBPh</t>
  </si>
  <si>
    <t>Oct 10, 2024 01:18:57 PM</t>
  </si>
  <si>
    <t>Oct 10, 2024 01:21:59 PM</t>
  </si>
  <si>
    <t>504315</t>
  </si>
  <si>
    <t>Jayesh Ratilal Solanki</t>
  </si>
  <si>
    <t>IDCO3sAf</t>
  </si>
  <si>
    <t>Oct 10, 2024 01:22:01 PM</t>
  </si>
  <si>
    <t>Oct 10, 2024 01:49:12 PM</t>
  </si>
  <si>
    <t>24.239.146.114</t>
  </si>
  <si>
    <t>Eaton India Innovation Center</t>
  </si>
  <si>
    <t>549344</t>
  </si>
  <si>
    <t>Sachin Sarode</t>
  </si>
  <si>
    <t>g6COXoN6</t>
  </si>
  <si>
    <t>Oct 10, 2024 01:49:39 PM</t>
  </si>
  <si>
    <t>Oct 10, 2024 01:52:45 PM</t>
  </si>
  <si>
    <t>541041</t>
  </si>
  <si>
    <t>Haridas Rasal</t>
  </si>
  <si>
    <t>Provided and explained to the employees to use the Onex</t>
  </si>
  <si>
    <t>axCONtwS</t>
  </si>
  <si>
    <t>Oct 10, 2024 01:54:43 PM</t>
  </si>
  <si>
    <t>Oct 10, 2024 02:10:12 PM</t>
  </si>
  <si>
    <t>552884</t>
  </si>
  <si>
    <t>Umaji Vinherkar</t>
  </si>
  <si>
    <t>7cCOvWVx</t>
  </si>
  <si>
    <t>Oct 10, 2024 02:10:28 PM</t>
  </si>
  <si>
    <t>Oct 10, 2024 02:17:52 PM</t>
  </si>
  <si>
    <t>557119</t>
  </si>
  <si>
    <t>Dnyaneshwar Jadhav</t>
  </si>
  <si>
    <t>Y3CO5myg</t>
  </si>
  <si>
    <t>Oct 10, 2024 02:18:06 PM</t>
  </si>
  <si>
    <t>Oct 10, 2024 02:19:08 PM</t>
  </si>
  <si>
    <t>PXCO4UYW</t>
  </si>
  <si>
    <t>Oct 10, 2024 02:19:19 PM</t>
  </si>
  <si>
    <t>Oct 10, 2024 02:21:56 PM</t>
  </si>
  <si>
    <t>UnCO1dRr</t>
  </si>
  <si>
    <t>Oct 10, 2024 02:22:27 PM</t>
  </si>
  <si>
    <t>Oct 10, 2024 02:56:03 PM</t>
  </si>
  <si>
    <t>556083</t>
  </si>
  <si>
    <t>Datta Shinde</t>
  </si>
  <si>
    <t>7RCOuLY0</t>
  </si>
  <si>
    <t>Oct 10, 2024 02:56:18 PM</t>
  </si>
  <si>
    <t>Oct 10, 2024 03:03:01 PM</t>
  </si>
  <si>
    <t>556084</t>
  </si>
  <si>
    <t>Chandrakant Alkunte</t>
  </si>
  <si>
    <t>bPCOxbft</t>
  </si>
  <si>
    <t>Oct 10, 2024 03:03:52 PM</t>
  </si>
  <si>
    <t>Oct 10, 2024 03:08:46 PM</t>
  </si>
  <si>
    <t>549084</t>
  </si>
  <si>
    <t>Rakesh Gaikwad</t>
  </si>
  <si>
    <t>LrCOKhkK</t>
  </si>
  <si>
    <t>Oct 10, 2024 11:22:33 AM</t>
  </si>
  <si>
    <t>Oct 10, 2024 11:40:19 AM</t>
  </si>
  <si>
    <t>501100</t>
  </si>
  <si>
    <t>Kiran Ramchandra Salgaonkar</t>
  </si>
  <si>
    <t>TGCO60Vt</t>
  </si>
  <si>
    <t>Oct 10, 2024 11:40:36 AM</t>
  </si>
  <si>
    <t>Oct 10, 2024 11:45:41 AM</t>
  </si>
  <si>
    <t>555623</t>
  </si>
  <si>
    <t>Vaibhav Bhalchandra Lokhande</t>
  </si>
  <si>
    <t>rZCOSzYm</t>
  </si>
  <si>
    <t>Oct 10, 2024 11:46:00 AM</t>
  </si>
  <si>
    <t>Oct 10, 2024 12:24:50 PM</t>
  </si>
  <si>
    <t>tRCOS6lq</t>
  </si>
  <si>
    <t>Oct 10, 2024 12:25:06 PM</t>
  </si>
  <si>
    <t>Oct 10, 2024 12:28:01 PM</t>
  </si>
  <si>
    <t>CHAITANYA TOWERS MUMBAI</t>
  </si>
  <si>
    <t>izCOyINx</t>
  </si>
  <si>
    <t>Oct 10, 2024 12:28:11 PM</t>
  </si>
  <si>
    <t>Oct 10, 2024 12:33:36 PM</t>
  </si>
  <si>
    <t>550917</t>
  </si>
  <si>
    <t>HANUMANTA CHANDRAKANT DARYANOR</t>
  </si>
  <si>
    <t>QyCO10nh</t>
  </si>
  <si>
    <t>Oct 10, 2024 12:33:51 PM</t>
  </si>
  <si>
    <t>Oct 10, 2024 12:58:24 PM</t>
  </si>
  <si>
    <t>540515</t>
  </si>
  <si>
    <t>Nagma Asif Sheikh</t>
  </si>
  <si>
    <t>FeCO3vDB</t>
  </si>
  <si>
    <t>Oct 10, 2024 12:58:49 PM</t>
  </si>
  <si>
    <t>Oct 10, 2024 01:08:46 PM</t>
  </si>
  <si>
    <t>MdCOKxpS</t>
  </si>
  <si>
    <t>Oct 10, 2024 03:41:49 PM</t>
  </si>
  <si>
    <t>Oct 10, 2024 04:08:57 PM</t>
  </si>
  <si>
    <t>549474</t>
  </si>
  <si>
    <t>Vinod Pasi</t>
  </si>
  <si>
    <t>Need Salary explanation</t>
  </si>
  <si>
    <t>Shikha Jhunjhunwala</t>
  </si>
  <si>
    <t>VZBTDf9B</t>
  </si>
  <si>
    <t>Oct 08, 2024 03:17:09 PM</t>
  </si>
  <si>
    <t>Oct 08, 2024 03:23:25 PM</t>
  </si>
  <si>
    <t>Appreciation received from client on mail he wrote "Appreciation for your outstanding performance!!! 
Dear PSIPL &amp; Sunita team  I would like to personally express my heartfelt gratitude for your constant outstanding performance. Keep up the great work."</t>
  </si>
  <si>
    <t>FHCOl6JD</t>
  </si>
  <si>
    <t>Oct 04, 2024 02:07:59 PM</t>
  </si>
  <si>
    <t>Oct 04, 2024 02:16:01 PM</t>
  </si>
  <si>
    <t>In Customer Satisfaction Survey C1 (24-25)
Client has disagreed with (a) PSIPL team is meeting the contractual agreement for your facility. (b)Reports / Monthly Management Reports (MMR) as per your requirement, and the team approaches you for a review (c)
He wrote
1) Quality of personnel.
2) No Training is provided
3) Material is not delivered on time
4) PSIPL Staff doesn’t follow safety norms
5) No MMR is shared. 
6) Invoice is not error free.
7) Training is not provided at site.</t>
  </si>
  <si>
    <t>qtBTTOhh</t>
  </si>
  <si>
    <t>Oct 04, 2024 03:42:36 PM</t>
  </si>
  <si>
    <t>Oct 04, 2024 03:48:32 PM</t>
  </si>
  <si>
    <t>Client has disagreed with material parameter.</t>
  </si>
  <si>
    <t>v90JdVqq</t>
  </si>
  <si>
    <t>Oct 05, 2024 11:33:18 PM</t>
  </si>
  <si>
    <t>Oct 05, 2024 11:40:12 PM</t>
  </si>
  <si>
    <t>In Customer Satisfaction Survey C1 (24-25)
Client wrote "Grooming standard to be improved".</t>
  </si>
  <si>
    <t>Bhakkaprabhu</t>
  </si>
  <si>
    <t>k50lpXCf</t>
  </si>
  <si>
    <t>Oct 05, 2024 11:45:30 PM</t>
  </si>
  <si>
    <t>Oct 05, 2024 11:48:43 PM</t>
  </si>
  <si>
    <t>In Customer Satisfaction Survey C1 (24-25)
 Client Vishal Patil wrote " Invoice is delayed"</t>
  </si>
  <si>
    <t>HwBTB9il</t>
  </si>
  <si>
    <t>Oct 07, 2024 10:50:50 PM</t>
  </si>
  <si>
    <t>Oct 07, 2024 10:52:59 PM</t>
  </si>
  <si>
    <t>In Customer Satisfaction Survey C1 (24-25)
Client wrote "Uniforms,caps, shoes, ID cards not provided."</t>
  </si>
  <si>
    <t>urCUJ9pz</t>
  </si>
  <si>
    <t>Oct 04, 2024 01:07:46 PM</t>
  </si>
  <si>
    <t>Oct 04, 2024 01:38:29 PM</t>
  </si>
  <si>
    <t>KL GRAND CENTRAL PARK THANE</t>
  </si>
  <si>
    <t>In Customer Satisfaction Survey C1 (24-25)
Client disagreed with MMR parameter</t>
  </si>
  <si>
    <t>UYCUkYWi</t>
  </si>
  <si>
    <t>Oct 04, 2024 01:38:33 PM</t>
  </si>
  <si>
    <t>Oct 04, 2024 02:07:16 PM</t>
  </si>
  <si>
    <t>In Customer Satisfaction Survey C1 (24-25)
Client has given 6 (Detractor). client wrote "Lot of time taken to provide solutions. "He disagreed with PSIPL team is meeting the contractual agreement for your facility and There is robust communication between you &amp; PSIPL team at site</t>
  </si>
  <si>
    <t>dQCONveh</t>
  </si>
  <si>
    <t>Oct 04, 2024 02:16:28 PM</t>
  </si>
  <si>
    <t>Oct 04, 2024 02:20:10 PM</t>
  </si>
  <si>
    <t>In Customer Satisfaction Survey C1 (24-25)
Client has disagreed with Marital parameter.</t>
  </si>
  <si>
    <t>9ACOVnhH</t>
  </si>
  <si>
    <t>Oct 04, 2024 02:20:15 PM</t>
  </si>
  <si>
    <t>Oct 04, 2024 02:22:02 PM</t>
  </si>
  <si>
    <t>YAZAKI INDIA LTD PUN</t>
  </si>
  <si>
    <t>In Customer Satisfaction Survey C1 (24-25)
Client has disagreed with training parameter.</t>
  </si>
  <si>
    <t>kgCOvDHY</t>
  </si>
  <si>
    <t>Oct 04, 2024 02:24:19 PM</t>
  </si>
  <si>
    <t>Oct 04, 2024 02:55:28 PM</t>
  </si>
  <si>
    <t>In Customer Satisfaction Survey C1 (24-25)
Client has disagreed with MMR parameter</t>
  </si>
  <si>
    <t>mPBT5UpV</t>
  </si>
  <si>
    <t>Oct 04, 2024 03:09:24 PM</t>
  </si>
  <si>
    <t>Oct 04, 2024 03:17:38 PM</t>
  </si>
  <si>
    <t>Client has disagreed with compliance parameter.</t>
  </si>
  <si>
    <t>Client doesn't conduct Compliance Audit</t>
  </si>
  <si>
    <t>H7BTVi5R</t>
  </si>
  <si>
    <t>Oct 04, 2024 03:18:12 PM</t>
  </si>
  <si>
    <t>Oct 04, 2024 03:42:30 PM</t>
  </si>
  <si>
    <t>In Customer Satisfaction Survey C1 (24-25)
Client  Arvind Jagadale has disagreed with (a) There is robust communication between you &amp; PSIPL team at site. (b) You receive an appropriate response from the PSIPL Operations Leadership team (c) Staff at all levels are well-groomed (e) MMR is shared and reviewed. (f) Invoice parameter.</t>
  </si>
  <si>
    <t>BtBT3Bfj</t>
  </si>
  <si>
    <t>Oct 04, 2024 03:49:53 PM</t>
  </si>
  <si>
    <t>Oct 04, 2024 04:02:30 PM</t>
  </si>
  <si>
    <t>In Customer Satisfaction Survey C1 (24-25)
Client  disagreed with MMR parameter</t>
  </si>
  <si>
    <t>xLBTTsFf</t>
  </si>
  <si>
    <t>Oct 04, 2024 04:17:36 PM</t>
  </si>
  <si>
    <t>Oct 04, 2024 04:20:01 PM</t>
  </si>
  <si>
    <t>RnR and the Townhall meeting have not yet been conducted.</t>
  </si>
  <si>
    <t>3u0cgc32</t>
  </si>
  <si>
    <t>Oct 04, 2024 05:31:45 PM</t>
  </si>
  <si>
    <t>Oct 04, 2024 05:39:45 PM</t>
  </si>
  <si>
    <t>Two HK positions are open.</t>
  </si>
  <si>
    <t>Position closed</t>
  </si>
  <si>
    <t>gUCUdg2v</t>
  </si>
  <si>
    <t>Oct 04, 2024 11:28:11 AM</t>
  </si>
  <si>
    <t>Oct 04, 2024 11:49:45 AM</t>
  </si>
  <si>
    <t>BONITO DESIGNS PVT LTD MUMBAI</t>
  </si>
  <si>
    <t>In  Customer Satisfaction Survey C1 (24-25) Client disagreed with  Reports / Monthly Management Reports (MMR) as per your requirement, and the team approaches you for a review. Client disagreed with Invoice parameter. Client wrote "Initially it was good. PSIPL is not working towards refill shortfall.
MMR are not shared. Training Reports should be shared. Documentation should be maintained. Operations should look into staff salary issue as staff is reaching out to us for salary related issue."</t>
  </si>
  <si>
    <t>dKCUmhBl</t>
  </si>
  <si>
    <t>Oct 04, 2024 11:51:54 AM</t>
  </si>
  <si>
    <t>Oct 04, 2024 12:05:07 PM</t>
  </si>
  <si>
    <t>VODAFONE IDEA LIMITED KERALA</t>
  </si>
  <si>
    <t>In Customer Satisfaction Survey C1 (24-25)
Client wrote "Relivers need to be placed for planned leaves. Should avoid/reduce immediate requirements on leaves"</t>
  </si>
  <si>
    <t>fRCUbEGx</t>
  </si>
  <si>
    <t>Oct 04, 2024 12:05:26 PM</t>
  </si>
  <si>
    <t>Oct 04, 2024 12:07:22 PM</t>
  </si>
  <si>
    <t>TECH DATA ADVANCED TAMIL NADU</t>
  </si>
  <si>
    <t>In Customer Satisfaction Survey C1 (24-25)
Client disagreed with material parameter</t>
  </si>
  <si>
    <t>Material is not required</t>
  </si>
  <si>
    <t>kdCUdGNr</t>
  </si>
  <si>
    <t>Oct 04, 2024 12:07:43 PM</t>
  </si>
  <si>
    <t>Oct 04, 2024 12:11:25 PM</t>
  </si>
  <si>
    <t>WALMART UTTAR PRADESH</t>
  </si>
  <si>
    <t>In Customer Satisfaction Survey C1 (24-25)
Client disagreed with  receiving an appropriate response from the PSIPL Operations Leadership team</t>
  </si>
  <si>
    <t>vuCU7fIm</t>
  </si>
  <si>
    <t>Oct 04, 2024 12:13:07 PM</t>
  </si>
  <si>
    <t>Oct 04, 2024 12:15:08 PM</t>
  </si>
  <si>
    <t>In Customer Satisfaction Survey C1 (24-25)
Client disagreed MMR parameter.</t>
  </si>
  <si>
    <t>NUCUp0So</t>
  </si>
  <si>
    <t>Oct 04, 2024 12:16:16 PM</t>
  </si>
  <si>
    <t>Oct 04, 2024 12:26:02 PM</t>
  </si>
  <si>
    <t>In Customer Satisfaction survey C1 (24-25)
Client wrote "Kindly focus on grooming of the staff at all level."</t>
  </si>
  <si>
    <t>2oCU1IFw</t>
  </si>
  <si>
    <t>Oct 04, 2024 12:26:25 PM</t>
  </si>
  <si>
    <t>Oct 04, 2024 12:35:52 PM</t>
  </si>
  <si>
    <t>LTIMINDTREE LIMITED BLUERIDGE PUNE</t>
  </si>
  <si>
    <t>In Customer Satisfaction Survey C1 (24-25)
Client disagreed with staff grooming. He wrote " Staff attendance is a major challenge. AFM quality is not as per standard &amp; our requirement".</t>
  </si>
  <si>
    <t>j8040JZz</t>
  </si>
  <si>
    <t>Oct 05, 2024 10:58:52 PM</t>
  </si>
  <si>
    <t>Oct 05, 2024 11:24:45 PM</t>
  </si>
  <si>
    <t>In Customer Satisfaction Survey C1 (24-25)
Client Bijender Singh has disagreed with MMR parameter. He wrote "1) MMR Reports need to be shared. Not receiving from past 4-5 months
2) Training Reports need to be shared. Also trainer comes without any programme always
3) Supervisor training and attitude needs corrections</t>
  </si>
  <si>
    <t>Jv09quJ8</t>
  </si>
  <si>
    <t>Oct 05, 2024 11:50:02 PM</t>
  </si>
  <si>
    <t>Oct 05, 2024 11:51:40 PM</t>
  </si>
  <si>
    <t>In Customer Satisfaction Survey C1 (24-25)
Client wrote "Replacement in case of staff taking leave."</t>
  </si>
  <si>
    <t>Dg06Xdm7</t>
  </si>
  <si>
    <t>Oct 05, 2024 11:53:02 PM</t>
  </si>
  <si>
    <t>Oct 05, 2024 11:57:11 PM</t>
  </si>
  <si>
    <t>In Customer Satisfaction Survey C1 (24-25)
Client Nitesh Mhamunkar wrote "1) Double duties of staff should be reduced
2) Old as well as new machines which are not working properly shoule be replaced.
3) Overall area supervision is poor</t>
  </si>
  <si>
    <t>b90NH4WT</t>
  </si>
  <si>
    <t>Oct 06, 2024 12:01:42 AM</t>
  </si>
  <si>
    <t>Oct 06, 2024 12:03:30 AM</t>
  </si>
  <si>
    <t>In Customer Satisfaction Survey C1 (24-25)
Client Manish Prasad has wrote "1) Uniforms are not provided to each staff
2) Spare parts of cleaning equipments are not being provided on time. PSIPL can make a list of critical spare parts and store the same at site for quick resolution of problems</t>
  </si>
  <si>
    <t>L50klVAg</t>
  </si>
  <si>
    <t>Oct 06, 2024 12:04:34 AM</t>
  </si>
  <si>
    <t>Oct 06, 2024 12:07:28 AM</t>
  </si>
  <si>
    <t>In Customer Satisfaction Survey C1 (24-25)
Client Manish Prasad wrote "1) Uniforms are not provided to each staff
2) Spare parts of cleaning equipment's are not being provided on time. PSIPL can make a list of critical spare parts and store the same at site for quick resolution of problems"</t>
  </si>
  <si>
    <t>Kx0QWiJ7</t>
  </si>
  <si>
    <t>Oct 06, 2024 12:07:35 AM</t>
  </si>
  <si>
    <t>Oct 06, 2024 12:12:10 AM</t>
  </si>
  <si>
    <t>In Customer Satisfaction Survey C1 (24-25)
Client Ravindra Chalke disagreed with (A)There is robust communication between you &amp; PSIPL team at site (B) Staff at all levels are well-groomed (C) Reports / Monthly Management Reports (MMR) as per your requirement, and the team approaches you for a review (D)  invoices are submitted on time and are error-free. He wrote " 1) Proactive approach required
2) Customers relationship is require to be improve
3) Most of the time staff working without safety norms
4) Petty cash vouchers are not submitted on time which results difficulty in day to day operations.
5) MMR is not in proper manner
6) Site specific training required"</t>
  </si>
  <si>
    <t>umBTSDGb</t>
  </si>
  <si>
    <t>Oct 07, 2024 08:31:45 PM</t>
  </si>
  <si>
    <t>Oct 07, 2024 08:54:31 PM</t>
  </si>
  <si>
    <t>FLENDER DRIVES PVT LTD TAMIL NADU</t>
  </si>
  <si>
    <t>In Customer Satisfaction Survey C1 (24-25)
Client Naresh Bahu has disagreed with Staff at all levels are well-groomed</t>
  </si>
  <si>
    <t>luBTHSmS</t>
  </si>
  <si>
    <t>Oct 07, 2024 11:30:33 PM</t>
  </si>
  <si>
    <t>Oct 07, 2024 11:47:49 PM</t>
  </si>
  <si>
    <t>Client Wrote that 1) Manpower shortage issues (Tech/Soft) needs to be addressed on priority.
2) Additional work PO's getting delayed</t>
  </si>
  <si>
    <t>gVBTLUyF</t>
  </si>
  <si>
    <t>Oct 07, 2024 11:48:40 PM</t>
  </si>
  <si>
    <t>Oct 07, 2024 11:52:30 PM</t>
  </si>
  <si>
    <t>RADIANCE RENEWABLES PRIVATE MUMBAI</t>
  </si>
  <si>
    <t>In Customer Satisfaction Survey C1 (24-25)
Client  Shomal Panpatil disagreed with (A) There is robust communication between you &amp; PSIPL team at site (b) Staff at all levels are well-groomed (c) Staff at all levels are well-groomed (e)  Reports / Monthly Management Reports (MMR) as per your requirement, and the team approaches you for a review (f) invoices are submitted on time and are error-free. Cient wrote "1) Support team is missing
2) No Safety norms shared. Nobody visits the site
3) No Training at site
4) No MMR Reports are shared
5) Delayed response from Operations Leadership"</t>
  </si>
  <si>
    <t>rPBTdiDr</t>
  </si>
  <si>
    <t>Oct 07, 2024 11:52:46 PM</t>
  </si>
  <si>
    <t>Oct 07, 2024 11:54:58 PM</t>
  </si>
  <si>
    <t>In Customer Satisfaction Survey C1 (24-25)
Client Shomal Panpatil has disagreed with training parameter</t>
  </si>
  <si>
    <t>G1COpMGP</t>
  </si>
  <si>
    <t>Oct 10, 2024 04:16:02 PM</t>
  </si>
  <si>
    <t>Oct 10, 2024 04:17:44 PM</t>
  </si>
  <si>
    <t>Salary not received</t>
  </si>
  <si>
    <t>8mCOlkZp</t>
  </si>
  <si>
    <t>Oct 10, 2024 04:18:07 PM</t>
  </si>
  <si>
    <t>Oct 10, 2024 04:19:15 PM</t>
  </si>
  <si>
    <t>TCS</t>
  </si>
  <si>
    <t>Received</t>
  </si>
  <si>
    <t>tdBTRTYv</t>
  </si>
  <si>
    <t>Oct 08, 2024 01:17:53 PM</t>
  </si>
  <si>
    <t>Oct 08, 2024 01:23:55 PM</t>
  </si>
  <si>
    <t>Open Positions: 1 Electrician</t>
  </si>
  <si>
    <t>NwBTElF8</t>
  </si>
  <si>
    <t>Oct 08, 2024 01:31:36 PM</t>
  </si>
  <si>
    <t>Oct 08, 2024 01:38:52 PM</t>
  </si>
  <si>
    <t>Shortage of 15 HK</t>
  </si>
  <si>
    <t>toBTIkeL</t>
  </si>
  <si>
    <t>Oct 08, 2024 02:08:17 PM</t>
  </si>
  <si>
    <t>Oct 08, 2024 02:33:58 PM</t>
  </si>
  <si>
    <t>Required: 5 Housekeeping staff, 1 Plumber, 1 Electrician.</t>
  </si>
  <si>
    <t>2SBTXgTl</t>
  </si>
  <si>
    <t>Oct 08, 2024 02:34:00 PM</t>
  </si>
  <si>
    <t>Oct 08, 2024 02:35:37 PM</t>
  </si>
  <si>
    <t>Snag List, DSR, and Checklist Not maintained.</t>
  </si>
  <si>
    <t>63BTfvh3</t>
  </si>
  <si>
    <t>Oct 08, 2024 02:35:54 PM</t>
  </si>
  <si>
    <t>Oct 08, 2024 02:38:20 PM</t>
  </si>
  <si>
    <t>All employees are requesting ESIC cards.</t>
  </si>
  <si>
    <t>Information has been provided to the FM to collect details from the staff.</t>
  </si>
  <si>
    <t>y6BTWbB4</t>
  </si>
  <si>
    <t>Oct 08, 2024 06:25:31 PM</t>
  </si>
  <si>
    <t>Oct 08, 2024 06:30:29 PM</t>
  </si>
  <si>
    <t>Choithram Hospital, Indore</t>
  </si>
  <si>
    <t>We glad to inform you that today we have been felicitated by Choithram Hospital for KPI achievement &amp; patient satisfaction.
We have received Certificate &amp; Cheque in the presence of Mr. Sunil Chandiwal (Director-Medical Services) &amp; Mr. Amit Bhatt (Deptuy Director-Medical Services).
Please find attached herewith pics of the same.</t>
  </si>
  <si>
    <t>XOBT9AI1</t>
  </si>
  <si>
    <t>Oct 08, 2024 10:44:42 AM</t>
  </si>
  <si>
    <t>Oct 08, 2024 10:48:31 AM</t>
  </si>
  <si>
    <t>1)The agreement is not signed.
2)The 52-week schedule is not updated.</t>
  </si>
  <si>
    <t>vZBTclRA</t>
  </si>
  <si>
    <t>Oct 08, 2024 11:20:02 AM</t>
  </si>
  <si>
    <t>Oct 08, 2024 11:26:21 AM</t>
  </si>
  <si>
    <t>1. HK Cleaning work checklist not available.
2. Employee raised the query that the Insurance is not renewed.
Client: Manoj Pillai
1.Gave promoter feedback
2.There is no safety kit (Hk and MST)</t>
  </si>
  <si>
    <t>Insurance information is provided to the Employees</t>
  </si>
  <si>
    <t>rOBTom5k</t>
  </si>
  <si>
    <t>Oct 08, 2024 11:29:00 AM</t>
  </si>
  <si>
    <t>Oct 08, 2024 11:41:37 AM</t>
  </si>
  <si>
    <t>Staffs has concern that ESIC cards is not provided.</t>
  </si>
  <si>
    <t>briefed them about the documents for adding their family details</t>
  </si>
  <si>
    <t>B4BTe5zI</t>
  </si>
  <si>
    <t>Oct 08, 2024 11:44:53 AM</t>
  </si>
  <si>
    <t>Oct 08, 2024 12:16:07 PM</t>
  </si>
  <si>
    <t>Client Prashant Shetty
1) There is a shortage of 6 HK.
2) Safety gloves is not used.
3) There is no uniformity in staffs, some staffs are wearing personal footwears.
4) Salary is not on time</t>
  </si>
  <si>
    <t>adBTI6DI</t>
  </si>
  <si>
    <t>Oct 08, 2024 12:00:51 AM</t>
  </si>
  <si>
    <t>Oct 08, 2024 12:15:55 AM</t>
  </si>
  <si>
    <t>TATA CONSULTANCY-MAHAPE MUMBAI</t>
  </si>
  <si>
    <t>In Customer Satisfaction Survey C1 (24-25)
Client Santosh Gopi wrote "Lots of Attrition needs to be controlled"</t>
  </si>
  <si>
    <t>client has given the revised feedback</t>
  </si>
  <si>
    <t>mtBTqNHq</t>
  </si>
  <si>
    <t>Oct 08, 2024 12:16:26 PM</t>
  </si>
  <si>
    <t>Oct 08, 2024 12:22:20 PM</t>
  </si>
  <si>
    <t>There is a shortage of 6 HK.</t>
  </si>
  <si>
    <t>jcBTavAd</t>
  </si>
  <si>
    <t>Oct 08, 2024 12:23:04 PM</t>
  </si>
  <si>
    <t>Oct 08, 2024 12:31:34 PM</t>
  </si>
  <si>
    <t>56802</t>
  </si>
  <si>
    <t>Rajendra Singh Negi</t>
  </si>
  <si>
    <t>Check if the details are added in ESIC Cards.</t>
  </si>
  <si>
    <t>ZmBTOT5x</t>
  </si>
  <si>
    <t>Oct 08, 2024 12:31:44 PM</t>
  </si>
  <si>
    <t>Oct 08, 2024 12:33:33 PM</t>
  </si>
  <si>
    <t>500166</t>
  </si>
  <si>
    <t>Dipak Kumar Malik</t>
  </si>
  <si>
    <t>RKBTnBnk</t>
  </si>
  <si>
    <t>Oct 08, 2024 12:33:58 PM</t>
  </si>
  <si>
    <t>Oct 08, 2024 12:35:57 PM</t>
  </si>
  <si>
    <t>48745</t>
  </si>
  <si>
    <t>Pradip Shantaram Katurde</t>
  </si>
  <si>
    <t>dbBTPocr</t>
  </si>
  <si>
    <t>Oct 08, 2024 12:36:29 PM</t>
  </si>
  <si>
    <t>Oct 08, 2024 12:39:17 PM</t>
  </si>
  <si>
    <t>1)RnR and the Townhall meeting have not been conducted.
2)The snag list has not been prepared.</t>
  </si>
  <si>
    <t>vtBTi9zy</t>
  </si>
  <si>
    <t>Oct 08, 2024 12:48:47 PM</t>
  </si>
  <si>
    <t>Oct 08, 2024 12:58:37 PM</t>
  </si>
  <si>
    <t>Kl Square</t>
  </si>
  <si>
    <t>The RnR Townhall has not been conducted.</t>
  </si>
  <si>
    <t>1KCO1NJy</t>
  </si>
  <si>
    <t>Oct 11, 2024 02:06:19 PM</t>
  </si>
  <si>
    <t>Oct 11, 2024 02:13:42 PM</t>
  </si>
  <si>
    <t>In Customer Satisfaction Survey C1 (24-25)
Client disagreed with Training parameter.</t>
  </si>
  <si>
    <t>No. of Employee 2, Training done twice in last 4 months</t>
  </si>
  <si>
    <t>bzCO5O27</t>
  </si>
  <si>
    <t>Oct 11, 2024 02:08:05 PM</t>
  </si>
  <si>
    <t>Oct 11, 2024 02:10:26 PM</t>
  </si>
  <si>
    <t>QI BROKERAGE LLP MUMBAI</t>
  </si>
  <si>
    <t>No. of Employees. 1</t>
  </si>
  <si>
    <t>WhCOghg8</t>
  </si>
  <si>
    <t>Oct 11, 2024 02:10:40 PM</t>
  </si>
  <si>
    <t>Oct 11, 2024 02:12:31 PM</t>
  </si>
  <si>
    <t>Regular training are done / Technical - Technical Training are done on bimonthly basis.</t>
  </si>
  <si>
    <t>zfCOnhBV</t>
  </si>
  <si>
    <t>Oct 11, 2024 02:14:04 PM</t>
  </si>
  <si>
    <t>Oct 11, 2024 02:15:35 PM</t>
  </si>
  <si>
    <t>1 training in June and 2 training in sept</t>
  </si>
  <si>
    <t>LGCOJYbD</t>
  </si>
  <si>
    <t>Oct 11, 2024 02:15:57 PM</t>
  </si>
  <si>
    <t>Oct 11, 2024 02:17:58 PM</t>
  </si>
  <si>
    <t>No. of Employees 2, No visit on site</t>
  </si>
  <si>
    <t>XOCOhz2X</t>
  </si>
  <si>
    <t>Oct 11, 2024 02:18:09 PM</t>
  </si>
  <si>
    <t>Oct 11, 2024 02:19:41 PM</t>
  </si>
  <si>
    <t>VERTIV-SIFY TECHNOLOGIES MUMBAI (2021)</t>
  </si>
  <si>
    <t>Regular Technical Training are done on monthly basis.</t>
  </si>
  <si>
    <t>atCOCANH</t>
  </si>
  <si>
    <t>Oct 11, 2024 02:20:41 PM</t>
  </si>
  <si>
    <t>Oct 11, 2024 02:23:11 PM</t>
  </si>
  <si>
    <t>No. of employees 39. Regular Technical Training are done on monthly basis.</t>
  </si>
  <si>
    <t>reCOdmBl</t>
  </si>
  <si>
    <t>Oct 11, 2024 02:23:37 PM</t>
  </si>
  <si>
    <t>Oct 11, 2024 02:24:59 PM</t>
  </si>
  <si>
    <t>No. of employees 64, Quarterly Training is done</t>
  </si>
  <si>
    <t>CACOMYla</t>
  </si>
  <si>
    <t>Oct 11, 2024 02:25:32 PM</t>
  </si>
  <si>
    <t>Oct 11, 2024 02:28:07 PM</t>
  </si>
  <si>
    <t>The staff nos. are for all 3 locations, the employees are always busy and hence get less number in the training session.</t>
  </si>
  <si>
    <t>MTCOewQA</t>
  </si>
  <si>
    <t>Oct 11, 2024 02:28:30 PM</t>
  </si>
  <si>
    <t>Oct 11, 2024 02:30:10 PM</t>
  </si>
  <si>
    <t>As per the update from Narayana, client do not have issues with training parameter</t>
  </si>
  <si>
    <t>fICOfhBV</t>
  </si>
  <si>
    <t>Oct 11, 2024 02:30:25 PM</t>
  </si>
  <si>
    <t>Oct 11, 2024 02:31:54 PM</t>
  </si>
  <si>
    <t>Quarterly Training is done</t>
  </si>
  <si>
    <t>mvCOBcGj</t>
  </si>
  <si>
    <t>Oct 11, 2024 02:32:03 PM</t>
  </si>
  <si>
    <t>Oct 11, 2024 02:33:55 PM</t>
  </si>
  <si>
    <t>In Customer Satisfaction Survey C1 (24-25)
Client disagreed with Training parameter</t>
  </si>
  <si>
    <t>TyD3PeOQ</t>
  </si>
  <si>
    <t>Oct 11, 2024 02:57:17 PM</t>
  </si>
  <si>
    <t>Oct 11, 2024 03:03:55 PM</t>
  </si>
  <si>
    <t>No. of Employee 2, Training conducted in May, June, August and September</t>
  </si>
  <si>
    <t>G2D3LwOe</t>
  </si>
  <si>
    <t>Oct 11, 2024 03:04:12 PM</t>
  </si>
  <si>
    <t>Oct 11, 2024 03:05:45 PM</t>
  </si>
  <si>
    <t>No, of Employees  2, As per Ops team we don’t conduct trainings at this site.</t>
  </si>
  <si>
    <t>t2D3S3C3</t>
  </si>
  <si>
    <t>Oct 11, 2024 03:06:04 PM</t>
  </si>
  <si>
    <t>Oct 11, 2024 03:08:12 PM</t>
  </si>
  <si>
    <t>Site lead has not given permission for training (only Saturday). No. of Employees  7</t>
  </si>
  <si>
    <t>cHD3K13E</t>
  </si>
  <si>
    <t>Oct 11, 2024 03:08:27 PM</t>
  </si>
  <si>
    <t>Oct 11, 2024 03:09:45 PM</t>
  </si>
  <si>
    <t>No. of Employees  5, HK trainings conducted, Client asking for Security services training, had a meeting with security vendor will share the training reports to client.</t>
  </si>
  <si>
    <t>fFD3ZbPM</t>
  </si>
  <si>
    <t>Oct 11, 2024 03:09:58 PM</t>
  </si>
  <si>
    <t>Oct 11, 2024 04:28:43 PM</t>
  </si>
  <si>
    <t>Regular training are done (Except for May Month) / Technical - Already discuss with Ops. Team Mr.Pradeep Mane regarding site issues. No. of Employees</t>
  </si>
  <si>
    <t>JnD3O20b</t>
  </si>
  <si>
    <t>Oct 11, 2024 04:29:13 PM</t>
  </si>
  <si>
    <t>Oct 11, 2024 06:13:25 PM</t>
  </si>
  <si>
    <t>No trainings done in last 4 months as client requirement is only on Saturday which is currently not possible due to tight schedule</t>
  </si>
  <si>
    <t>znD3kgS9</t>
  </si>
  <si>
    <t>Oct 11, 2024 06:14:37 PM</t>
  </si>
  <si>
    <t>Oct 11, 2024 06:23:36 PM</t>
  </si>
  <si>
    <t>Training done Four times in last 6 months.</t>
  </si>
  <si>
    <t>d2D3QrsX</t>
  </si>
  <si>
    <t>Oct 11, 2024 06:23:51 PM</t>
  </si>
  <si>
    <t>Oct 11, 2024 06:25:59 PM</t>
  </si>
  <si>
    <t>Every month training is conducted for Pune staff, rest Maharashtra staff is pending.</t>
  </si>
  <si>
    <t>aXD3aD2s</t>
  </si>
  <si>
    <t>Oct 11, 2024 06:27:11 PM</t>
  </si>
  <si>
    <t>Oct 11, 2024 06:30:31 PM</t>
  </si>
  <si>
    <t>JCD3rtzh</t>
  </si>
  <si>
    <t>Oct 11, 2024 06:30:45 PM</t>
  </si>
  <si>
    <t>Oct 11, 2024 06:58:08 PM</t>
  </si>
  <si>
    <t>g7CU46Eu</t>
  </si>
  <si>
    <t>Oct 14, 2024 03:10:30 PM</t>
  </si>
  <si>
    <t>Oct 14, 2024 03:11:56 PM</t>
  </si>
  <si>
    <t>In Customer Satisfaction Survey C1 (24-25)
Client disagreed with Material parameter.</t>
  </si>
  <si>
    <t>gbCUT3BM</t>
  </si>
  <si>
    <t>Oct 14, 2024 03:16:19 PM</t>
  </si>
  <si>
    <t>Oct 14, 2024 03:17:20 PM</t>
  </si>
  <si>
    <t>J5CUlt5J</t>
  </si>
  <si>
    <t>Oct 14, 2024 04:47:47 PM</t>
  </si>
  <si>
    <t>Oct 14, 2024 04:53:58 PM</t>
  </si>
  <si>
    <t>NPCUKLa2</t>
  </si>
  <si>
    <t>Oct 14, 2024 04:54:45 PM</t>
  </si>
  <si>
    <t>Oct 14, 2024 05:48:15 PM</t>
  </si>
  <si>
    <t>JMC-SECTOR 62-UTTAR PRADESH</t>
  </si>
  <si>
    <t>UoCUPHgd</t>
  </si>
  <si>
    <t>Oct 14, 2024 05:52:42 PM</t>
  </si>
  <si>
    <t>Oct 14, 2024 05:55:19 PM</t>
  </si>
  <si>
    <t>533532</t>
  </si>
  <si>
    <t>Kashinath Mallappa Doddmani</t>
  </si>
  <si>
    <t>2rCU45Ql</t>
  </si>
  <si>
    <t>Oct 14, 2024 05:55:27 PM</t>
  </si>
  <si>
    <t>Oct 14, 2024 05:57:41 PM</t>
  </si>
  <si>
    <t>535847</t>
  </si>
  <si>
    <t>Shidhant Behera</t>
  </si>
  <si>
    <t>lcCUJsps</t>
  </si>
  <si>
    <t>Oct 14, 2024 05:59:07 PM</t>
  </si>
  <si>
    <t>Oct 14, 2024 06:02:34 PM</t>
  </si>
  <si>
    <t>Jupiter Hospital MP</t>
  </si>
  <si>
    <t>553320</t>
  </si>
  <si>
    <t>Prashant  Kumar</t>
  </si>
  <si>
    <t>The employee has raised a concern about not receiving their full salary for the past 5-6 months. When they inquired with the site lead, Sukhram, they were told that the pending salary would be credited next month, but this has been happening repeatedly for the past 5-6 months. Additionally, they are being asked to work double shifts without being paid overtime. When they raise these concerns, the site lead suggests to leave the job. Furthermore, no offer letter has been provided to the employees.</t>
  </si>
  <si>
    <t>Abhishek Kulkarni</t>
  </si>
  <si>
    <t>gYCUuRBQ</t>
  </si>
  <si>
    <t>Oct 14, 2024 06:02:57 PM</t>
  </si>
  <si>
    <t>Oct 14, 2024 06:16:11 PM</t>
  </si>
  <si>
    <t>77449</t>
  </si>
  <si>
    <t>Suneel Lallu Lal Banshkar</t>
  </si>
  <si>
    <t>Have issue in Pf, employee unable to explain.
Employee Phone Number:09323308331</t>
  </si>
  <si>
    <t>QRD3NhHB</t>
  </si>
  <si>
    <t>Nov 06, 2024 11:22:02 AM</t>
  </si>
  <si>
    <t>Nov 06, 2024 11:30:58 AM</t>
  </si>
  <si>
    <t>528666</t>
  </si>
  <si>
    <t>Vijay Gupta</t>
  </si>
  <si>
    <t>YCD3Flol</t>
  </si>
  <si>
    <t>Nov 06, 2024 11:31:10 AM</t>
  </si>
  <si>
    <t>Nov 06, 2024 11:33:19 AM</t>
  </si>
  <si>
    <t>525789/535847</t>
  </si>
  <si>
    <t>OxD3rtJk</t>
  </si>
  <si>
    <t>Nov 06, 2024 11:19:48 AM</t>
  </si>
  <si>
    <t>Nov 06, 2024 11:21:12 AM</t>
  </si>
  <si>
    <t>Reserve</t>
  </si>
  <si>
    <t>Email Id is not working</t>
  </si>
  <si>
    <t>Kedar</t>
  </si>
  <si>
    <t>Issue closed</t>
  </si>
  <si>
    <t>dRCUGPNQ</t>
  </si>
  <si>
    <t>Nov 11, 2024 11:14:32 AM</t>
  </si>
  <si>
    <t>Nov 11, 2024 11:17:36 AM</t>
  </si>
  <si>
    <t>Dear Priyanka,
Firstly, thank you for the kind support, during HDFC ERGO Foundation day 2024. All the employee each of the branch excellent support to successful the event. There is very difficult to identify the best but better can identified.  
Special thanks to Team Kolkata (Laltu Roy, Sumangal Das &amp; Bapi Mukherjee), from Kharagpur (Saswata Bhattacharya) &amp; from Agartala (Sourav Dey) there extra support before the Foundation day &amp; on that event day unbelivable.</t>
  </si>
  <si>
    <t>cxm</t>
  </si>
  <si>
    <t>cWDHDAOw</t>
  </si>
  <si>
    <t>Oct 22, 2024 06:14:55 PM</t>
  </si>
  <si>
    <t>Oct 22, 2024 06:21:23 PM</t>
  </si>
  <si>
    <t>PSIPL</t>
  </si>
  <si>
    <t>In Pestocides - Service Feedback (24-25) client Nishant Kumar has given 5 Detractor.
Phone Number: 9530881098
Email ID: nishantkumar1098@gmail.com</t>
  </si>
  <si>
    <t xml:space="preserve">As per discussion with Mr. Nishant, he has no complaint regarding service. He confused about rating, he thinks that 1-6 rating is for excellent. </t>
  </si>
  <si>
    <t>jRD3eXrK</t>
  </si>
  <si>
    <t>Nov 06, 2024 11:29:56 AM</t>
  </si>
  <si>
    <t>Nov 06, 2024 12:51:53 PM</t>
  </si>
  <si>
    <t>FnF bifurcations</t>
  </si>
  <si>
    <t>Provided.</t>
  </si>
  <si>
    <t>8YD37Jm7</t>
  </si>
  <si>
    <t>Nov 06, 2024 11:35:10 AM</t>
  </si>
  <si>
    <t>Nov 06, 2024 11:39:02 AM</t>
  </si>
  <si>
    <t>545543</t>
  </si>
  <si>
    <t>Vilas Bhoir</t>
  </si>
  <si>
    <t>tND3RX9D</t>
  </si>
  <si>
    <t>Nov 06, 2024 12:54:02 PM</t>
  </si>
  <si>
    <t>Nov 06, 2024 12:58:14 PM</t>
  </si>
  <si>
    <t>UAN Number not activated</t>
  </si>
  <si>
    <t>Explained the steps to the employee. He was unable to do. Asked him to visit office.</t>
  </si>
  <si>
    <t>FlD3e5HD</t>
  </si>
  <si>
    <t>Nov 06, 2024 12:58:34 PM</t>
  </si>
  <si>
    <t>Nov 06, 2024 01:00:30 PM</t>
  </si>
  <si>
    <t>77748</t>
  </si>
  <si>
    <t>VISHAL NAMDEV MANDAVKAR</t>
  </si>
  <si>
    <t>CDD4jwjn</t>
  </si>
  <si>
    <t>Nov 05, 2024 02:51:43 PM</t>
  </si>
  <si>
    <t>Nov 05, 2024 03:03:47 PM</t>
  </si>
  <si>
    <t>517806</t>
  </si>
  <si>
    <t>Deepak Mahadev Bobhate</t>
  </si>
  <si>
    <t>Please share Onex ID creation</t>
  </si>
  <si>
    <t>OiD4tJYs</t>
  </si>
  <si>
    <t>Nov 05, 2024 02:54:57 PM</t>
  </si>
  <si>
    <t>Nov 05, 2024 03:05:26 PM</t>
  </si>
  <si>
    <t>517300</t>
  </si>
  <si>
    <t>Pravinkumar Balubhai Chauhan</t>
  </si>
  <si>
    <t>r8D4YbcD</t>
  </si>
  <si>
    <t>Nov 05, 2024 03:05:37 PM</t>
  </si>
  <si>
    <t>Nov 05, 2024 03:07:47 PM</t>
  </si>
  <si>
    <t>540774</t>
  </si>
  <si>
    <t>Tejshri Tulsidas Ghogale</t>
  </si>
  <si>
    <t>uXD4A2kh</t>
  </si>
  <si>
    <t>Nov 05, 2024 03:08:03 PM</t>
  </si>
  <si>
    <t>Nov 05, 2024 03:09:15 PM</t>
  </si>
  <si>
    <t>504348</t>
  </si>
  <si>
    <t>Sunita Budhaji Bhopi</t>
  </si>
  <si>
    <t>Y6D46im6</t>
  </si>
  <si>
    <t>Nov 05, 2024 03:09:31 PM</t>
  </si>
  <si>
    <t>Nov 05, 2024 03:11:07 PM</t>
  </si>
  <si>
    <t>555524</t>
  </si>
  <si>
    <t>Sachinsingh Narendrasingh Soun</t>
  </si>
  <si>
    <t>8aD4Awu9</t>
  </si>
  <si>
    <t>Nov 05, 2024 03:11:23 PM</t>
  </si>
  <si>
    <t>Nov 05, 2024 03:13:18 PM</t>
  </si>
  <si>
    <t>546726</t>
  </si>
  <si>
    <t>NILESH PRAKASH PAWASKAR</t>
  </si>
  <si>
    <t>ycD45Qrq</t>
  </si>
  <si>
    <t>Nov 05, 2024 03:14:05 PM</t>
  </si>
  <si>
    <t>Nov 05, 2024 03:15:47 PM</t>
  </si>
  <si>
    <t>TATA PROJECTS LIMITED MUMBAI</t>
  </si>
  <si>
    <t>557074</t>
  </si>
  <si>
    <t>Kiran Ravindra Lokhande</t>
  </si>
  <si>
    <t>8WD3UHqd</t>
  </si>
  <si>
    <t>Nov 06, 2024 11:33:33 AM</t>
  </si>
  <si>
    <t>Nov 06, 2024 11:34:57 AM</t>
  </si>
  <si>
    <t>JOHN DEERE TOWER-03 PUNE</t>
  </si>
  <si>
    <t>In process approval pending from finance</t>
  </si>
  <si>
    <t>XWD3H0d0</t>
  </si>
  <si>
    <t>Nov 06, 2024 12:38:23 PM</t>
  </si>
  <si>
    <t>Nov 06, 2024 12:40:17 PM</t>
  </si>
  <si>
    <t>PRIMETALS TECHNOLOGIES INDIA PRIVATE LIMITED</t>
  </si>
  <si>
    <t>Sagar Kashinath Mohite</t>
  </si>
  <si>
    <t>Rejoin Cases</t>
  </si>
  <si>
    <t>uqD35ZdD</t>
  </si>
  <si>
    <t>Nov 06, 2024 12:40:36 PM</t>
  </si>
  <si>
    <t>Nov 06, 2024 12:45:44 PM</t>
  </si>
  <si>
    <t>546825</t>
  </si>
  <si>
    <t>Kunal Chalke</t>
  </si>
  <si>
    <t>Want form 16</t>
  </si>
  <si>
    <t>94D3IVe9</t>
  </si>
  <si>
    <t>Nov 06, 2024 04:03:40 PM</t>
  </si>
  <si>
    <t>Nov 06, 2024 05:28:27 PM</t>
  </si>
  <si>
    <t>517805</t>
  </si>
  <si>
    <t>Tukaram Pilaji Tatekar</t>
  </si>
  <si>
    <t>Employee has raised the concern that the he has not received his 3 months of arrears payment that is approx. up to 900.</t>
  </si>
  <si>
    <t>MqD3F6uH</t>
  </si>
  <si>
    <t>Nov 06, 2024 05:46:46 PM</t>
  </si>
  <si>
    <t>Nov 06, 2024 05:49:55 PM</t>
  </si>
  <si>
    <t>PF issue.</t>
  </si>
  <si>
    <t>Asked the employee to visit office</t>
  </si>
  <si>
    <t>ZID3cNme</t>
  </si>
  <si>
    <t>Nov 06, 2024 11:39:41 AM</t>
  </si>
  <si>
    <t>Nov 06, 2024 12:36:50 PM</t>
  </si>
  <si>
    <t>555808</t>
  </si>
  <si>
    <t>Nita Kachar Borhade</t>
  </si>
  <si>
    <t>j7D3U61O</t>
  </si>
  <si>
    <t>Nov 06, 2024 03:26:46 PM</t>
  </si>
  <si>
    <t>Nov 06, 2024 03:42:27 PM</t>
  </si>
  <si>
    <t>Employee has not received 1 month salary and Bonus.</t>
  </si>
  <si>
    <t>kvD3qxIF</t>
  </si>
  <si>
    <t>Nov 06, 2024 03:45:21 PM</t>
  </si>
  <si>
    <t>Nov 06, 2024 03:54:57 PM</t>
  </si>
  <si>
    <t>541124/532508</t>
  </si>
  <si>
    <t>Rakesh Yadav</t>
  </si>
  <si>
    <t>kDD3zJPg</t>
  </si>
  <si>
    <t>Nov 06, 2024 06:00:02 PM</t>
  </si>
  <si>
    <t>Nov 06, 2024 06:46:12 PM</t>
  </si>
  <si>
    <t>551307</t>
  </si>
  <si>
    <t>ARJUN SHANKAR SHEWALE</t>
  </si>
  <si>
    <t>PF Name correction</t>
  </si>
  <si>
    <t>fiD49BQA</t>
  </si>
  <si>
    <t>Nov 05, 2024 03:24:07 PM</t>
  </si>
  <si>
    <t>Nov 05, 2024 04:54:06 PM</t>
  </si>
  <si>
    <t>KALPATARU CREST BHANDUP MUMBAI</t>
  </si>
  <si>
    <t>545169</t>
  </si>
  <si>
    <t>ANKUSH GANESH PURADKAR</t>
  </si>
  <si>
    <t>Bonus not received</t>
  </si>
  <si>
    <t>Shikha Jhunjunwala</t>
  </si>
  <si>
    <t>z0D4NTAC</t>
  </si>
  <si>
    <t>Nov 05, 2024 04:54:05 PM</t>
  </si>
  <si>
    <t>Nov 05, 2024 05:15:47 PM</t>
  </si>
  <si>
    <t>Laptop is not working and Email Id issue</t>
  </si>
  <si>
    <t>issue solved</t>
  </si>
  <si>
    <t>3QD4LHDC</t>
  </si>
  <si>
    <t>Nov 05, 2024 05:16:05 PM</t>
  </si>
  <si>
    <t>Nov 05, 2024 05:27:18 PM</t>
  </si>
  <si>
    <t>Referral amount has not received</t>
  </si>
  <si>
    <t>QPD4TEgB</t>
  </si>
  <si>
    <t>Nov 05, 2024 05:27:52 PM</t>
  </si>
  <si>
    <t>Nov 06, 2024 11:19:34 AM</t>
  </si>
  <si>
    <t>daD3QFBI</t>
  </si>
  <si>
    <t>Nov 06, 2024 01:02:32 PM</t>
  </si>
  <si>
    <t>Nov 06, 2024 01:04:17 PM</t>
  </si>
  <si>
    <t>505458</t>
  </si>
  <si>
    <t>Suryakant Subhash Nalawade</t>
  </si>
  <si>
    <t>Insurance Issue</t>
  </si>
  <si>
    <t>XDD3n4Z9</t>
  </si>
  <si>
    <t>Nov 06, 2024 01:04:39 PM</t>
  </si>
  <si>
    <t>Nov 06, 2024 01:06:39 PM</t>
  </si>
  <si>
    <t>SUPREMUS THANE PREMISES CO-OP SO MUMBAI</t>
  </si>
  <si>
    <t>555957</t>
  </si>
  <si>
    <t>Amir Avdhut Kadam</t>
  </si>
  <si>
    <t>Outlook Issue</t>
  </si>
  <si>
    <t>3RD37fNl</t>
  </si>
  <si>
    <t>Nov 06, 2024 01:16:15 PM</t>
  </si>
  <si>
    <t>Nov 06, 2024 03:17:31 PM</t>
  </si>
  <si>
    <t>542140</t>
  </si>
  <si>
    <t>Jitendra Ramesh Juwale</t>
  </si>
  <si>
    <t>Insurance claim process</t>
  </si>
  <si>
    <t>R7D3wper</t>
  </si>
  <si>
    <t>Nov 06, 2024 03:17:46 PM</t>
  </si>
  <si>
    <t>Nov 06, 2024 03:23:42 PM</t>
  </si>
  <si>
    <t>SmCUIw1d</t>
  </si>
  <si>
    <t>Nov 11, 2024 11:07:36 AM</t>
  </si>
  <si>
    <t>Nov 11, 2024 11:11:00 AM</t>
  </si>
  <si>
    <t>Dear Team  Greetings From RARE Yesterday's Function Without A Doubt Was The Toughest In Terms Of Man Hours /Endurance N Overall Tests  But We Came Out Trumps This Was All Possible Due To The Never Say Die Attitude I Wish To Say A Big Many Thanx To Each One Of You And Also Take This Opportunity To Wish You All A Happy Festival Of Lights On Behalf Of Our Dear Mam( Mrs Jhunjhunwalla) Naved Sir N Myself Please Convey To All At Home     Regards</t>
  </si>
  <si>
    <t>tyCUFA5n</t>
  </si>
  <si>
    <t>Nov 11, 2024 11:12:41 AM</t>
  </si>
  <si>
    <t>Nov 11, 2024 11:14:30 AM</t>
  </si>
  <si>
    <t>Reliance Industries Ltd.</t>
  </si>
  <si>
    <t>Dear Mumtaz
1.	I on behalf of my team take this opportunity to express our sincere appreciation for    Miss Jayshree Bhat, EC No. 502085 from 11B pantry services, for her outstanding efforts, dedication and hard work in handling the services.
2.	For past years we have noticed that the way she conducts herself with “Always a Smile” very smartly turned up at any given time, even after endless hours of work, creates positive vibe and reason to be motivated.
3.	The level of professionalism which she shows is evident when you notice her meticulous attention to detail, from fresh Tea/coffee to organizing snacks etc., which is then served with Smile, makes a significant difference in our daily routine and morale!!! 
4.	Her such professionalism truly contributes to a positive environment for everyone here and I am grateful that such employees who are the “Show Window” of this organization are part of this huge team “Reliance”
BIG THANK YOU FROM US!!!!</t>
  </si>
  <si>
    <t>HCCUmbln</t>
  </si>
  <si>
    <t>Nov 11, 2024 03:01:32 PM</t>
  </si>
  <si>
    <t>Nov 11, 2024 03:05:07 PM</t>
  </si>
  <si>
    <t>Please Send The Technician to ACG Pam pharma technologies private ltd.
1) Plot 66 -Single disk Machine -Operating handle not working properly 
2) Plot 127 - Single disk Machine -Line cable both damaged (Unsafe conditions-Safety officer raised issue)
3) Plot 100- Single disk Machine -Water tank not proper working.
4) Plot 100- Vacuum Machine-      Wheel damages
5) Plot 66 - Vacuum Machine          Top lid loose and not fitting properly.</t>
  </si>
  <si>
    <t>Nilesh will visit on 12th Nov</t>
  </si>
  <si>
    <t>x8CUMcLh</t>
  </si>
  <si>
    <t>Nov 11, 2024 03:53:48 PM</t>
  </si>
  <si>
    <t>Nov 11, 2024 04:45:33 PM</t>
  </si>
  <si>
    <t>Yashodhan Bank</t>
  </si>
  <si>
    <t>546572</t>
  </si>
  <si>
    <t>Rukhsar Shaikh</t>
  </si>
  <si>
    <t>ESIC Cards Provided</t>
  </si>
  <si>
    <t>BZCU0GT5</t>
  </si>
  <si>
    <t>Nov 11, 2024 04:45:56 PM</t>
  </si>
  <si>
    <t>Nov 11, 2024 04:48:30 PM</t>
  </si>
  <si>
    <t>Swati</t>
  </si>
  <si>
    <t>5GCUBtGe</t>
  </si>
  <si>
    <t>Nov 11, 2024 04:48:40 PM</t>
  </si>
  <si>
    <t>Nov 11, 2024 05:00:03 PM</t>
  </si>
  <si>
    <t>504674</t>
  </si>
  <si>
    <t>Vilas Misal</t>
  </si>
  <si>
    <t>Want Esic Cards</t>
  </si>
  <si>
    <t>nNCUCOjU</t>
  </si>
  <si>
    <t>Nov 12, 2024 12:38:01 PM</t>
  </si>
  <si>
    <t>Nov 12, 2024 12:45:52 PM</t>
  </si>
  <si>
    <t>Guitfree industries Ltd</t>
  </si>
  <si>
    <t>In Pestocides - Service Feedback (24-25) client Ravi Boria has given detractor also in Quality of service parameter and technical work parameter he have give Agree,Neutral,Disagree.
Client Email ID: Cfa_indore1@rpsg.in
Phone Number:9111889911</t>
  </si>
  <si>
    <t>As per discussion with Mr. Ravi, by mistakenly he gives rating . No complaint or issue from customer end. </t>
  </si>
  <si>
    <t>nNCUDyc8</t>
  </si>
  <si>
    <t>Nov 12, 2024 03:11:32 PM</t>
  </si>
  <si>
    <t>Nov 12, 2024 03:13:16 PM</t>
  </si>
  <si>
    <t>543416</t>
  </si>
  <si>
    <t>Balu Gavade</t>
  </si>
  <si>
    <t>e1CUijsp</t>
  </si>
  <si>
    <t>Nov 12, 2024 03:13:30 PM</t>
  </si>
  <si>
    <t>Nov 12, 2024 03:15:12 PM</t>
  </si>
  <si>
    <t>86049</t>
  </si>
  <si>
    <t>Aron Nikam</t>
  </si>
  <si>
    <t>Provide ESIC Cards</t>
  </si>
  <si>
    <t>IqCUQ6dr</t>
  </si>
  <si>
    <t>Nov 12, 2024 03:17:49 PM</t>
  </si>
  <si>
    <t>Nov 12, 2024 03:19:15 PM</t>
  </si>
  <si>
    <t>508170</t>
  </si>
  <si>
    <t>Sunil Wadkar</t>
  </si>
  <si>
    <t>want the Insurance details</t>
  </si>
  <si>
    <t>BuCU1VjW</t>
  </si>
  <si>
    <t>Nov 12, 2024 03:20:34 PM</t>
  </si>
  <si>
    <t>Nov 12, 2024 03:22:27 PM</t>
  </si>
  <si>
    <t>554699</t>
  </si>
  <si>
    <t>Sandip Ratnu Ghavali</t>
  </si>
  <si>
    <t>Want ID Password</t>
  </si>
  <si>
    <t>O0CUeAwb</t>
  </si>
  <si>
    <t>Nov 12, 2024 03:22:36 PM</t>
  </si>
  <si>
    <t>Nov 12, 2024 03:24:26 PM</t>
  </si>
  <si>
    <t>553869</t>
  </si>
  <si>
    <t>Suhas Mogal Bodhare</t>
  </si>
  <si>
    <t>Shared Login ID Credentials</t>
  </si>
  <si>
    <t>iQD4yNxY</t>
  </si>
  <si>
    <t>Nov 15, 2024 11:16:59 AM</t>
  </si>
  <si>
    <t>Nov 15, 2024 11:18:37 AM</t>
  </si>
  <si>
    <t>Our chamber maid Ms. Uma Maheshwari (Working at RR Donnelley, Chennai) received appreciation from the entire facility team including Mr. Ramesh – Director Facilities, Mr. Satish Rajaram – Associate Manager &amp; Ms. Praveen – Admin Executive for her honesty. Ms. Uma Maheshwari found a diamond made pendant while cleaning the director’s cabin. She immediately returned the pendant to the security team.</t>
  </si>
  <si>
    <t>9bD4IlpF</t>
  </si>
  <si>
    <t>Nov 15, 2024 03:14:00 PM</t>
  </si>
  <si>
    <t>Nov 15, 2024 03:15:31 PM</t>
  </si>
  <si>
    <t>Delloite</t>
  </si>
  <si>
    <t>Hi Mr. Bhagwan,
Just wanted to say a big thank you for all the support and hard work your team provided during our event. Everything went smoothly, and the event was a great success thanks to your efforts. The setup and coordination were fantastic, and we could not have done it without your support.
Special thanks to Sanjay, Vignaniwas for helping make this event a huge success. 
A heartfelt thank you to Komal, Nisha, all the supervisors, and the Noida and AIPL teams for their tireless efforts and dedication throughout this time.
Best regards,
Pradeep</t>
  </si>
  <si>
    <t>LRCFg14r</t>
  </si>
  <si>
    <t>Nov 28, 2024 03:36:43 PM</t>
  </si>
  <si>
    <t>Nov 28, 2024 03:57:50 PM</t>
  </si>
  <si>
    <t>PM and AFM have not received their permanent ID cards</t>
  </si>
  <si>
    <t>Approval Pending from Shailesh</t>
  </si>
  <si>
    <t>DjCF8i1D</t>
  </si>
  <si>
    <t>Nov 28, 2024 04:00:45 PM</t>
  </si>
  <si>
    <t>Nov 28, 2024 04:01:45 PM</t>
  </si>
  <si>
    <t>Soft skills training has not been conducted for the past 2 months, and technical training has not been conducted for the past 6 months</t>
  </si>
  <si>
    <t>AuCF64Vw</t>
  </si>
  <si>
    <t>Nov 28, 2024 04:02:29 PM</t>
  </si>
  <si>
    <t>Nov 28, 2024 04:06:52 PM</t>
  </si>
  <si>
    <t>Only one uniform has been provided on-site.
None of the employees are wearing shoes.</t>
  </si>
  <si>
    <t>1DCFX5Iv</t>
  </si>
  <si>
    <t>Nov 28, 2024 04:08:58 PM</t>
  </si>
  <si>
    <t>Nov 29, 2024 11:15:05 AM</t>
  </si>
  <si>
    <t>53347</t>
  </si>
  <si>
    <t>Sudhir Shara</t>
  </si>
  <si>
    <t>want appointment letters</t>
  </si>
  <si>
    <t>swagat desk</t>
  </si>
  <si>
    <t>provided</t>
  </si>
  <si>
    <t>4ZCFwZRj</t>
  </si>
  <si>
    <t>Nov 28, 2024 06:18:14 PM</t>
  </si>
  <si>
    <t>Nov 28, 2024 06:19:49 PM</t>
  </si>
  <si>
    <t>MMR/MOM has not been received on-site.</t>
  </si>
  <si>
    <t>Q6CF4v0C</t>
  </si>
  <si>
    <t>Nov 28, 2024 06:20:02 PM</t>
  </si>
  <si>
    <t>Nov 28, 2024 06:21:19 PM</t>
  </si>
  <si>
    <t>On-site training is needed for MyGate, HRMS, and FM Matrix.</t>
  </si>
  <si>
    <t>ZzCF10QI</t>
  </si>
  <si>
    <t>Nov 28, 2024 06:22:04 PM</t>
  </si>
  <si>
    <t>Nov 28, 2024 06:26:44 PM</t>
  </si>
  <si>
    <t>Client complained that the team is week in documentation.</t>
  </si>
  <si>
    <t>oDCFwEXz</t>
  </si>
  <si>
    <t>Nov 28, 2024 06:27:14 PM</t>
  </si>
  <si>
    <t>Nov 28, 2024 06:33:19 PM</t>
  </si>
  <si>
    <t>They suggested that the psipl should conduct development programs.</t>
  </si>
  <si>
    <t>Feedback shared.</t>
  </si>
  <si>
    <t>T7CF54Zr</t>
  </si>
  <si>
    <t>Nov 28, 2024 06:33:42 PM</t>
  </si>
  <si>
    <t>Nov 28, 2024 06:37:18 PM</t>
  </si>
  <si>
    <t>MMRs/MOMs are not being prepared.</t>
  </si>
  <si>
    <t>rdCFyLzf</t>
  </si>
  <si>
    <t>Nov 28, 2024 06:37:37 PM</t>
  </si>
  <si>
    <t>Nov 28, 2024 06:39:05 PM</t>
  </si>
  <si>
    <t>1) No Snag list available.
2) Inventory report not maintained, stock register not maintained.
3) Uniform allotment register not maintained.
4) Deployment sheet not maintained.</t>
  </si>
  <si>
    <t>O6CiMVX4</t>
  </si>
  <si>
    <t>Nov 28, 2024 07:08:58 PM</t>
  </si>
  <si>
    <t>Nov 28, 2024 07:11:49 PM</t>
  </si>
  <si>
    <t>1) MMR is not prepared</t>
  </si>
  <si>
    <t>EHCiNr1v</t>
  </si>
  <si>
    <t>Nov 29, 2024 11:15:45 AM</t>
  </si>
  <si>
    <t>Nov 29, 2024 11:24:19 AM</t>
  </si>
  <si>
    <t>533020</t>
  </si>
  <si>
    <t>Rohit Kadam</t>
  </si>
  <si>
    <t>XdCiNb4V</t>
  </si>
  <si>
    <t>Nov 29, 2024 11:24:35 AM</t>
  </si>
  <si>
    <t>Nov 29, 2024 11:39:19 AM</t>
  </si>
  <si>
    <t>533022</t>
  </si>
  <si>
    <t>Shaurab Singh</t>
  </si>
  <si>
    <t>qlCibVuo</t>
  </si>
  <si>
    <t>Nov 29, 2024 11:44:28 AM</t>
  </si>
  <si>
    <t>Nov 29, 2024 12:18:28 PM</t>
  </si>
  <si>
    <t>Fire Officer, Facility Executive, helpdesk are not in full uniform</t>
  </si>
  <si>
    <t>they received different size uniform</t>
  </si>
  <si>
    <t>iLCiVbXW</t>
  </si>
  <si>
    <t>Nov 29, 2024 01:57:12 PM</t>
  </si>
  <si>
    <t>Nov 29, 2024 01:58:09 PM</t>
  </si>
  <si>
    <t>551957</t>
  </si>
  <si>
    <t>Hemant Mahadik</t>
  </si>
  <si>
    <t>Want Appointment letter</t>
  </si>
  <si>
    <t>Swagat Desk</t>
  </si>
  <si>
    <t>G1B2Pk2v</t>
  </si>
  <si>
    <t>Dec 05, 2024 05:27:24 PM</t>
  </si>
  <si>
    <t>Dec 05, 2024 05:32:16 PM</t>
  </si>
  <si>
    <t>Apm terminal</t>
  </si>
  <si>
    <t>Client Vindavan Patil gave 6 (Detractor)
Client Phone Number: 8652278424</t>
  </si>
  <si>
    <t>there is no pest infestation issue, they having manpower issue. They required two manpower for services. Currently we are sending one technician.</t>
  </si>
  <si>
    <t>HVDEhenl</t>
  </si>
  <si>
    <t>Dec 17, 2024 05:28:59 PM</t>
  </si>
  <si>
    <t>Dec 17, 2024 05:34:59 PM</t>
  </si>
  <si>
    <t>557826</t>
  </si>
  <si>
    <t>Vrishabh Rajkumar Jagtap</t>
  </si>
  <si>
    <t>Want Onex Id Password</t>
  </si>
  <si>
    <t>Provided and explained employee to login</t>
  </si>
  <si>
    <t>RKDENdtP</t>
  </si>
  <si>
    <t>Dec 17, 2024 05:35:09 PM</t>
  </si>
  <si>
    <t>Dec 17, 2024 05:37:43 PM</t>
  </si>
  <si>
    <t>LIBERTY GENERAL INSUR PAREL MUMBAI</t>
  </si>
  <si>
    <t>556929</t>
  </si>
  <si>
    <t>Vidhi Vinod Mohite</t>
  </si>
  <si>
    <t>oDDEqstu</t>
  </si>
  <si>
    <t>Dec 17, 2024 05:37:58 PM</t>
  </si>
  <si>
    <t>Dec 17, 2024 05:39:48 PM</t>
  </si>
  <si>
    <t>559704</t>
  </si>
  <si>
    <t>Dipali Chandrakant Kamble</t>
  </si>
  <si>
    <t>lSDEO1a8</t>
  </si>
  <si>
    <t>Dec 17, 2024 05:40:02 PM</t>
  </si>
  <si>
    <t>Dec 17, 2024 05:44:14 PM</t>
  </si>
  <si>
    <t>559548</t>
  </si>
  <si>
    <t>Sumit Pravin Tiwari</t>
  </si>
  <si>
    <t>ccDE8epS</t>
  </si>
  <si>
    <t>Dec 17, 2024 05:44:25 PM</t>
  </si>
  <si>
    <t>Dec 17, 2024 05:47:48 PM</t>
  </si>
  <si>
    <t>80979</t>
  </si>
  <si>
    <t>Vijaybahadur Ramnachhatra Prajapati</t>
  </si>
  <si>
    <t>DpDEpael</t>
  </si>
  <si>
    <t>Dec 17, 2024 05:47:50 PM</t>
  </si>
  <si>
    <t>Dec 17, 2024 05:49:25 PM</t>
  </si>
  <si>
    <t>kgDENOHw</t>
  </si>
  <si>
    <t>Dec 17, 2024 05:49:27 PM</t>
  </si>
  <si>
    <t>Dec 17, 2024 05:52:29 PM</t>
  </si>
  <si>
    <t>530104</t>
  </si>
  <si>
    <t>Tai Farle</t>
  </si>
  <si>
    <t>The Employee exited</t>
  </si>
  <si>
    <t>8gDE4fWW</t>
  </si>
  <si>
    <t>Dec 17, 2024 05:53:19 PM</t>
  </si>
  <si>
    <t>Dec 17, 2024 05:54:48 PM</t>
  </si>
  <si>
    <t>534091</t>
  </si>
  <si>
    <t>Anil Kumar</t>
  </si>
  <si>
    <t>dcDEW8v0</t>
  </si>
  <si>
    <t>Dec 17, 2024 05:56:19 PM</t>
  </si>
  <si>
    <t>Dec 17, 2024 05:58:12 PM</t>
  </si>
  <si>
    <t>DOSTI VITHIKA (VIHAR) CHS MUMBAI</t>
  </si>
  <si>
    <t>557236</t>
  </si>
  <si>
    <t>Pirappa Revnsidha Mese</t>
  </si>
  <si>
    <t>Aug 4 day and Sept 6 salary is not credited</t>
  </si>
  <si>
    <t>Pradeep Mane</t>
  </si>
  <si>
    <t>tPDEdUrI</t>
  </si>
  <si>
    <t>Dec 17, 2024 05:58:41 PM</t>
  </si>
  <si>
    <t>Dec 17, 2024 06:05:29 PM</t>
  </si>
  <si>
    <t>KL SRM WORLI SALES OFFICE MUMBAI</t>
  </si>
  <si>
    <t>558578</t>
  </si>
  <si>
    <t>Shyam Singh Kushwah</t>
  </si>
  <si>
    <t>want salary slip</t>
  </si>
  <si>
    <t>BXDEu7Oe</t>
  </si>
  <si>
    <t>Dec 17, 2024 06:05:41 PM</t>
  </si>
  <si>
    <t>Dec 17, 2024 06:08:01 PM</t>
  </si>
  <si>
    <t>Sameena sarfaraz patel</t>
  </si>
  <si>
    <t>wants to add her children's in ESIC</t>
  </si>
  <si>
    <t>Added</t>
  </si>
  <si>
    <t>JkDEqh9l</t>
  </si>
  <si>
    <t>Dec 17, 2024 06:08:30 PM</t>
  </si>
  <si>
    <t>Dec 17, 2024 06:13:57 PM</t>
  </si>
  <si>
    <t>Exit date wrong marked in PF Site</t>
  </si>
  <si>
    <t>PF Concultant</t>
  </si>
  <si>
    <t>Pending for resignation letter, salary slip from Employee</t>
  </si>
  <si>
    <t>8QDEdEoc</t>
  </si>
  <si>
    <t>Dec 17, 2024 06:23:44 PM</t>
  </si>
  <si>
    <t>Dec 17, 2024 06:28:47 PM</t>
  </si>
  <si>
    <t>550332</t>
  </si>
  <si>
    <t>AJAYAKUMAR R BEHERA</t>
  </si>
  <si>
    <t>want ID Card</t>
  </si>
  <si>
    <t>Perpetual Dsouza</t>
  </si>
  <si>
    <t>Got approval on 15th Dec. Now in Progress</t>
  </si>
  <si>
    <t>tYDE1ffi</t>
  </si>
  <si>
    <t>Dec 17, 2024 06:29:24 PM</t>
  </si>
  <si>
    <t>Dec 17, 2024 06:30:43 PM</t>
  </si>
  <si>
    <t>Lodha supremus</t>
  </si>
  <si>
    <t>556407</t>
  </si>
  <si>
    <t>Sunil Sonawane</t>
  </si>
  <si>
    <t>Name corrected in pf</t>
  </si>
  <si>
    <t>pf Consultant</t>
  </si>
  <si>
    <t>q7DEfMgs</t>
  </si>
  <si>
    <t>Dec 17, 2024 06:30:59 PM</t>
  </si>
  <si>
    <t>Dec 17, 2024 06:36:00 PM</t>
  </si>
  <si>
    <t>521708</t>
  </si>
  <si>
    <t>Ramesh Vitthal Sakte</t>
  </si>
  <si>
    <t>Anand Pai</t>
  </si>
  <si>
    <t>Input not received from RHR</t>
  </si>
  <si>
    <t>sIDEK8D8</t>
  </si>
  <si>
    <t>Dec 17, 2024 06:40:40 PM</t>
  </si>
  <si>
    <t>Dec 17, 2024 06:43:20 PM</t>
  </si>
  <si>
    <t>Siemens</t>
  </si>
  <si>
    <t>Client Harish Nair appreciated team for RnR Townhall</t>
  </si>
  <si>
    <t>dwDEF7qj</t>
  </si>
  <si>
    <t>Dec 17, 2024 06:44:10 PM</t>
  </si>
  <si>
    <t>Dec 17, 2024 06:48:48 PM</t>
  </si>
  <si>
    <t>LTI Chennai</t>
  </si>
  <si>
    <t>One of the Male associate Mr. Rajappa Ganesh (LTI) had a stomach pain yesterday, me and Security guard taken to MOIT hospital for an emergency.
Doctors taken to emergency room and observation from hospital post CT scan – Stone in stomach, post checkup employee back to office as normal.</t>
  </si>
  <si>
    <t>eFDEnUjz</t>
  </si>
  <si>
    <t>Dec 17, 2024 06:50:08 PM</t>
  </si>
  <si>
    <t>Dec 17, 2024 06:54:39 PM</t>
  </si>
  <si>
    <t>received the client appreciation mail towards TCS Client visits (Nordea Bank) which has been scheduled on 27th to 29th November 2024. The arrangement has been taken care by FM team with great efforts. Co-ordination among the admin team and FM team was phenomenal and the support has been provided towards the services as per client agenda was excellent.
•	Lime lightening arrangement
•	Cleaning &amp; upkeep the ODC’s &amp; Entire Campus 
•	Gift Co-ordination with Helpdesk Team
•	Conference Room Set Up
•	Lunch &amp; Dinner Arrangement
•	Facility Indoor &amp; Outdoor Tour
•	Transport Arrangement
Appreciated and Big Thank you team for providing the esteem support towards the successful client visit (Nordea Bank) in Block C , ODC 3 &amp; 4.</t>
  </si>
  <si>
    <t>TcDEPqV8</t>
  </si>
  <si>
    <t>Dec 17, 2024 06:58:21 PM</t>
  </si>
  <si>
    <t>Dec 17, 2024 06:59:26 PM</t>
  </si>
  <si>
    <t>SKS – I want to personally thank you for your promptness and timeliness in addressing the recent operational issues. Your dedication and willingness to stay on your toes to resolve these matters swiftly have been highly appreciated.
You not only ensured that the issues were resolved but also made it a point to keep me updated throughout the process. Your approach and commitment are truly commendable.</t>
  </si>
  <si>
    <t>XLDEFbA2</t>
  </si>
  <si>
    <t>Dec 17, 2024 07:00:08 PM</t>
  </si>
  <si>
    <t>Dec 17, 2024 07:03:06 PM</t>
  </si>
  <si>
    <t>Thanks for your email, we would like to provide our special appreciation for all the HK Staffs are deputing the mentioned event at Music Academy on 20th Nov 2024</t>
  </si>
  <si>
    <t>ApDE5irO</t>
  </si>
  <si>
    <t>Dec 17, 2024 07:05:36 PM</t>
  </si>
  <si>
    <t>Dec 17, 2024 07:06:49 PM</t>
  </si>
  <si>
    <t>This is to inform you that , During night shift duty, PSIPL HK  employee Ms. Umamaheswari found a diamond dollar on the floor while cleaning Ms. Nanda mam's third floor cabin.
She immediately returned the dollar to the security team on the third floor. For her honesty, Ms. Nanda mam appreciated her and gave her a gift today.</t>
  </si>
  <si>
    <t>pODERrJY</t>
  </si>
  <si>
    <t>Dec 17, 2024 07:09:15 PM</t>
  </si>
  <si>
    <t>Dec 17, 2024 07:11:20 PM</t>
  </si>
  <si>
    <t>Deloitte</t>
  </si>
  <si>
    <t>L3DECcv2</t>
  </si>
  <si>
    <t>Dec 17, 2024 07:12:10 PM</t>
  </si>
  <si>
    <t>Dec 17, 2024 07:12:47 PM</t>
  </si>
  <si>
    <t>ZFDEyrqb</t>
  </si>
  <si>
    <t>Dec 17, 2024 07:15:27 PM</t>
  </si>
  <si>
    <t>Dec 17, 2024 07:17:08 PM</t>
  </si>
  <si>
    <t>557423</t>
  </si>
  <si>
    <t>Sayyed Hussain Ali Moharat Ali</t>
  </si>
  <si>
    <t>Insurance update</t>
  </si>
  <si>
    <t>Jatin Rane</t>
  </si>
  <si>
    <t>tmB2PHjb</t>
  </si>
  <si>
    <t>Dec 18, 2024 10:36:22 AM</t>
  </si>
  <si>
    <t>Dec 18, 2024 10:38:03 AM</t>
  </si>
  <si>
    <t>INSTAKART (FLIPKART-SAIDHAM G1 MH)MUMBAI</t>
  </si>
  <si>
    <t>542159</t>
  </si>
  <si>
    <t>Mahendra Ananta Khandekar</t>
  </si>
  <si>
    <t>Cards provided</t>
  </si>
  <si>
    <t>xXB2waRV</t>
  </si>
  <si>
    <t>Dec 18, 2024 10:38:20 AM</t>
  </si>
  <si>
    <t>Dec 18, 2024 10:40:00 AM</t>
  </si>
  <si>
    <t>542152</t>
  </si>
  <si>
    <t>Rajesh Vitthal Pandhare</t>
  </si>
  <si>
    <t>want esic cards</t>
  </si>
  <si>
    <t>gvB2XNue</t>
  </si>
  <si>
    <t>Dec 18, 2024 10:40:15 AM</t>
  </si>
  <si>
    <t>Dec 18, 2024 10:43:21 AM</t>
  </si>
  <si>
    <t>542154</t>
  </si>
  <si>
    <t>Nikesh Dagdu Ghodvinde</t>
  </si>
  <si>
    <t>ZeB2eXwZ</t>
  </si>
  <si>
    <t>Dec 18, 2024 10:43:37 AM</t>
  </si>
  <si>
    <t>Dec 18, 2024 10:45:01 AM</t>
  </si>
  <si>
    <t>542158</t>
  </si>
  <si>
    <t>Vijay Madhukar Raut</t>
  </si>
  <si>
    <t>RnB2BOiE</t>
  </si>
  <si>
    <t>Dec 18, 2024 10:45:21 AM</t>
  </si>
  <si>
    <t>Dec 18, 2024 10:46:48 AM</t>
  </si>
  <si>
    <t>543597</t>
  </si>
  <si>
    <t>Vivek Ramchandra Patole</t>
  </si>
  <si>
    <t>Pf Consutant</t>
  </si>
  <si>
    <t>JuB2QkQO</t>
  </si>
  <si>
    <t>Dec 18, 2024 10:47:03 AM</t>
  </si>
  <si>
    <t>Dec 18, 2024 10:48:33 AM</t>
  </si>
  <si>
    <t>552008</t>
  </si>
  <si>
    <t>Vaibhav Ramdas Jadhav</t>
  </si>
  <si>
    <t>pUB21CFz</t>
  </si>
  <si>
    <t>Dec 18, 2024 10:48:52 AM</t>
  </si>
  <si>
    <t>Dec 18, 2024 10:50:57 AM</t>
  </si>
  <si>
    <t>543598</t>
  </si>
  <si>
    <t>Yogesh Madhukar Dhamke</t>
  </si>
  <si>
    <t>bcB2taiH</t>
  </si>
  <si>
    <t>Dec 18, 2024 10:51:17 AM</t>
  </si>
  <si>
    <t>Dec 18, 2024 10:52:50 AM</t>
  </si>
  <si>
    <t>542157</t>
  </si>
  <si>
    <t>Ajay Pandhari Suryawanshi</t>
  </si>
  <si>
    <t>iiB2cBgc</t>
  </si>
  <si>
    <t>Dec 18, 2024 10:52:58 AM</t>
  </si>
  <si>
    <t>Dec 18, 2024 10:54:43 AM</t>
  </si>
  <si>
    <t>want ESIC Cards</t>
  </si>
  <si>
    <t>OkB2u43f</t>
  </si>
  <si>
    <t>Dec 18, 2024 10:55:52 AM</t>
  </si>
  <si>
    <t>Dec 18, 2024 11:00:49 AM</t>
  </si>
  <si>
    <t>542146</t>
  </si>
  <si>
    <t>Aakash Sunil Ubale</t>
  </si>
  <si>
    <t>caB2THXS</t>
  </si>
  <si>
    <t>Dec 18, 2024 11:01:03 AM</t>
  </si>
  <si>
    <t>Dec 18, 2024 11:02:45 AM</t>
  </si>
  <si>
    <t>553502</t>
  </si>
  <si>
    <t>Prathmesh Prakash Jadhav</t>
  </si>
  <si>
    <t>Want esic Card</t>
  </si>
  <si>
    <t>qjB2rZmn</t>
  </si>
  <si>
    <t>Dec 18, 2024 11:02:58 AM</t>
  </si>
  <si>
    <t>Dec 18, 2024 11:07:36 AM</t>
  </si>
  <si>
    <t>552215</t>
  </si>
  <si>
    <t>Sagar Ramchandra Bhoir</t>
  </si>
  <si>
    <t>ZHB2t7XG</t>
  </si>
  <si>
    <t>Dec 18, 2024 11:08:31 AM</t>
  </si>
  <si>
    <t>Dec 18, 2024 11:19:35 AM</t>
  </si>
  <si>
    <t>546067</t>
  </si>
  <si>
    <t>Ghanshyam Mukunda Shinde</t>
  </si>
  <si>
    <t>7KB2r2sj</t>
  </si>
  <si>
    <t>Dec 18, 2024 11:19:37 AM</t>
  </si>
  <si>
    <t>Dec 18, 2024 11:25:45 AM</t>
  </si>
  <si>
    <t>542156</t>
  </si>
  <si>
    <t>Ramchandra Kundlik Jadhav</t>
  </si>
  <si>
    <t>pbB2vJUm</t>
  </si>
  <si>
    <t>Dec 18, 2024 11:25:59 AM</t>
  </si>
  <si>
    <t>Dec 18, 2024 11:30:00 AM</t>
  </si>
  <si>
    <t>u0B2boTY</t>
  </si>
  <si>
    <t>Dec 18, 2024 11:30:37 AM</t>
  </si>
  <si>
    <t>Dec 18, 2024 11:39:10 AM</t>
  </si>
  <si>
    <t>e0B23zes</t>
  </si>
  <si>
    <t>Dec 18, 2024 11:43:45 AM</t>
  </si>
  <si>
    <t>Dec 18, 2024 12:22:33 PM</t>
  </si>
  <si>
    <t>504302</t>
  </si>
  <si>
    <t>Akshay Shankar Parab</t>
  </si>
  <si>
    <t>Insurance details needed</t>
  </si>
  <si>
    <t>ALB2wbb2</t>
  </si>
  <si>
    <t>Dec 18, 2024 03:48:40 PM</t>
  </si>
  <si>
    <t>Dec 18, 2024 03:50:01 PM</t>
  </si>
  <si>
    <t>Crowdstrike</t>
  </si>
  <si>
    <t>Hello Mayuri &amp; Suhas,
Thank You for your extended support in completing the below said tasks on time and vouching the standards are maintained.
@Abhishek Kulkarni,
I like to take this opportunity to Thank you the entire team, especially Mayuri, Pradip, Jai, Nagesh, Aakash &amp; Shubham including the man behind the stage Mr. Suhas P. for their wonderful support during last couple of weeks and ensuring the leadership visit was an success.
Kudos to the entire team. Please cascade our regards to the ground team as all their efforts are much appreciated. 
Lets keep the momentum going and focus on continuous improvision and enhancing the standards in the coming new year.
!!Wish you and the team Happy New Year!!
We are Happy to support, please log a service now ticket.
Thanks &amp; Regards,
Amol Bhuimbar
M +91 9004802775.</t>
  </si>
  <si>
    <t>wYDEizWY</t>
  </si>
  <si>
    <t>Dec 20, 2024 10:31:42 AM</t>
  </si>
  <si>
    <t>Dec 20, 2024 10:34:24 AM</t>
  </si>
  <si>
    <t>Employee want Insurance Card</t>
  </si>
  <si>
    <t>mQDE8BLC</t>
  </si>
  <si>
    <t>Dec 26, 2024 02:12:52 PM</t>
  </si>
  <si>
    <t>Dec 26, 2024 02:15:14 PM</t>
  </si>
  <si>
    <t>Kalpataru Avana</t>
  </si>
  <si>
    <t>Dear PSIPL Team,
We hope this message finds you well. 
We want to extend our heartfelt appreciation to every team member of PSIPL for there prompt and exceptional facility services at Avana.
Your efforts to resolve the issues related to our flats and common area of Avana, also giving adequate solutions every query, we raised is invaluable. 
A special thanks to Mr. Bhavesh &amp; Mr. Aatish for leading the entire team with such dedication and expertise. 
Thank you all for your commitment to maintaining Avana as better place.
Best regards,
Amrit jain</t>
  </si>
  <si>
    <t>MvDEesAm</t>
  </si>
  <si>
    <t>Dec 26, 2024 02:23:39 PM</t>
  </si>
  <si>
    <t>Dec 26, 2024 02:27:14 PM</t>
  </si>
  <si>
    <t>Crodstrike</t>
  </si>
  <si>
    <t>Hello Mayuri &amp; Suhas,
Thank You for your extended support in completing the below said tasks on time and vouching the standards are maintained.
@Abhishek Kulkarni,
I like to take this opportunity to Thank you the entire team, especially Mayuri, Pradip, Jai, Nagesh, Aakash &amp; Shubham including the man behind the stage Mr. Suhas P. for their wonderful support during last couple of weeks and ensuring the leadership visit was an success.
Kudos to the entire team. Please cascade our regards to the ground team as all their efforts are much appreciated. 
Lets keep the momentum going and focus on continuous improvision and enhancing the standards in the coming new year.
!!Wish you and the team Happy New Year!!
We are Happy to support, please log a service now ticket.
Thanks &amp; Regards,
Amol Bhuimbar</t>
  </si>
  <si>
    <t>IzBqBnVQ</t>
  </si>
  <si>
    <t>Dec 27, 2024 02:22:18 PM</t>
  </si>
  <si>
    <t>Dec 27, 2024 02:26:14 PM</t>
  </si>
  <si>
    <t>Want Insurance card</t>
  </si>
  <si>
    <t>DnBqTEwd</t>
  </si>
  <si>
    <t>Dec 27, 2024 02:26:25 PM</t>
  </si>
  <si>
    <t>Dec 27, 2024 02:29:11 PM</t>
  </si>
  <si>
    <t>Unable to remove Pf</t>
  </si>
  <si>
    <t>tFBhF3q4</t>
  </si>
  <si>
    <t>Jan 08, 2025 12:15:42 PM</t>
  </si>
  <si>
    <t>Jan 08, 2025 12:17:05 PM</t>
  </si>
  <si>
    <t>Dear team ,
I am writing to express my heartfelt gratitude and provide positive feedback for the housekeeping team, particularly Housekeeping Supervisor Dadasing Rajput. Recently, I lost my earbuds set, and his proactive and helpful approach ensured it was found and returned to me. His professionalism, attentiveness, and dedication were truly commendable. It's not just about finding a lost item but the way they went above and beyond to make sure all assistance is provided.
Please convey my sincere thanks to him and whole team.
Best regards,
Riya Deshmukh
Persistent Team Member</t>
  </si>
  <si>
    <t>tRBhuuCA</t>
  </si>
  <si>
    <t>Jan 08, 2025 12:17:56 PM</t>
  </si>
  <si>
    <t>Jan 08, 2025 12:23:19 PM</t>
  </si>
  <si>
    <t>Herbalife Office</t>
  </si>
  <si>
    <t>The client has expressed their sincere appreciation for the PSIPL's outstanding efforts in arranging the things (Office decoration, Pooja, Cake cutting &amp; Sweet for all participants) for the successful inauguration of the Herbalife Ponta Sahib office.</t>
  </si>
  <si>
    <t>JlBDdvRk</t>
  </si>
  <si>
    <t>Jan 16, 2025 03:46:31 PM</t>
  </si>
  <si>
    <t>Jan 16, 2025 03:48:58 PM</t>
  </si>
  <si>
    <t>Lumina CloudInfra</t>
  </si>
  <si>
    <t>Hi Ramchandra,
I would like to thank Vaibhav &amp; Rahul for managing important client walk in a very efficient way. Well coordination. 
Thank you for your support.</t>
  </si>
  <si>
    <t>3LBDc39U</t>
  </si>
  <si>
    <t>Jan 16, 2025 03:50:56 PM</t>
  </si>
  <si>
    <t>Jan 16, 2025 03:53:09 PM</t>
  </si>
  <si>
    <t>Employee wants form 16</t>
  </si>
  <si>
    <t>7eBD3ru9</t>
  </si>
  <si>
    <t>Jan 16, 2025 03:53:23 PM</t>
  </si>
  <si>
    <t>Jan 16, 2025 03:57:25 PM</t>
  </si>
  <si>
    <t>TATA SERIEN THANE</t>
  </si>
  <si>
    <t>553483</t>
  </si>
  <si>
    <t>Prakash Madhukar Bhoir</t>
  </si>
  <si>
    <t>2/7/205</t>
  </si>
  <si>
    <t>The below mentioned employee has raised the concern that he has received 10 days less received in the month on May 24. As the joining date was wrong updated in the system as per the Employee. Please look into this.</t>
  </si>
  <si>
    <t>Omkar Jadhav</t>
  </si>
  <si>
    <t>36BD4Jbu</t>
  </si>
  <si>
    <t>Jan 16, 2025 03:57:59 PM</t>
  </si>
  <si>
    <t>Jan 16, 2025 04:02:12 PM</t>
  </si>
  <si>
    <t>560576</t>
  </si>
  <si>
    <t>Rushikesh Shankar Sawant</t>
  </si>
  <si>
    <t>Please check the employee has called that he has not received salary from till date. 
DOJ is 26th Nov</t>
  </si>
  <si>
    <t>4hBDa7Hb</t>
  </si>
  <si>
    <t>Jan 16, 2025 04:06:04 PM</t>
  </si>
  <si>
    <t>Jan 16, 2025 05:17:07 PM</t>
  </si>
  <si>
    <t>KL VIVANT SALES - ALDER RES MUMBAI</t>
  </si>
  <si>
    <t>559350</t>
  </si>
  <si>
    <t>Mohd Khan</t>
  </si>
  <si>
    <t>PF Approval transfer</t>
  </si>
  <si>
    <t>u4BDExU6</t>
  </si>
  <si>
    <t>Jan 16, 2025 05:17:22 PM</t>
  </si>
  <si>
    <t>Jan 16, 2025 05:29:49 PM</t>
  </si>
  <si>
    <t>LOTUS LOGISTICS AND DEV PVT LTD MUMBAI</t>
  </si>
  <si>
    <t>556453</t>
  </si>
  <si>
    <t>Saira Mohd Hadees Shaikh</t>
  </si>
  <si>
    <t>7nBDxIt9</t>
  </si>
  <si>
    <t>Jan 16, 2025 05:48:07 PM</t>
  </si>
  <si>
    <t>Jan 20, 2025 12:16:37 PM</t>
  </si>
  <si>
    <t>TATA CONSULTANCY MADHYA PRADESH</t>
  </si>
  <si>
    <t>552556</t>
  </si>
  <si>
    <t>Mahesh Kumar Mewada</t>
  </si>
  <si>
    <t>Employee wants  to consider old ESIC number.</t>
  </si>
  <si>
    <t>Old ESIC number is considered</t>
  </si>
  <si>
    <t>YVBDzyUq</t>
  </si>
  <si>
    <t>Jan 20, 2025 01:54:47 PM</t>
  </si>
  <si>
    <t>Jan 20, 2025 03:45:57 PM</t>
  </si>
  <si>
    <t>543235</t>
  </si>
  <si>
    <t>Mohammad Avesh Siddique</t>
  </si>
  <si>
    <t>Shirrang Ghare</t>
  </si>
  <si>
    <t>6JBDfCLZ</t>
  </si>
  <si>
    <t>Jan 20, 2025 03:25:49 PM</t>
  </si>
  <si>
    <t>Jan 20, 2025 03:29:53 PM</t>
  </si>
  <si>
    <t>LTIMINDTREE LIMITED MADHYA PRADESH</t>
  </si>
  <si>
    <t>558742</t>
  </si>
  <si>
    <t>Hariram Pachole</t>
  </si>
  <si>
    <t>Add family details</t>
  </si>
  <si>
    <t>Sandip Datania</t>
  </si>
  <si>
    <t>sCBDFOAz</t>
  </si>
  <si>
    <t>Jan 20, 2025 03:30:44 PM</t>
  </si>
  <si>
    <t>Jan 20, 2025 03:39:55 PM</t>
  </si>
  <si>
    <t>Salary not credited</t>
  </si>
  <si>
    <t>As checked the bank details were wrong updated. Correct details are taken from the Employee and updated in the system. Salary will be realized</t>
  </si>
  <si>
    <t>u1BD1YPP</t>
  </si>
  <si>
    <t>Jan 20, 2025 04:14:32 PM</t>
  </si>
  <si>
    <t>Jan 20, 2025 04:16:39 PM</t>
  </si>
  <si>
    <t>CASA TREETOPS CHS LTD THANE</t>
  </si>
  <si>
    <t>540666</t>
  </si>
  <si>
    <t>SNEHAL VISHWANATH KHARAT</t>
  </si>
  <si>
    <t>Birthdate is wrong in PF Account</t>
  </si>
  <si>
    <t>Asked Employee to visit office</t>
  </si>
  <si>
    <t>fuBD4jYr</t>
  </si>
  <si>
    <t>Jan 20, 2025 04:24:34 PM</t>
  </si>
  <si>
    <t>Jan 20, 2025 04:50:49 PM</t>
  </si>
  <si>
    <t>TATA CHEM G/H RAJ LEGACY-VIKHROLI</t>
  </si>
  <si>
    <t>73320</t>
  </si>
  <si>
    <t>SAROJ NAYAK</t>
  </si>
  <si>
    <t>0GBD2sWd</t>
  </si>
  <si>
    <t>Jan 20, 2025 04:54:31 PM</t>
  </si>
  <si>
    <t>Jan 20, 2025 04:58:04 PM</t>
  </si>
  <si>
    <t>22228</t>
  </si>
  <si>
    <t>AJAY CHATRURAM MAURYA</t>
  </si>
  <si>
    <t>Name change in Pf</t>
  </si>
  <si>
    <t>Called Employee to base office</t>
  </si>
  <si>
    <t>5dBD5DCn</t>
  </si>
  <si>
    <t>Jan 20, 2025 05:34:56 PM</t>
  </si>
  <si>
    <t>Jan 20, 2025 05:44:38 PM</t>
  </si>
  <si>
    <t>575290</t>
  </si>
  <si>
    <t>Uday Mahipat Pawar</t>
  </si>
  <si>
    <t>FNF processed in OCT-24, Approval pending from finance.</t>
  </si>
  <si>
    <t>naBDYDiR</t>
  </si>
  <si>
    <t>Jan 20, 2025 05:40:09 PM</t>
  </si>
  <si>
    <t>Jan 20, 2025 05:43:37 PM</t>
  </si>
  <si>
    <t>In Progress</t>
  </si>
  <si>
    <t>p1BDd9Ri</t>
  </si>
  <si>
    <t>Jan 20, 2025 05:45:29 PM</t>
  </si>
  <si>
    <t>Jan 20, 2025 06:02:47 PM</t>
  </si>
  <si>
    <t>500440</t>
  </si>
  <si>
    <t>Vinayak Baban Vatkar</t>
  </si>
  <si>
    <t>FNF not done</t>
  </si>
  <si>
    <t>FNF process in the last month Sep-24,
Approval pending from finance</t>
  </si>
  <si>
    <t>1wBDigKq</t>
  </si>
  <si>
    <t>Jan 21, 2025 06:42:09 PM</t>
  </si>
  <si>
    <t>Jan 21, 2025 06:43:59 PM</t>
  </si>
  <si>
    <t>531011</t>
  </si>
  <si>
    <t>Jyoti</t>
  </si>
  <si>
    <t>employee is facing issues while removing the pf. He is unable to will form 19 and 10C. When raised complaint on site they got the response that I have attched. Please look into this.</t>
  </si>
  <si>
    <t>Meraj</t>
  </si>
  <si>
    <t>BKDTxnX2</t>
  </si>
  <si>
    <t>Jan 27, 2025 01:00:12 PM</t>
  </si>
  <si>
    <t>Jan 27, 2025 01:12:00 PM</t>
  </si>
  <si>
    <t>Date of birth is wrong updated in pf</t>
  </si>
  <si>
    <t>asked Employee to visit office with documents</t>
  </si>
  <si>
    <t>92DTEDmO</t>
  </si>
  <si>
    <t>Jan 28, 2025 02:24:45 PM</t>
  </si>
  <si>
    <t>Jan 28, 2025 04:28:15 PM</t>
  </si>
  <si>
    <t>553633</t>
  </si>
  <si>
    <t>Satish Prakash Achrekar</t>
  </si>
  <si>
    <t>Employee wants HRMS login credentials.</t>
  </si>
  <si>
    <t>Login credential provided.</t>
  </si>
  <si>
    <t>bLDTNjus</t>
  </si>
  <si>
    <t>Jan 28, 2025 05:55:26 PM</t>
  </si>
  <si>
    <t>Jan 28, 2025 05:58:53 PM</t>
  </si>
  <si>
    <t>558484</t>
  </si>
  <si>
    <t>Asif Arif Baig</t>
  </si>
  <si>
    <t>Want login credentials</t>
  </si>
  <si>
    <t>uWDTPERx</t>
  </si>
  <si>
    <t>Jan 28, 2025 05:58:58 PM</t>
  </si>
  <si>
    <t>Jan 28, 2025 06:01:20 PM</t>
  </si>
  <si>
    <t>560230</t>
  </si>
  <si>
    <t>Tushar Shantaram Makode</t>
  </si>
  <si>
    <t>want Login ID</t>
  </si>
  <si>
    <t>yNDTYkJa</t>
  </si>
  <si>
    <t>Jan 28, 2025 06:02:26 PM</t>
  </si>
  <si>
    <t>Jan 28, 2025 06:05:30 PM</t>
  </si>
  <si>
    <t>560031</t>
  </si>
  <si>
    <t>Pravin Purabia</t>
  </si>
  <si>
    <t>The employee is following up for oct and dec salary.</t>
  </si>
  <si>
    <t>The salary will be credited in next week</t>
  </si>
  <si>
    <t>PuDTiUPH</t>
  </si>
  <si>
    <t>Jan 28, 2025 06:09:37 PM</t>
  </si>
  <si>
    <t>Jan 28, 2025 06:20:31 PM</t>
  </si>
  <si>
    <t>Alta Monte Tower C</t>
  </si>
  <si>
    <t>546289</t>
  </si>
  <si>
    <t>Sonali Sharad Shinde</t>
  </si>
  <si>
    <t>We have not received FNF input for Sonali Shinde. 
Pending from Shrirang Ghare.
It is pending from Operations</t>
  </si>
  <si>
    <t>GpDTZjo5</t>
  </si>
  <si>
    <t>Jan 28, 2025 06:20:45 PM</t>
  </si>
  <si>
    <t>Jan 28, 2025 06:25:43 PM</t>
  </si>
  <si>
    <t>Kl Crest</t>
  </si>
  <si>
    <t>Manpower Issue</t>
  </si>
  <si>
    <t>Max</t>
  </si>
  <si>
    <t>EHDTAGPk</t>
  </si>
  <si>
    <t>Jan 28, 2025 06:35:18 PM</t>
  </si>
  <si>
    <t>Jan 28, 2025 06:38:41 PM</t>
  </si>
  <si>
    <t>Burberry Kolkata.</t>
  </si>
  <si>
    <t>Hope you are doing well!
Thank you for your regular visits and feedback. I am writing this email to appreciate the good work which has been done by Subir &amp; Tarif. 
They work with complete ownership and dedication. It never happens that we have to give them a reminder. 
Also, their teamwork is very good. They are flexible and available as per the work demand, and the best thing is that they do everything with a positive attitude and smile. 
I would like to convey my thanks &amp; wish them the best for the good work they are doing with consistency.
Kind regards,
Neeraj Singh
Manager 
Burberry Kolkata.</t>
  </si>
  <si>
    <t>b7DTbYxE</t>
  </si>
  <si>
    <t>Jan 28, 2025 06:39:01 PM</t>
  </si>
  <si>
    <t>Jan 28, 2025 06:40:51 PM</t>
  </si>
  <si>
    <t>TCS Yantra Park</t>
  </si>
  <si>
    <t>Great Job Team. Was very happy to hear all the good words from the client during my meeting yesterday. 
Thanks you for all the hard work done during the shutdown activity. Please pass on my wholehearted regards to the entire team. Thanks. 
Regards
Rohit Nayak</t>
  </si>
  <si>
    <t>0XEB4lsM</t>
  </si>
  <si>
    <t>Jan 31, 2025 12:06:35 PM</t>
  </si>
  <si>
    <t>Jan 31, 2025 12:13:33 PM</t>
  </si>
  <si>
    <t>OTIS HYEDRABAD</t>
  </si>
  <si>
    <t>"Heartfelt Thanks for Outstanding Support and Festive Efforts"</t>
  </si>
  <si>
    <t>Hi Rakesh &amp; Team,
I would like to extend my heartfelt appreciation for the exceptional support your team provided during the recent visit from our high-profile guests.The dedication and professionalism demonstrated by your team ensured everything went smoothly, resulting in great feedback.
Additionally, I want to specially acknowledge the efforts made during the Sankranti festival. Despite the festive season, your team’s presence and the beautiful decorations in the office added a vibrant and festive charm, creating a welcoming and delightful atmosphere for everyone. We truly appreciate your commitment.
Sravya Samineni
Facilities Team</t>
  </si>
  <si>
    <t>D9EBPVnb</t>
  </si>
  <si>
    <t>Jan 31, 2025 12:14:24 PM</t>
  </si>
  <si>
    <t>Jan 31, 2025 12:17:22 PM</t>
  </si>
  <si>
    <t>Persistent Hinjawadi.</t>
  </si>
  <si>
    <t>Appreciation Email - Persistent Hinjawadi</t>
  </si>
  <si>
    <t>Dear Team,
I want to take a moment to express my gratitude for your hard work, especially in light of the surprises we faced with the PSIPL supervisor leaving on time. Despite the challenges, each of you stepped up and ensured the event went smoothly. Congratulations! 
I would like to extend a special thanks to the following individuals:
**Bharat Rathe** - Thank you for managing the overall operations seamlessly. The Quadratic Hall was well taken care of with no escalations, and the snacks bar was handled excellently. Great job!
**Santosh M** - Your dedication in working continuously, including night shifts and client visits at A &amp; B block, did not go unnoticed. You managed the auditorium's overall charge flawlessly without any issues. Well done!
**Mahendra K** - You did a fantastic job handling the E2 operations, especially with the new floor opening. Handling leadership at E block until the last day of the huddle was commendable.
**Karan** - Your management of the snacks bar, including vendor control and timely replenishment of snacks and coffee machines, was impressive. Excellent work!
**Anil Sawant** - Your efforts in ensuring timely services for our CEO and MD by running between the MD block and the Ground floor were crucial. Thank you for keeping them happy!
Bharat, if I've overlooked anyone, please feel free to add their names as well.
Overall, great job, team! Let's aim for further improvements in our upcoming endeavors.
Lastly, Sachin, a big thank you for providing all the back support and for visiting during the Huddle. 
Please prioritize filling the two supervisor positions and provide me with a timeline for this as soon as possible.
Paresh Raithatha
Associate Senior Manager- Administration</t>
  </si>
  <si>
    <t>HbEBYHrv</t>
  </si>
  <si>
    <t>Jan 31, 2025 12:17:33 PM</t>
  </si>
  <si>
    <t>Jan 31, 2025 12:44:22 PM</t>
  </si>
  <si>
    <t>JOHN DEERE-PUNE</t>
  </si>
  <si>
    <t>A Big Thank you Team</t>
  </si>
  <si>
    <t>Dear Team,
We want to extend our heartfelt appreciation for your exceptional efforts in managing the leadership visit. Your attention to detail, teamwork, and professionalism ensured a seamless and successful event. Thank you for your dedication and hard work.
Please extend this appreciation to all our ground team as well.
Regards,
Rajalakshmi Shete 
Admin team.</t>
  </si>
  <si>
    <t>uhEBp3ol</t>
  </si>
  <si>
    <t>Jan 31, 2025 12:53:57 PM</t>
  </si>
  <si>
    <t>Jan 31, 2025 12:58:11 PM</t>
  </si>
  <si>
    <t>LUMINA</t>
  </si>
  <si>
    <t>Appreciation</t>
  </si>
  <si>
    <t>Hi Ramchandra,
I would like to thank Vaibhav &amp; Rahul for managing important client walk in a very efficient way. Well coordination. 
Thank you for your support. 
Dharmeya Parab
Executive Assistant</t>
  </si>
  <si>
    <t>sAEBTHm2</t>
  </si>
  <si>
    <t>Jan 31, 2025 12:58:24 PM</t>
  </si>
  <si>
    <t>Jan 31, 2025 01:06:03 PM</t>
  </si>
  <si>
    <t>Appreciation for Your Efforts in Maintaining Cleanliness and Hygiene</t>
  </si>
  <si>
    <t>Dear PSIPL Team,
I want to take a moment to sincerely appreciate the hard work and dedication you have shown in ensuring the cleanliness of the machines and maintaining excellent overall area hygiene. Your efforts have significantly contributed to improving the conditions and upholding the GMP standards of the area. You have done an exceptional job in organizing and executing the cleaning process, ensuring everything is done right and to a high standard.
Let us continue this great work and sustain these improvements in the days ahead.
Thank you for your commitment and dedication. Let’s sustain and improve further day on day . To present a good show in AIB.
Regards,
Arshdeep Kaur
Plant Agro Coordinator – Kosi Plant</t>
  </si>
  <si>
    <t>suEBn9Uc</t>
  </si>
  <si>
    <t>Jan 31, 2025 01:08:04 PM</t>
  </si>
  <si>
    <t>Jan 31, 2025 01:12:25 PM</t>
  </si>
  <si>
    <t>Nice Gesture - Makar Sankranti</t>
  </si>
  <si>
    <t>Dear Vijay, 
Greetings of the day
Hope this mail find you and your family in good health.
This is to bring to your notice, that the Team PSIPL has done a nice gesture to celebrate the festival of Makar Sankranti at Phase II &amp; Phase III.
The offerings of sugar balls with a nice message print attached lifts mood of festivities of an employee.
We congratulate the team on the same, shall expect this kind of gestures in future also.
Warm Regards, 
Harshad. M. Nargolkar
Corporate Services – Facility Management
Manager - Soft Services.</t>
  </si>
  <si>
    <t>isEB1Ie7</t>
  </si>
  <si>
    <t>Jan 31, 2025 01:12:51 PM</t>
  </si>
  <si>
    <t>Jan 31, 2025 04:44:33 PM</t>
  </si>
  <si>
    <t>BURBERRY KOLKATA</t>
  </si>
  <si>
    <t>Appreciation mail for Subir &amp; Tarif for doing good work.</t>
  </si>
  <si>
    <t>Hi Priyanka,
Hope you are doing well!
Thank you for your regular visits and feedback. I am writing this email to appreciate the good work which has been done by Subir &amp; Tarif. 
They work with complete ownership and dedication. It never happens that we have to give them a reminder. 
Also, their teamwork is very good. They are flexible and available as per the work demand, and the best thing is that they do everything with a positive attitude and smile. I would like to convey my thanks &amp; wish them the best for the good work they are doing with consistency.
Kind regards,
Neeraj Singh
Manager 
Burberry Kolkata.</t>
  </si>
  <si>
    <t>6CEBBWyW</t>
  </si>
  <si>
    <t>Jan 31, 2025 01:19:52 PM</t>
  </si>
  <si>
    <t>Jan 31, 2025 04:43:19 PM</t>
  </si>
  <si>
    <t>TEVA PHARMA</t>
  </si>
  <si>
    <t>Appreciation mail for successful audit conducted at Seawoods office.</t>
  </si>
  <si>
    <t>Hi Ram,
I am writing this mail to appreciate the efforts shown by Subhangi &amp; her entire team to manage the USFDA audit which was conducted this week. 
The audit had no observations and this clearly reflects the extra efforts put in by the entire team to maintain the upkeep of the premises during the audit.
Hi Subhangi – Keep up the good work and continue to do the same, also pass on the appreciation to the entire HK team for managing this show.
Best regards,
Sanjay Nair 
Mgr Facility 
Cell: 9136687957
Sanjay.Nair@teva.co.in</t>
  </si>
  <si>
    <t>BWEBkpBi</t>
  </si>
  <si>
    <t>Jan 31, 2025 04:46:12 PM</t>
  </si>
  <si>
    <t>Jan 31, 2025 04:48:34 PM</t>
  </si>
  <si>
    <t>John Deere</t>
  </si>
  <si>
    <t>Appreciation for the support during leadership visit</t>
  </si>
  <si>
    <t>Hello All,
Thanks for all your support. I really appreciate everything, from booking, till helping us with the new pool sticks and TT racquets for our leadership.
Special thanks to Mr. Vinod &amp; Mr. Sambhaji.
Thanks &amp; Regards
Himanshu Kundwani
(He/Him/His)
Citizen Enablement (Power Platform)
Strategy &amp; Transformation, GITI
John Deere</t>
  </si>
  <si>
    <t>RnEBfbHZ</t>
  </si>
  <si>
    <t>Jan 31, 2025 04:49:28 PM</t>
  </si>
  <si>
    <t>Jan 31, 2025 04:53:24 PM</t>
  </si>
  <si>
    <t>John Deere Tower 11 &amp; 12</t>
  </si>
  <si>
    <t>Appreciation email for ensuring SM COP (Scrum Master Community of Practice) event was organized well</t>
  </si>
  <si>
    <t>Hello,
A big thank you to our  Admin &amp; Facilities team both in Tower 11 &amp; Tower 12 for ensuring our SM COP event was organized well  &amp; all housekeeping arrangements &amp; food/refreshments were made available before time. 
They helped us plan before the event &amp; supported the smooth execution by coordinating well, communicating clearly &amp; being available.
Shoutout to Kunal Deshpande, Vinod Tambe, Suryaji Musande &amp; Aniket for their strong support.
Thanks to Shweta Parbat (IM&amp;S) for her support as well !
Yatin Pingle
(he/his/him)
Scrum Master, Enterprise Data Organization, Global IT</t>
  </si>
  <si>
    <t>HsC4KikP</t>
  </si>
  <si>
    <t>Feb 06, 2025 05:11:48 PM</t>
  </si>
  <si>
    <t>Feb 07, 2025 11:13:01 AM</t>
  </si>
  <si>
    <t>want reliving letter</t>
  </si>
  <si>
    <t>Mail sent to Omkar.</t>
  </si>
  <si>
    <t>vlC41HGW</t>
  </si>
  <si>
    <t>Feb 07, 2025 02:05:00 PM</t>
  </si>
  <si>
    <t>Feb 07, 2025 02:36:13 PM</t>
  </si>
  <si>
    <t>Neelkanth Corporate IT Park</t>
  </si>
  <si>
    <t>Please arrange the Plumber in replacement Mr. Gulzar Ahmed need replacement.</t>
  </si>
  <si>
    <t>Max Noronha</t>
  </si>
  <si>
    <t>The position is closed, it is done by Site Team</t>
  </si>
  <si>
    <t>mvCKNRH8</t>
  </si>
  <si>
    <t>Feb 07, 2025 03:09:37 PM</t>
  </si>
  <si>
    <t>Feb 07, 2025 03:13:04 PM</t>
  </si>
  <si>
    <t>542949</t>
  </si>
  <si>
    <t>Samadhan Baban Rokade</t>
  </si>
  <si>
    <t>Pravin Chavan</t>
  </si>
  <si>
    <t>Mail sent o Pravin and Shrirang for update</t>
  </si>
  <si>
    <t>PCCYZ4Zb</t>
  </si>
  <si>
    <t>Feb 13, 2025 03:53:33 PM</t>
  </si>
  <si>
    <t>Feb 13, 2025 04:10:32 PM</t>
  </si>
  <si>
    <t>Client appreciated team for annual electrical shutdown for maintenance and testing of ATS in  the premises. It will be done on 25th Jan 2025 and 26th Jan. Society's common amenities like lighting, air conditioning, UPS, LT Panels, Lifts, Electrical DB and DG System panels</t>
  </si>
  <si>
    <t>2DCKwMaU</t>
  </si>
  <si>
    <t>Feb 14, 2025 11:59:40 AM</t>
  </si>
  <si>
    <t>Feb 14, 2025 05:32:51 PM</t>
  </si>
  <si>
    <t>LTI Mindtree</t>
  </si>
  <si>
    <t>Client appreciation mail received from LTIM Chennai for arrangements done for D day</t>
  </si>
  <si>
    <t>vfC49jjq</t>
  </si>
  <si>
    <t>Feb 17, 2025 12:36:09 PM</t>
  </si>
  <si>
    <t>Feb 17, 2025 01:35:38 PM</t>
  </si>
  <si>
    <t>NAMAN MIDTOWN A WING MUMBAI</t>
  </si>
  <si>
    <t>In C2 ( 24-25 ) C sat cycle client Milap Shah has given detractor. He also mentioned in C sat survey that he is not  satisfied with 1)The overall business relationship (2)quality of services provided by our team (3) operational processes. The PSIPL team needs improvement
 (1) in being responsive and proactive in addressing business needs (2) in delivering IFM Solutions (3) in perceiving safety and regulatory requirements.</t>
  </si>
  <si>
    <t>UwC4TP1S</t>
  </si>
  <si>
    <t>Feb 17, 2025 02:04:23 PM</t>
  </si>
  <si>
    <t>Feb 17, 2025 02:20:53 PM</t>
  </si>
  <si>
    <t>HERBALIFE INT INDIA PVT LTD ASSAM</t>
  </si>
  <si>
    <t>In C2 Csat (24-25) client Saikat Samanta mentioned that office assistant work needs  improvement, Hk boys are very conscious better than office assistant</t>
  </si>
  <si>
    <t>Update from Priyanka: Action Plan:Office assistants will receive more frequent training on the topic to help them become better and operate more efficiently.</t>
  </si>
  <si>
    <t>B9C45uHH</t>
  </si>
  <si>
    <t>Feb 17, 2025 02:23:16 PM</t>
  </si>
  <si>
    <t>Feb 17, 2025 02:27:00 PM</t>
  </si>
  <si>
    <t>ZS ASSOCIATES INDIA PVT LTD PUNE</t>
  </si>
  <si>
    <t>Client Requirement</t>
  </si>
  <si>
    <t>In C2 (24-25) Csat survey Client Nicholas Saldanha are interested in ESG Consultancy, Thermography.</t>
  </si>
  <si>
    <t>Sughosh Prabhu</t>
  </si>
  <si>
    <t>7RC4GrLz</t>
  </si>
  <si>
    <t>Feb 17, 2025 02:27:13 PM</t>
  </si>
  <si>
    <t>Feb 17, 2025 02:32:38 PM</t>
  </si>
  <si>
    <t>In C2 (24-25) C sat survey client Nicholas Saldanha is interested in discussing about event Management.</t>
  </si>
  <si>
    <t>Sarang Mehta</t>
  </si>
  <si>
    <t>KbC4mZ8H</t>
  </si>
  <si>
    <t>Feb 17, 2025 02:33:31 PM</t>
  </si>
  <si>
    <t>Feb 17, 2025 02:55:35 PM</t>
  </si>
  <si>
    <t>In C2 ( 24-25) Client Shrikant Rajhansa has given detractor (3). He mentioned that he is not satisfied with 
(1) overall business relationship
(2) in delivering IFM Solutions and operational processes.
 He needs improvement (1) in  quality of services provided by our team
(2) in perceiving  our adherence to compliance, safety and regulatory requirements.</t>
  </si>
  <si>
    <t>dCC4A3js</t>
  </si>
  <si>
    <t>Feb 17, 2025 02:55:37 PM</t>
  </si>
  <si>
    <t>Feb 17, 2025 03:42:01 PM</t>
  </si>
  <si>
    <t>In C2 ( 24-25) client Smit Shinde has given detractor (5). Client has mentioned that psipl needs improvement (1) in overall business relationship (2) in being responsive and proactive is our team in addressing your business need (3) delivering IFM Solutions,
 (4)quality of services provided by our team. He is not satisfied to  our adherence to compliance, safety and regulatory requirements and operational processes.</t>
  </si>
  <si>
    <t>f0C4S7Ms</t>
  </si>
  <si>
    <t>Feb 17, 2025 03:42:47 PM</t>
  </si>
  <si>
    <t>Feb 17, 2025 03:46:52 PM</t>
  </si>
  <si>
    <t>In C2( 24-25) Client Smit Shinde Client is interested in ESG Consultancy, Technical Audits, Safety Audits and AMC</t>
  </si>
  <si>
    <t>V6C4f4Hh</t>
  </si>
  <si>
    <t>Feb 17, 2025 03:46:59 PM</t>
  </si>
  <si>
    <t>Feb 17, 2025 04:16:05 PM</t>
  </si>
  <si>
    <t>In C2(24-25) Client client smit Shinde is interested in R&amp;M.</t>
  </si>
  <si>
    <t>SuC4Qd9u</t>
  </si>
  <si>
    <t>Feb 17, 2025 04:16:53 PM</t>
  </si>
  <si>
    <t>Feb 17, 2025 04:31:47 PM</t>
  </si>
  <si>
    <t>In C2( 24-25) Client Avinash Dubey has given detractor and he has mentioned that he is not satisfied with (1) overall business relationship, in delivering IFM Solutions, (2) quality of services provided by our team (3) operational processes .He mentioned there is no aspect in our business relationship do you value the most.</t>
  </si>
  <si>
    <t>Reshma Bobade</t>
  </si>
  <si>
    <t>u9C4nx77</t>
  </si>
  <si>
    <t>Feb 17, 2025 04:32:37 PM</t>
  </si>
  <si>
    <t>Feb 17, 2025 04:48:47 PM</t>
  </si>
  <si>
    <t>In C2 (24-25) Csat survey client Shivprasad Divate client has mentioned that PSIPL team needs improvement in perceiving our adherence to compliance, safety and regulatory requirements, operational processes,</t>
  </si>
  <si>
    <t>5OC4xYJ0</t>
  </si>
  <si>
    <t>Feb 17, 2025 06:09:49 PM</t>
  </si>
  <si>
    <t>Feb 17, 2025 06:27:43 PM</t>
  </si>
  <si>
    <t>L&amp;T FINANCE HOLDINGS LTD MUMBAI</t>
  </si>
  <si>
    <t>In C2( 24-25) C SAT Survey client Parineeta Chawan mentioned that she needs improvement (1)in overall business relationship
(2) in delivering IFM Solutions 
(3)quality of services provided by our team
(4)perceiving our adherence to compliance, safety and regulatory requirements, operational processes</t>
  </si>
  <si>
    <t>GOC4yuDu</t>
  </si>
  <si>
    <t>Feb 17, 2025 06:29:14 PM</t>
  </si>
  <si>
    <t>Feb 18, 2025 03:32:33 PM</t>
  </si>
  <si>
    <t>In C2 ( 24-25) Client Tirupati Ramgopal is not satisfied with 
1) Overall business relationship
2) Delivering IFM Solutions
3) Quality of services provided by our team
4) Operational processes 
and need improvement 1) in being responsive and proactive in addressing  business needs 2) in perceiving adherence to compliance, safety and regulatory requirements .And wrote that Services are not up to the mark.</t>
  </si>
  <si>
    <t>Rakesh Saidapuram</t>
  </si>
  <si>
    <t>vyC4xhtn</t>
  </si>
  <si>
    <t>Feb 18, 2025 04:31:02 PM</t>
  </si>
  <si>
    <t>Feb 18, 2025 05:48:32 PM</t>
  </si>
  <si>
    <t>VERTIV TATA MOTORS PUNE (2021)</t>
  </si>
  <si>
    <t>In C2 (24-25) Csat survey client Shailesh kharate has given detractor needs improvement in  overall business relationship, in being  responsive and proactive  addressing business needs, in delivering IFM Solutions, perceiving  adherence to compliance, safety and regulatory requirements, operational processes. He wrote PSIPL need improvement in many parts like recruitment, compliance, management support on operational issues etc. PSIPL is not able to support on providing competent candidates with required skillet of Data Centre facilities.</t>
  </si>
  <si>
    <t>D1C4OVxt</t>
  </si>
  <si>
    <t>Feb 18, 2025 05:50:33 PM</t>
  </si>
  <si>
    <t>Feb 18, 2025 06:50:07 PM</t>
  </si>
  <si>
    <t>SOPRA BANKING PUNE (2021)</t>
  </si>
  <si>
    <t>In C2(24-25) client Asif Mujawar mentioned that he needs improvement in overall business relationship, in delivering IFM Solutions, quality of services provided by our team, operational processes.</t>
  </si>
  <si>
    <t>3lC4HICv</t>
  </si>
  <si>
    <t>Feb 18, 2025 06:53:33 PM</t>
  </si>
  <si>
    <t>Feb 18, 2025 07:01:50 PM</t>
  </si>
  <si>
    <t>LUMINA CLOUDINFRA PVT LTD MUMBAI</t>
  </si>
  <si>
    <t>In C2(24-25) Client Dharmeya Parab client has given detractor (3) he has mentioned that he needs improvement (1)in overall business relationship (2) in being responsive and proactive is our team in addressing your business needs (3) in delivering IFM Solutions, quality of services provided by our team 
(4) in perceiving our adherence to compliance, safety and regulatory requirements (5)operational processes</t>
  </si>
  <si>
    <t>u7C4AKOj</t>
  </si>
  <si>
    <t>Feb 18, 2025 07:03:46 PM</t>
  </si>
  <si>
    <t>Feb 18, 2025 07:15:54 PM</t>
  </si>
  <si>
    <t>JUPITER HOSPITAL MADHYA PRADESH (2021)</t>
  </si>
  <si>
    <t>In C2(24-25) Csat survey client Nikhil Tiwari has given 5 (Detractor), he mentioned that he needs improvement in 
1) overall business relationship
2) In Being responsive and proactive in addressing your business needs
3) In delivering IFM Solutions
4) Quality of services provided by our team
5) operational processes</t>
  </si>
  <si>
    <t>NxC46Vpo</t>
  </si>
  <si>
    <t>Feb 18, 2025 07:18:42 PM</t>
  </si>
  <si>
    <t>Feb 18, 2025 07:34:02 PM</t>
  </si>
  <si>
    <t>In C2( 24-25) C sat Survey client Parineeta Chawan interested in 
1) ESG Consultancy
2) ECM Services 
3) Thermography
4) Technical Audits</t>
  </si>
  <si>
    <t>pjC49Hks</t>
  </si>
  <si>
    <t>Feb 18, 2025 07:36:17 PM</t>
  </si>
  <si>
    <t>Feb 18, 2025 10:47:22 PM</t>
  </si>
  <si>
    <t>NTT DATA CENTER TAMIL NADU</t>
  </si>
  <si>
    <t>In C2(24-25) Csat Survey client Srinivas M is interested in ESG Consultancy</t>
  </si>
  <si>
    <t>DRC4eGRq</t>
  </si>
  <si>
    <t>Feb 18, 2025 11:07:46 PM</t>
  </si>
  <si>
    <t>Feb 18, 2025 11:23:45 PM</t>
  </si>
  <si>
    <t>24.239.150.21</t>
  </si>
  <si>
    <t>In C2(24-25) Csat survey client Srinivas M is interested in Pest control services</t>
  </si>
  <si>
    <t>Niranjan Kulkarni</t>
  </si>
  <si>
    <t>pSC4ylKi</t>
  </si>
  <si>
    <t>Feb 18, 2025 11:30:56 PM</t>
  </si>
  <si>
    <t>Feb 18, 2025 11:43:09 PM</t>
  </si>
  <si>
    <t>In C2(24-25) Csat survey client Srinivas M is interested in Digital Management</t>
  </si>
  <si>
    <t>grC4QZPd</t>
  </si>
  <si>
    <t>Feb 19, 2025 03:57:54 PM</t>
  </si>
  <si>
    <t>Feb 19, 2025 05:32:09 PM</t>
  </si>
  <si>
    <t>ZYCUS INFOTECH PVT LTD MUMBAI</t>
  </si>
  <si>
    <t>In C2 (24-25) C sat survey Client Smit Shinde is interested in discussing about Pest Management</t>
  </si>
  <si>
    <t>rTC4UB4C</t>
  </si>
  <si>
    <t>Feb 19, 2025 05:10:53 PM</t>
  </si>
  <si>
    <t>Feb 19, 2025 05:33:29 PM</t>
  </si>
  <si>
    <t>In C2 (24-25) Csat survey Client Smit Shinde are interested in CaFM (FM Matrix) Digitalization</t>
  </si>
  <si>
    <t>HHC4fx6n</t>
  </si>
  <si>
    <t>Feb 19, 2025 05:34:25 PM</t>
  </si>
  <si>
    <t>Feb 19, 2025 05:37:31 PM</t>
  </si>
  <si>
    <t>In C2 (24-25) C sat survey Client Shivaprakash Divate  are interested in discussing about Safety Audits.</t>
  </si>
  <si>
    <t>nJC4B6GI</t>
  </si>
  <si>
    <t>Feb 19, 2025 05:39:17 PM</t>
  </si>
  <si>
    <t>Feb 19, 2025 06:05:25 PM</t>
  </si>
  <si>
    <t>In C2 (24-25) Csat survey Client Shrinivas M are interested in discussing CaFM (FM Matrix) Digitalization</t>
  </si>
  <si>
    <t>w6C4GuXP</t>
  </si>
  <si>
    <t>Feb 19, 2025 06:15:17 PM</t>
  </si>
  <si>
    <t>Feb 19, 2025 06:28:30 PM</t>
  </si>
  <si>
    <t>In C2 (24-25) C sat survey Client Nicholas Saldanha are interested in CaFM (FM Matrix) Digitalization</t>
  </si>
  <si>
    <t>G0EBmjdA</t>
  </si>
  <si>
    <t>Mar 03, 2025 05:33:20 PM</t>
  </si>
  <si>
    <t>Mar 03, 2025 05:39:54 PM</t>
  </si>
  <si>
    <t>AVNET TECH DATA KARNATAKA(2021)</t>
  </si>
  <si>
    <t>In C2 (24-25) C sat survey Client Prabhu Amindi has given detractor</t>
  </si>
  <si>
    <t>jqEBsKQI</t>
  </si>
  <si>
    <t>Mar 03, 2025 05:40:53 PM</t>
  </si>
  <si>
    <t>Mar 03, 2025 05:47:58 PM</t>
  </si>
  <si>
    <t>HERBALIFE INT INDIA PVT LTD BANGALORE</t>
  </si>
  <si>
    <t>In C2 (24-25) Csat survey Client Naveen C needs improvement in (1) overall business relationship (2) responsive and proactive is our team in addressing your business needs (3) our team in delivering IFM Solutions (4) quality of services provided by our team (5) compliance, safety and regulatory requirements (6)  operational processes efficient and effective</t>
  </si>
  <si>
    <t>Narayan responnded that he will get the revised Csat</t>
  </si>
  <si>
    <t>2qEBiH7D</t>
  </si>
  <si>
    <t>Mar 03, 2025 05:50:37 PM</t>
  </si>
  <si>
    <t>Mar 03, 2025 05:54:22 PM</t>
  </si>
  <si>
    <t>In C2 (24-25) Csat survey Client Naveen C is interested in discussing Pest Management.</t>
  </si>
  <si>
    <t>FpEBQSdy</t>
  </si>
  <si>
    <t>Mar 03, 2025 06:00:04 PM</t>
  </si>
  <si>
    <t>Mar 03, 2025 06:09:02 PM</t>
  </si>
  <si>
    <t>SASKEN TECHNOLOGIES LTD BANGALORE</t>
  </si>
  <si>
    <t>In C2 (24-25) Csat survey Client  Pravupada Mohapatra is interested in discussing ESG Consultancy, Safety Audits.</t>
  </si>
  <si>
    <t>i0EBjUBj</t>
  </si>
  <si>
    <t>Mar 03, 2025 06:14:33 PM</t>
  </si>
  <si>
    <t>Mar 05, 2025 12:37:59 PM</t>
  </si>
  <si>
    <t>HAPAG LLOYD GLOBAL SER PV LTD TAMIL NADU</t>
  </si>
  <si>
    <t>In C2 (24-25) C sat survey Client Raghavan Needs Improvement in
1) overall business relationship
2) responsive and proactive is our team in addressing your business needs
3) our team in delivering IFM Solutions
4) quality of services provided by our team
5) operational processes
He also wants improvement in timely updates of MoM. Timeline for replacement manpower.</t>
  </si>
  <si>
    <t>SOMASUNDARAM</t>
  </si>
  <si>
    <t>lyEBN09Q</t>
  </si>
  <si>
    <t>Mar 05, 2025 12:45:35 PM</t>
  </si>
  <si>
    <t>Mar 05, 2025 02:16:20 PM</t>
  </si>
  <si>
    <t>In C2 (24-25) C sat survey Client Raghavan is interested in discussing about Safety Audits</t>
  </si>
  <si>
    <t>GfEBmNXk</t>
  </si>
  <si>
    <t>Mar 05, 2025 02:19:49 PM</t>
  </si>
  <si>
    <t>Mar 05, 2025 02:34:48 PM</t>
  </si>
  <si>
    <t>In C2 (24-25) C sat survey Client Raghavan interested in discussing Pest Management.</t>
  </si>
  <si>
    <t>foEBiiuh</t>
  </si>
  <si>
    <t>Mar 05, 2025 02:37:25 PM</t>
  </si>
  <si>
    <t>Mar 05, 2025 02:45:28 PM</t>
  </si>
  <si>
    <t>In C2 (24-25) C sat survey Client Raghavan is interested in discussing about R&amp;M</t>
  </si>
  <si>
    <t>Rajinikanth S</t>
  </si>
  <si>
    <t>oaEBKaKU</t>
  </si>
  <si>
    <t>Mar 05, 2025 02:46:31 PM</t>
  </si>
  <si>
    <t>Mar 05, 2025 04:27:33 PM</t>
  </si>
  <si>
    <t>A P MET ENGG LTD TELANGANA</t>
  </si>
  <si>
    <t>In C2 (24-25) Csat survey Client Mhesha G has given detractor (6) 
He needs improvement in (1) the overall business relationship
(2) In being responsive and proactive is our team in addressing your business needs
(3) in delivering IFM Solutions
(4) quality of services provided by our team
(5) compliance, safety and regulatory requirements
And not satisfied with operational processes
He wrote "no response from operation on communication".</t>
  </si>
  <si>
    <t>SAIDAPURAM RAKESH</t>
  </si>
  <si>
    <t>etEBxyG8</t>
  </si>
  <si>
    <t>Mar 05, 2025 04:28:53 PM</t>
  </si>
  <si>
    <t>Mar 05, 2025 05:04:45 PM</t>
  </si>
  <si>
    <t>ABBOTT HEALTHCARE MADHYA PRADESH</t>
  </si>
  <si>
    <t>In C2 (24-25) C sat survey has given 1 detractor Client Rahul Panwar needs improvement in  
(1) overall business relationship
(2) In being responsive and proactive is our team in addressing your business needs
(3) in delivering IFM Solutions
 (4) compliance, safety and regulatory requirements
(5) operational processes
He wrote "The issue of Salary increment of your emplyee Mr. Aman Sahu (Emp Code - 505771) (Job Location - Indore - Abbott Healthcare Pvt Ltd) is pending from last 3 Years even after contacting PSIPL team several times, Issue still not resolved."</t>
  </si>
  <si>
    <t>tfEBRzLi</t>
  </si>
  <si>
    <t>Mar 05, 2025 05:04:53 PM</t>
  </si>
  <si>
    <t>Mar 05, 2025 05:12:03 PM</t>
  </si>
  <si>
    <t>In C2 (24-25) C sat survey Client Kandlakovila Suhasini has given 0 (Detractor).
He needs improvement in 
(1) overall business relationship
(2) In being responsive and proactive is our team in addressing your business needs
(3) In delivering IFM Solutions
(4) quality of services provided by our team
(5) perceive our adherence to compliance, safety and regulatory requirements
(6)  operational processes</t>
  </si>
  <si>
    <t>LSEBNUvG</t>
  </si>
  <si>
    <t>Mar 05, 2025 05:13:04 PM</t>
  </si>
  <si>
    <t>Mar 05, 2025 05:18:21 PM</t>
  </si>
  <si>
    <t>In C2 (24-25) Csat survey Client J.M Balghat is interested in discussing about Technical Audits, Safety Audits</t>
  </si>
  <si>
    <t>llEBs05u</t>
  </si>
  <si>
    <t>Mar 05, 2025 05:18:29 PM</t>
  </si>
  <si>
    <t>Mar 05, 2025 05:30:22 PM</t>
  </si>
  <si>
    <t>In C2 (24-25) C sat survey Client Pradeep Rupwate has given 6 (Detractor). Client needs Needs Improvement in 
(1)  overall business relationship
(2) responsive and proactive is our team in addressing your business needs
(3) in delivering IFM Solutions
(4)  operational processes</t>
  </si>
  <si>
    <t>UkEB4cQW</t>
  </si>
  <si>
    <t>Mar 05, 2025 05:35:36 PM</t>
  </si>
  <si>
    <t>Mar 05, 2025 05:39:38 PM</t>
  </si>
  <si>
    <t>AVNET TECHNOLOGY SOLUTIONS MUMBAI</t>
  </si>
  <si>
    <t>In C2 (24-25) C sat survey Client Pradeep Rupwate client is interested in discussing about AMC.</t>
  </si>
  <si>
    <t>z8EBkdnE</t>
  </si>
  <si>
    <t>Mar 05, 2025 05:39:40 PM</t>
  </si>
  <si>
    <t>Mar 05, 2025 05:41:07 PM</t>
  </si>
  <si>
    <t>In C2 (24-25) Csat survey Client Pradeep Rupawate is  interested in discussing about R&amp;M</t>
  </si>
  <si>
    <t>FeEBOXZE</t>
  </si>
  <si>
    <t>Mar 05, 2025 05:41:18 PM</t>
  </si>
  <si>
    <t>Mar 05, 2025 05:42:38 PM</t>
  </si>
  <si>
    <t>AVNET TECHNOLOGY SOLUTIONS MUMBAI (</t>
  </si>
  <si>
    <t>In C2 (24-25) Csat survey Client Pradeep Rupawate is  interested in Event Management</t>
  </si>
  <si>
    <t>tGEByP6v</t>
  </si>
  <si>
    <t>Mar 05, 2025 05:43:54 PM</t>
  </si>
  <si>
    <t>Mar 05, 2025 05:46:09 PM</t>
  </si>
  <si>
    <t>AXIS BANK  - RAC CHANDIGARH</t>
  </si>
  <si>
    <t>In C2 (24-25) Csat survey Client Rohit Arora is interested in discussing about Pest Management,</t>
  </si>
  <si>
    <t>v5EBnII8</t>
  </si>
  <si>
    <t>Mar 05, 2025 05:46:22 PM</t>
  </si>
  <si>
    <t>Mar 05, 2025 05:48:08 PM</t>
  </si>
  <si>
    <t>In C2 (24-25) Csat survey Client Rohit Arora is interested in talking of FM (FM Matrix),</t>
  </si>
  <si>
    <t>Mahesh  Nesargi</t>
  </si>
  <si>
    <t>pzEB5MxK</t>
  </si>
  <si>
    <t>Mar 05, 2025 06:00:03 PM</t>
  </si>
  <si>
    <t>Mar 05, 2025 06:04:44 PM</t>
  </si>
  <si>
    <t>In C2 (24-25) C sat survey Client Rohit Arora  are interested R&amp;M</t>
  </si>
  <si>
    <t>QrEB2NGj</t>
  </si>
  <si>
    <t>Mar 07, 2025 12:14:19 PM</t>
  </si>
  <si>
    <t>Mar 07, 2025 03:27:53 PM</t>
  </si>
  <si>
    <t>In C2 (24-25) Csat survey Himanshu Bhatt is  interested in discussing about Pest Management</t>
  </si>
  <si>
    <t>s4EB4pbH</t>
  </si>
  <si>
    <t>Mar 07, 2025 03:29:55 PM</t>
  </si>
  <si>
    <t>Mar 07, 2025 05:20:27 PM</t>
  </si>
  <si>
    <t>In C2 (24-25) Csat survey Client Himanshu Bhatt Saldanha is interested in Event Management</t>
  </si>
  <si>
    <t>BBEBO35q</t>
  </si>
  <si>
    <t>Mar 07, 2025 05:23:47 PM</t>
  </si>
  <si>
    <t>Mar 07, 2025 05:32:17 PM</t>
  </si>
  <si>
    <t>BAYER CROPSCIENCE LTD SILVASA DADRA</t>
  </si>
  <si>
    <t xml:space="preserve">In C2 (24-25) C sat t survey Client Chetak Somvansi needs improvement in
 (1) in delivering IFM Solutions 
 </t>
  </si>
  <si>
    <t>ANAND ACHARI</t>
  </si>
  <si>
    <t>DXEBqQHt</t>
  </si>
  <si>
    <t>Mar 11, 2025 12:40:48 PM</t>
  </si>
  <si>
    <t>Mar 11, 2025 12:56:46 PM</t>
  </si>
  <si>
    <t>DELOITTE SHARED SER TELANGANA</t>
  </si>
  <si>
    <t>In C2 (24-25) C sat survey Client Rama Gopal
P needs improvement 6 (Detractor)
(1) overall business relationship
(2)  responsive and proactive is our team in addressing your business needs
(3)  business relationship do you value the most
(4)  in delivering IFM Solutions
(5) in  perceiving our adherence to compliance, safety and regulatory requirements
(6) operational processes</t>
  </si>
  <si>
    <t>xtEB2gHN</t>
  </si>
  <si>
    <t>Mar 11, 2025 12:56:48 PM</t>
  </si>
  <si>
    <t>Mar 11, 2025 01:56:58 PM</t>
  </si>
  <si>
    <t>EMIRATES</t>
  </si>
  <si>
    <t>In C2 (24-25) C sat survey Client Nazish Nusrat  need improvement in being 
(1) responsive and proactive is our team in addressing your business needs
(2)  operational processes</t>
  </si>
  <si>
    <t>SANTOSH DHAKRE</t>
  </si>
  <si>
    <t>IXEByePw</t>
  </si>
  <si>
    <t>Mar 11, 2025 03:11:43 PM</t>
  </si>
  <si>
    <t>Mar 11, 2025 03:15:06 PM</t>
  </si>
  <si>
    <t>EMPIRE / PROZONE MALL AURANGABAD</t>
  </si>
  <si>
    <t>In C2 (24-25) Csat survey Client Kamal Sonee needs improvement in compliance, safety and regulatory requirements.</t>
  </si>
  <si>
    <t>Santosh Dhakre</t>
  </si>
  <si>
    <t>mMEBttu4</t>
  </si>
  <si>
    <t>Mar 11, 2025 03:16:03 PM</t>
  </si>
  <si>
    <t>Mar 11, 2025 03:20:22 PM</t>
  </si>
  <si>
    <t>FLENDER DRIVE SYS WALAJABAD TAMIL NADU</t>
  </si>
  <si>
    <t>In C2 (24-25) Csat survey Client Naresh Babu B needs improvement in 
(1)  overall business relationship
(2)  compliance, safety and regulatory requirements</t>
  </si>
  <si>
    <t>8dEBqcej</t>
  </si>
  <si>
    <t>Mar 11, 2025 03:21:16 PM</t>
  </si>
  <si>
    <t>Mar 11, 2025 03:23:13 PM</t>
  </si>
  <si>
    <t>In C2 (24-25) Csat survey Client Naresh Babu B Safety Audits</t>
  </si>
  <si>
    <t>XREBB0L9</t>
  </si>
  <si>
    <t>Mar 11, 2025 03:23:52 PM</t>
  </si>
  <si>
    <t>Mar 11, 2025 04:28:38 PM</t>
  </si>
  <si>
    <t>GRAMERCY TECHPARK PVT LTD MUMBAI</t>
  </si>
  <si>
    <t>In C2 (24-25) C sat survey Client Dharmeya 
Parab has given (3) detractor, he needs improvement in 
(1) the overall business relationship
(2) in being responsive and proactive is our team in addressing  business needs
(3) in delivering IFM Solutions
(4)  quality of services
(5) compliance, safety and regulatory requirements
(6) operational processes</t>
  </si>
  <si>
    <t>EUEBtRaJ</t>
  </si>
  <si>
    <t>Mar 11, 2025 04:37:07 PM</t>
  </si>
  <si>
    <t>Mar 11, 2025 04:46:32 PM</t>
  </si>
  <si>
    <t>In C2 (24-25) C sat survey Client Dharmeya Nicholas is interested in Technical Audits.</t>
  </si>
  <si>
    <t>fsEBwjFY</t>
  </si>
  <si>
    <t>Mar 11, 2025 04:47:15 PM</t>
  </si>
  <si>
    <t>Mar 11, 2025 04:58:02 PM</t>
  </si>
  <si>
    <t>In C2 (24-25) C sat survey client Pankaj Chaturvedi needs improvement in 
(1) quality of services provided by our team
(2) compliance, safety and regulatory requirements</t>
  </si>
  <si>
    <t>JKEBW5Ed</t>
  </si>
  <si>
    <t>Mar 11, 2025 04:58:39 PM</t>
  </si>
  <si>
    <t>Mar 11, 2025 05:07:05 PM</t>
  </si>
  <si>
    <t>HDFC ERGO GENERAL INSU PUNJAB</t>
  </si>
  <si>
    <t>In C2 (24-25) C sat survey client Rahul Sharma 
needs improvement 
(1) in delivering IFM Solutions
(2)  operational processes</t>
  </si>
  <si>
    <t>ydEBCt7I</t>
  </si>
  <si>
    <t>Mar 11, 2025 06:06:03 PM</t>
  </si>
  <si>
    <t>Mar 11, 2025 06:10:20 PM</t>
  </si>
  <si>
    <t>JOHN DEERE TOWER-14 PUNE</t>
  </si>
  <si>
    <t>In C2 (24-25) C sat survey client Rajalaxmi Shete is interested in discussing about Technical Audits, Safety Audits</t>
  </si>
  <si>
    <t>7VEBn7Gk</t>
  </si>
  <si>
    <t>Mar 11, 2025 06:20:31 PM</t>
  </si>
  <si>
    <t>Mar 11, 2025 06:29:00 PM</t>
  </si>
  <si>
    <t>LARSEN &amp; TOUBRO INFOTECH KHARADI</t>
  </si>
  <si>
    <t>In C2 (24-25) C sat survey client shivam sukla needs improvement in operational processes</t>
  </si>
  <si>
    <t>8UEBdcnL</t>
  </si>
  <si>
    <t>Mar 11, 2025 06:30:02 PM</t>
  </si>
  <si>
    <t>Mar 11, 2025 06:35:41 PM</t>
  </si>
  <si>
    <t>LTIMINDTREE INNOVATION CAMPUS TAMIL NADU</t>
  </si>
  <si>
    <t>In C2 (24-25) C sat survey client Gokulakrishnan client wants to discuss about 
(1) EGS Consultancy
(2) Technical Audits 
(3) Safety audits</t>
  </si>
  <si>
    <t>YvEBMdhL</t>
  </si>
  <si>
    <t>Mar 11, 2025 06:35:51 PM</t>
  </si>
  <si>
    <t>Mar 11, 2025 06:44:27 PM</t>
  </si>
  <si>
    <t>In C2 (24-25) C sat survey Gokulakrishnan is interested in discussing Pest Management</t>
  </si>
  <si>
    <t>WsEBhh6Z</t>
  </si>
  <si>
    <t>Mar 11, 2025 06:44:52 PM</t>
  </si>
  <si>
    <t>Mar 11, 2025 06:49:30 PM</t>
  </si>
  <si>
    <t>In C2 (24-25) C sat survey client Gokulakrishnan is interested in CaFM (FM Matrix) Digitalization</t>
  </si>
  <si>
    <t>XxEBsEkk</t>
  </si>
  <si>
    <t>Mar 12, 2025 12:07:36 PM</t>
  </si>
  <si>
    <t>Mar 12, 2025 12:13:52 PM</t>
  </si>
  <si>
    <t>VERTIV-SIFY TECHNOLOGIES MUMBAI</t>
  </si>
  <si>
    <t>In C2 (24-25) C sat survey client Shrivithal Joshi has given 6 (Detractor) and he need improvement in 
(1) the overall business relationship
(2)  being responsive and proactive is our team in addressing your business needs?
(3) in delivering IFM Solutions
(4)  quality of services</t>
  </si>
  <si>
    <t>RvEBoSWC</t>
  </si>
  <si>
    <t>Mar 12, 2025 12:16:10 PM</t>
  </si>
  <si>
    <t>Mar 12, 2025 12:19:52 PM</t>
  </si>
  <si>
    <t>VOLTAS LIMITED-CHINCHPOKLI MUMBAI</t>
  </si>
  <si>
    <t>In C2 (24-25) Csat survey client Mora Leka needs improvement in 
(1) the overall business relationship
(2)  quality of services provided
(3) operational processes
She wrote in additional comments "Technical Staff like Electrician &amp; Plumbing. 
"Interpersonal communication and training of staff related to english speaking.
Services are satisfactory but safety training should be given.
Monitoring should be communicative."</t>
  </si>
  <si>
    <t>RESHMA BOBADE</t>
  </si>
  <si>
    <t>rIEBVK1K</t>
  </si>
  <si>
    <t>Mar 12, 2025 12:20:00 PM</t>
  </si>
  <si>
    <t>Mar 12, 2025 12:26:31 PM</t>
  </si>
  <si>
    <t>VOLTAS LIMITED</t>
  </si>
  <si>
    <t>In C2 (24-25) C sat survey client 
interested in discussing Pest Management</t>
  </si>
  <si>
    <t>vAEBT0pk</t>
  </si>
  <si>
    <t>Mar 12, 2025 12:26:44 PM</t>
  </si>
  <si>
    <t>Mar 12, 2025 12:31:04 PM</t>
  </si>
  <si>
    <t>In C2 (24-25) C sat survey client Mora Leka is interested in discussing of AMC</t>
  </si>
  <si>
    <t>CcEBaB46</t>
  </si>
  <si>
    <t>Mar 12, 2025 12:31:23 PM</t>
  </si>
  <si>
    <t>Mar 12, 2025 12:33:27 PM</t>
  </si>
  <si>
    <t>In C2 (24-25) C sat survey client Mora Leka is interested in discussing about Event Management</t>
  </si>
  <si>
    <t>DgEBjr2M</t>
  </si>
  <si>
    <t>Mar 12, 2025 12:46:48 PM</t>
  </si>
  <si>
    <t>Mar 12, 2025 01:12:38 PM</t>
  </si>
  <si>
    <t>In C2 (24-25) C sat survey Client Atul Palande has given  3 (Detractor) and he is not satisfied with
(1)  the overall business relationship
(2)  in delivering IFM Solutions
(3)  quality of services provided by our team
(4)  operational processes 
He needs improvement in 
(1) in being  responsive and proactive is our team in addressing business needs
(2) compliance, safety and regulatory requirements
He wrote in additional comments that "Efficied Manpower management" And he mentioned nothing in  business relationship that he values.</t>
  </si>
  <si>
    <t>IVEBhzFP</t>
  </si>
  <si>
    <t>Mar 12, 2025 02:21:57 PM</t>
  </si>
  <si>
    <t>Mar 12, 2025 02:30:34 PM</t>
  </si>
  <si>
    <t>In C2 (24-25) C sat survey client Vipin Singh wants to discuss about 
(1) Technical Audits
He also wrote " Arrange external Audits and trainings from Equipment's OEM"</t>
  </si>
  <si>
    <t>oUEBWDAz</t>
  </si>
  <si>
    <t>Mar 12, 2025 02:31:06 PM</t>
  </si>
  <si>
    <t>Mar 12, 2025 02:33:34 PM</t>
  </si>
  <si>
    <t>In C2 (24-25) C sat survey client Vipin singh interested in discussing about Event Management</t>
  </si>
  <si>
    <t>BmEBLqiB</t>
  </si>
  <si>
    <t>Mar 12, 2025 02:35:19 PM</t>
  </si>
  <si>
    <t>Mar 12, 2025 02:40:30 PM</t>
  </si>
  <si>
    <t>SHREE KANDIVALI HITWARDHAK MANDAL MUMBAI</t>
  </si>
  <si>
    <t>In C2 (24-25) C sat survey client Vinit has given 0 (Detractor). He needs improvement in
(1)  overall business relationship
(2) being responsive and proactive is our team in addressing  business needs
(3) quality of services
(4) compliance, safety and regulatory requirements
He is not satisfied with 
(1) delivering IFM Solutions
(2) operational processes
He additionally wrote that " Staff hiring is very poor. There is no training part. less experienced staffs hiring."</t>
  </si>
  <si>
    <t>SIEB8Op3</t>
  </si>
  <si>
    <t>Mar 12, 2025 02:40:41 PM</t>
  </si>
  <si>
    <t>Mar 12, 2025 02:48:18 PM</t>
  </si>
  <si>
    <t>In C2 (24-25) C sat survey client Vaibhav Mahekar has given 4 (Detractor). He is not satisfied with 
(1) overall business relationship
(2) in delivering IFM Solutions
(3) quality of services
(4) operational processes
He needs improvement
(1) in being responsive and proactive is our team in addressing your business needs
(2) compliance, safety and regulatory requirements
He wrote "quality of manpower deployed at site"</t>
  </si>
  <si>
    <t>JWEB8zvh</t>
  </si>
  <si>
    <t>Mar 12, 2025 02:48:20 PM</t>
  </si>
  <si>
    <t>Mar 12, 2025 02:56:27 PM</t>
  </si>
  <si>
    <t>In C2 (24-25) C sat survey client Robin Solomon has given 6 (Detractor). 
He is needs improvement in 
(1) overall business relationship
(2)  being responsive and proactive in addressing your business needs
(3) in delivering IFM Solutions
(4)  quality of services 
(5) compliance, safety and regulatory requirements
(6) operational processes
He wrote "TAT performance, deployment of the manpower".</t>
  </si>
  <si>
    <t>gsEB1kYn</t>
  </si>
  <si>
    <t>Mar 12, 2025 02:57:14 PM</t>
  </si>
  <si>
    <t>Mar 12, 2025 03:02:50 PM</t>
  </si>
  <si>
    <t>In C2 (24-25) C sat survey client Vinit has given 0 (Detractor).
He needs improvement 
(1) In the overall business relationship.
(2) In being responsive and proactive is our team in addressing business needs.
(3)  quality of services
(4) compliance, safety and regulatory requirements
He is not satisfied with 
(1) competency of team in delivering IFM Solution.
(2) operational processes</t>
  </si>
  <si>
    <t>rTEBUuJr</t>
  </si>
  <si>
    <t>Mar 12, 2025 03:10:12 PM</t>
  </si>
  <si>
    <t>Mar 12, 2025 04:00:40 PM</t>
  </si>
  <si>
    <t>In C2 (24-25) C sat survey client suchita Kangale has given 6 (Detractor).
She needs improvement in 
(1) overall business relationship
(2) being responsive and proactive is our team in addressing your business needs
(3)  in delivering IFM Solutions
(4)  quality of services
He wrote the additional comment that slow is service, somehow the team shows that they working on the deadlines but there zero result</t>
  </si>
  <si>
    <t>UWEB3AIU</t>
  </si>
  <si>
    <t>Mar 12, 2025 04:02:10 PM</t>
  </si>
  <si>
    <t>Mar 12, 2025 04:49:34 PM</t>
  </si>
  <si>
    <t>TATA SKY LTD-SANTACURZ MUMBAI</t>
  </si>
  <si>
    <t>In C2 (24-25) C sat survey client Chetan Dusane has given 4 (Detractor)
He needs improvement in 
(1) the overall business relationship
(2) in delivering IFM Solutions
(3)  quality of services
He additionally wrote "Repeated delays in invoice submission has been the pain area for years &amp; have not seen any willingness from PSIPL team to streamline the same resulting in repeated service issues." "While the team on site is rendering excellent services, need improvement in operations team support."</t>
  </si>
  <si>
    <t>nYEBcdPJ</t>
  </si>
  <si>
    <t>Mar 12, 2025 05:06:47 PM</t>
  </si>
  <si>
    <t>Mar 12, 2025 05:27:31 PM</t>
  </si>
  <si>
    <t>EVERSTONE CAPITAL A L PAREL MUMBAI</t>
  </si>
  <si>
    <t>In C2 (24-25) C sat survey client Sheena Gonsalves wants to discuss about Event Management</t>
  </si>
  <si>
    <t>2fEB8VGm</t>
  </si>
  <si>
    <t>Mar 12, 2025 05:28:04 PM</t>
  </si>
  <si>
    <t>Mar 12, 2025 05:39:29 PM</t>
  </si>
  <si>
    <t>In C2 (24-25) C sat survey client Anchal Kumari  wants to discuss about Pest Management</t>
  </si>
  <si>
    <t>rLEBeMV0</t>
  </si>
  <si>
    <t>Mar 12, 2025 05:46:21 PM</t>
  </si>
  <si>
    <t>Mar 12, 2025 05:48:31 PM</t>
  </si>
  <si>
    <t>KALPATARU CREST BHANDUP  MUMBAI</t>
  </si>
  <si>
    <t>In C2 (24-25) C sat survey client Nitin Ghadge
The team needs to be more proactive. Several gardening-related issues need to be addressed. The agreement has not yet been signed and is pending from PSIPL. The backend operational team is not providing adequate support to the ground team. The overall service quality is not up to the mark. While the ground team is performing well, they require better support from the PSIPL senior management team.</t>
  </si>
  <si>
    <t>oeEBh0Cp</t>
  </si>
  <si>
    <t>Mar 12, 2025 05:49:23 PM</t>
  </si>
  <si>
    <t>Mar 12, 2025 05:59:02 PM</t>
  </si>
  <si>
    <t>KHORDA MATRUSHAKTI ODISHA</t>
  </si>
  <si>
    <t>In C2 (24-25) C sat survey client Ritesh Dash is interested in Pest Management</t>
  </si>
  <si>
    <t>eWEBPKUS</t>
  </si>
  <si>
    <t>Mar 12, 2025 05:59:04 PM</t>
  </si>
  <si>
    <t>Mar 12, 2025 06:03:51 PM</t>
  </si>
  <si>
    <t>LANXESS INDIA PVT LTD MUMBAI (2021)</t>
  </si>
  <si>
    <t>In C2 (24-25) C sat survey client Amit khair is interested in discussing about Technical Audits and Safety audits.</t>
  </si>
  <si>
    <t>OEEBhhK5</t>
  </si>
  <si>
    <t>Mar 12, 2025 06:04:06 PM</t>
  </si>
  <si>
    <t>Mar 12, 2025 06:08:33 PM</t>
  </si>
  <si>
    <t>LANXESS INDIA PVT LTD MUMBAI</t>
  </si>
  <si>
    <t>In C2 (24-25) C sat survey client Amit Khair wants to talk about Pest Management</t>
  </si>
  <si>
    <t>6YEBdBRB</t>
  </si>
  <si>
    <t>Mar 12, 2025 06:08:59 PM</t>
  </si>
  <si>
    <t>Mar 12, 2025 06:12:54 PM</t>
  </si>
  <si>
    <t>In C2 (24-25) C sat survey client Amit Khair wants to talk about CaFM (FM Matrix) Digitalization</t>
  </si>
  <si>
    <t>MqEB50Vw</t>
  </si>
  <si>
    <t>Mar 17, 2025 01:54:15 PM</t>
  </si>
  <si>
    <t>Mar 17, 2025 01:59:58 PM</t>
  </si>
  <si>
    <t>LIBERTY GENE INSUR CYB PLAZA DELHI</t>
  </si>
  <si>
    <t>In C2 (24-25) C sat survey Client Pradeep Shreepuranchand needs improvement in 
(1) overall business relationship
(2) In being responsive and proactive is our team in addressing your business needs</t>
  </si>
  <si>
    <t>SATISH KUMAR</t>
  </si>
  <si>
    <t>EKEBqn8W</t>
  </si>
  <si>
    <t>Mar 17, 2025 02:00:06 PM</t>
  </si>
  <si>
    <t>Mar 17, 2025 02:02:31 PM</t>
  </si>
  <si>
    <t>In C2 (24-25) C sat survey Client Pradeep Shreepuranchand interested in Safety Audits.</t>
  </si>
  <si>
    <t>CVEBeItZ</t>
  </si>
  <si>
    <t>Mar 17, 2025 02:37:53 PM</t>
  </si>
  <si>
    <t>Mar 17, 2025 02:40:05 PM</t>
  </si>
  <si>
    <t>fcEBHUf8</t>
  </si>
  <si>
    <t>Mar 17, 2025 02:42:12 PM</t>
  </si>
  <si>
    <t>Mar 17, 2025 02:45:11 PM</t>
  </si>
  <si>
    <t>LODHA GRANDEUR CHS MUMBAI(2021)</t>
  </si>
  <si>
    <t>In C2 (24-25) C sat survey Client Priya Marchant needs improvement in  operational processes</t>
  </si>
  <si>
    <t>pjEBuyDQ</t>
  </si>
  <si>
    <t>Mar 17, 2025 02:45:18 PM</t>
  </si>
  <si>
    <t>Mar 17, 2025 03:28:45 PM</t>
  </si>
  <si>
    <t>A.TREDS THANE MUMBAI</t>
  </si>
  <si>
    <t>In C2 (24-25) C sat survey Client Vinay Dandeli has given  4 (Detractor). He needs improvement in 
(1) the overall business relationship.
(2)  in delivering IFM Solutions
(3) operational processes
He wrote that the team is not responsive at all.
Our RM is Shweta Arora and skip reporting is Rohit Nayak. The services are very unsatisfactory and do not adhere to the commitments.</t>
  </si>
  <si>
    <t>SHWETA ARORA</t>
  </si>
  <si>
    <t>7rEBlJnC</t>
  </si>
  <si>
    <t>Mar 17, 2025 03:30:03 PM</t>
  </si>
  <si>
    <t>Mar 17, 2025 03:31:36 PM</t>
  </si>
  <si>
    <t>ZETTS COSMETICS PVT LTD MUMBAI</t>
  </si>
  <si>
    <t>DtEBJoJc</t>
  </si>
  <si>
    <t>Mar 17, 2025 03:40:22 PM</t>
  </si>
  <si>
    <t>Mar 17, 2025 03:46:14 PM</t>
  </si>
  <si>
    <t>In C2 (24-25) C sat survey Client Ravindra Chalke has given 6 (Detractor). Clients needs improvement in
(1) In responsive and proactive is our team in addressing your business needs
(2) satisfied are you with the competency of our team in delivering IFM Solutions
(3) operational processes</t>
  </si>
  <si>
    <t>fkEBuebU</t>
  </si>
  <si>
    <t>Mar 17, 2025 03:46:58 PM</t>
  </si>
  <si>
    <t>Mar 17, 2025 03:52:12 PM</t>
  </si>
  <si>
    <t>In C2 (24-25) C sat survey Client Ravindra Chalke wants to discuss about Technical Audits</t>
  </si>
  <si>
    <t>BBEBhWE2</t>
  </si>
  <si>
    <t>Mar 17, 2025 03:57:44 PM</t>
  </si>
  <si>
    <t>Mar 17, 2025 04:03:25 PM</t>
  </si>
  <si>
    <t>FEDEX EXPRESS TRANSPORT MUMBAI (2021)</t>
  </si>
  <si>
    <t>In C2 (24-25) C sat survey Client Rajesh Naware needs improvement in 
(1)  the quality of services provided by our team
(2) In perceiving our adherence to compliance, safety and regulatory requirements
(3) operational processes</t>
  </si>
  <si>
    <t>HAEBGIPl</t>
  </si>
  <si>
    <t>Mar 17, 2025 04:07:23 PM</t>
  </si>
  <si>
    <t>Mar 17, 2025 04:17:23 PM</t>
  </si>
  <si>
    <t>TNEB73h2</t>
  </si>
  <si>
    <t>Mar 17, 2025 05:41:34 PM</t>
  </si>
  <si>
    <t>Mar 17, 2025 05:50:43 PM</t>
  </si>
  <si>
    <t>In C2 (24-25) C sat survey Client Prasad 
Shetty  needs improvement 
(1) in overall business relationship
(2) the competency of our team in delivering IFM Solutions.
(3) the quality of services provided by our team
(4) adherence to compliance, safety and regulatory requirements
He additionally wrote "Train to improve the skill level and mindset of the staff working."</t>
  </si>
  <si>
    <t>DaEBDlOF</t>
  </si>
  <si>
    <t>Mar 17, 2025 06:17:55 PM</t>
  </si>
  <si>
    <t>Mar 17, 2025 06:46:58 PM</t>
  </si>
  <si>
    <t>In C2 (24-25) C sat survey Client Prasad Shetty needs improvement 
(1) the overall business relationship
(2)  in delivering IFM Solutions
(3)  the quality of services
(4) compliance, safety and regulatory requirements.</t>
  </si>
  <si>
    <t>hLEBvumk</t>
  </si>
  <si>
    <t>Mar 17, 2025 06:47:00 PM</t>
  </si>
  <si>
    <t>In C2 (24-25) C sat survey Client Anil Chouhan 7 (Passive) needs improvement 
(1) the overall business relationship
(2)  in delivering IFM Solutions
(3) compliance, safety and regulatory requirements
He wrote "We had suffer a lot due to the workers which were on strike. Please assure us that this kind of behavior will not tolerate by the management in future. Needs improvement in punctuality"</t>
  </si>
  <si>
    <t>82EBCZfL</t>
  </si>
  <si>
    <t>Mar 17, 2025 07:09:07 PM</t>
  </si>
  <si>
    <t>Mar 17, 2025 07:19:47 PM</t>
  </si>
  <si>
    <t>In C2 (24-25) C sat survey Client Mayuri Yeokar    needs improvements 
(1) overall business relationship
(2)  In delivering IFM Solutions
(3) compliance, safety and regulatory requirements
He wrote "Digital platform for FM services"</t>
  </si>
  <si>
    <t>Mayuri Yeolekar</t>
  </si>
  <si>
    <t>AKEBHVVo</t>
  </si>
  <si>
    <t>Mar 17, 2025 07:20:17 PM</t>
  </si>
  <si>
    <t>Mar 17, 2025 07:25:10 PM</t>
  </si>
  <si>
    <t>HDFC ERGO GEN INSUR KARNATAKA</t>
  </si>
  <si>
    <t>In C2 (24-25) C sat survey Client Praveen G needs improvement 
(1) the overall business relationship</t>
  </si>
  <si>
    <t>pBkxTNtr</t>
  </si>
  <si>
    <t>Mar 20, 2025 02:34:24 PM</t>
  </si>
  <si>
    <t>Mar 20, 2025 03:30:40 PM</t>
  </si>
  <si>
    <t>C.H. ROBINSON WORLDWIDE KARNATAKA</t>
  </si>
  <si>
    <t>In C2 (24-25) C sat survey Client Shirish Iyer need improvement in delivering IFM Solutions.</t>
  </si>
  <si>
    <t>EOksbxAa</t>
  </si>
  <si>
    <t>Mar 20, 2025 03:31:34 PM</t>
  </si>
  <si>
    <t>Mar 20, 2025 03:33:48 PM</t>
  </si>
  <si>
    <t>DUN &amp; BRADSTREET KARNATAKA</t>
  </si>
  <si>
    <t>In C2 (24-25) C sat survey Client Naveen Kumar needs Improvement in quality of services</t>
  </si>
  <si>
    <t>ZnkqdHmY</t>
  </si>
  <si>
    <t>Mar 20, 2025 03:34:08 PM</t>
  </si>
  <si>
    <t>Mar 20, 2025 03:38:12 PM</t>
  </si>
  <si>
    <t>In C2 (24-25) C sat survey Client Ravindra Chalke needs improvement
(1) in being responsive and proactive is our team in addressing your business needs.
(2)  in delivering IFM Solutions
(3)  operational processes
 He additionally wrote "Soft services should be improved. Team is most of the time remains unresponsive."</t>
  </si>
  <si>
    <t>I2k87T6o</t>
  </si>
  <si>
    <t>Mar 20, 2025 03:38:33 PM</t>
  </si>
  <si>
    <t>Mar 20, 2025 03:41:52 PM</t>
  </si>
  <si>
    <t>KL IMMENSA TOWER MUMBAI</t>
  </si>
  <si>
    <t>In C2 (24-25) C sat survey Client Ravindra Chalke needs improvement in 
(1) in delivering IFM Solutions
(2)  quality of services
(3)  operational processes</t>
  </si>
  <si>
    <t>LukO65rT</t>
  </si>
  <si>
    <t>Mar 20, 2025 03:42:08 PM</t>
  </si>
  <si>
    <t>Mar 20, 2025 03:44:55 PM</t>
  </si>
  <si>
    <t>In C2 (24-25) C sat survey Client Ravindra Chalke need improvement in
(1)  in being responsive and proactive is our team in addressing your business needs
(2) compliance, safety and regulatory requirements</t>
  </si>
  <si>
    <t>sak56Xe8</t>
  </si>
  <si>
    <t>Mar 20, 2025 03:44:57 PM</t>
  </si>
  <si>
    <t>Mar 20, 2025 03:47:40 PM</t>
  </si>
  <si>
    <t>KL VIENTA KANDIVALI MUMBAI</t>
  </si>
  <si>
    <t>In C2 (24-25) C sat survey Client Ravindra Chalke needs improvement in 
(1) quality of services provided by our team
(2) compliance, safety and regulatory requirements
(3) operational processes</t>
  </si>
  <si>
    <t>Fwkz4Prn</t>
  </si>
  <si>
    <t>Mar 20, 2025 03:48:37 PM</t>
  </si>
  <si>
    <t>Mar 20, 2025 03:56:13 PM</t>
  </si>
  <si>
    <t>LARSEN &amp; TOUB INFO HINJEWADI PUNE (2021)</t>
  </si>
  <si>
    <t>In C2 (24-25) C sat survey Client Saju Nair needs improvement in 
(1) the overall business relationship
(2)  in delivering IFM Solutions
(3)  operational processes
He wrote "Timely closure of any additional requests pertaining to PSIPL"</t>
  </si>
  <si>
    <t>b4kpN0ws</t>
  </si>
  <si>
    <t>Mar 20, 2025 04:07:26 PM</t>
  </si>
  <si>
    <t>Mar 20, 2025 04:11:22 PM</t>
  </si>
  <si>
    <t>LIBERTY GENERAL INSURANCE RAJASTHAN</t>
  </si>
  <si>
    <t>In C2 (24-25) C sat survey Client Virendra  Modi
needs improvement</t>
  </si>
  <si>
    <t>0ok2CdEK</t>
  </si>
  <si>
    <t>Mar 20, 2025 04:12:19 PM</t>
  </si>
  <si>
    <t>Mar 20, 2025 04:16:12 PM</t>
  </si>
  <si>
    <t>In C2 (24-25) C sat survey Client Nikhil Naik needs improvement in  
(1) Being responsive and proactive is our team in addressing your business needs.
(2) in delivering IFM Solutions</t>
  </si>
  <si>
    <t>pgkZCCRV</t>
  </si>
  <si>
    <t>Mar 20, 2025 04:16:14 PM</t>
  </si>
  <si>
    <t>Mar 20, 2025 04:21:43 PM</t>
  </si>
  <si>
    <t>PALL INDIA LTD BANGALOR</t>
  </si>
  <si>
    <t>In C2 (24-25) C sat survey client Suraj Kashyap needs improvement in
(1) quality of services provided by our team</t>
  </si>
  <si>
    <t>qWkS4WQl</t>
  </si>
  <si>
    <t>Mar 20, 2025 04:22:40 PM</t>
  </si>
  <si>
    <t>Mar 20, 2025 04:24:40 PM</t>
  </si>
  <si>
    <t>PALL INDIA PLTD PUNE  (2021)</t>
  </si>
  <si>
    <t>In C2 (24-25) C sat survey client Ganesh Bharsakle needs improvement in  overall business relationship</t>
  </si>
  <si>
    <t>5yEBN7sW</t>
  </si>
  <si>
    <t>Mar 25, 2025 05:38:24 PM</t>
  </si>
  <si>
    <t>Mar 25, 2025 06:05:59 PM</t>
  </si>
  <si>
    <t>FUTURE CAPITAL HOLDING KARNATAKA (2021)</t>
  </si>
  <si>
    <t>In C2 (24-25) C sat survey client Hema JB has given 9(Promotor) but needs improvement in
(1)  quality of services provided by our team
(2)  operational processes</t>
  </si>
  <si>
    <t>RQEB6UIz</t>
  </si>
  <si>
    <t>Mar 25, 2025 06:07:46 PM</t>
  </si>
  <si>
    <t>Mar 25, 2025 06:11:40 PM</t>
  </si>
  <si>
    <t>KOTAKMAHINDRA</t>
  </si>
  <si>
    <t>In C2 (24-25) C sat survey client Augustine
Raj has given 10 (Promotor) bit needs improvement in quality of services</t>
  </si>
  <si>
    <t>TcEBw9Hf</t>
  </si>
  <si>
    <t>Mar 25, 2025 06:16:05 PM</t>
  </si>
  <si>
    <t>Mar 25, 2025 06:18:15 PM</t>
  </si>
  <si>
    <t>MODERN FOODS ENTERPRISES HARYANA (2021)</t>
  </si>
  <si>
    <t>In C2 (24-25) C sat survey client Rashmi wants to know portal where employees can see salary slip and raise their problem.</t>
  </si>
  <si>
    <t>bjEBUsQM</t>
  </si>
  <si>
    <t>Mar 26, 2025 11:30:10 AM</t>
  </si>
  <si>
    <t>Mar 26, 2025 02:15:49 PM</t>
  </si>
  <si>
    <t>K.K ENTERPRISES MUMBAI</t>
  </si>
  <si>
    <t>In C2 (24-25) C sat survey client  Aatish Chavan has given 6 (Detractor).
He is not satisfied with (1) overall business relationship
(2) Being responsive and proactive is our team in addressing your business needs
(3) in delivering IFM Solutions</t>
  </si>
  <si>
    <t>uCk3wqtW</t>
  </si>
  <si>
    <t>Mar 26, 2025 12:31:32 PM</t>
  </si>
  <si>
    <t>Mar 26, 2025 12:36:14 PM</t>
  </si>
  <si>
    <t>PERSISTENT SYSTEMS LTD PUNE</t>
  </si>
  <si>
    <t>During CSAT C-2 Feedback Client Niranjan Joshi has given score of 8 (Passive) and looking for Improvement on competency in delivering IFM Solutions.</t>
  </si>
  <si>
    <t>jckuV1j3</t>
  </si>
  <si>
    <t>Mar 26, 2025 12:36:21 PM</t>
  </si>
  <si>
    <t>Mar 26, 2025 12:44:53 PM</t>
  </si>
  <si>
    <t>PERSISTENT-HINJEWADI PH-I PUNE</t>
  </si>
  <si>
    <t>During CSAT C-2 Feedback Client Paresh Raithatha has given score of 10 (Promotor) but looking for Improvement on competency in delivering IFM Solutions and Good Supervisors required to handle 7 lakh Sqft size site.</t>
  </si>
  <si>
    <t>97kbirMK</t>
  </si>
  <si>
    <t>Mar 26, 2025 12:42:13 PM</t>
  </si>
  <si>
    <t>Mar 26, 2025 12:52:13 PM</t>
  </si>
  <si>
    <t>PIRAMAL FINANCE-PHL MUMBAI</t>
  </si>
  <si>
    <t>During CSAT C-2 Feedback Client Sanmita Sawant has given score of 7 (Passive) and looking for Improvement on below aspects.
1) Responsiveness &amp; Proactiveness 
2) Need Improvement in business relationship
3) Competency of PSIPL team in delivering IFM Solutions
4) Needs Improvement in Quality of services
5) Needs Improvement in adherence to compliance, safety &amp; regulatory requirements
6) Needs improvement in efficiency &amp; effectiveness in operational process. 
7) Training of staff 
8) Control Staff Absenteeism</t>
  </si>
  <si>
    <t>3vkqIqFI</t>
  </si>
  <si>
    <t>Mar 26, 2025 12:52:25 PM</t>
  </si>
  <si>
    <t>Mar 26, 2025 12:58:36 PM</t>
  </si>
  <si>
    <t>During CSAT C-2 Feedback Client Shrikant Rajhansa is looking for below additional service.
1) AMC</t>
  </si>
  <si>
    <t>YQkucoPn</t>
  </si>
  <si>
    <t>Mar 26, 2025 12:58:55 PM</t>
  </si>
  <si>
    <t>Mar 26, 2025 01:01:23 PM</t>
  </si>
  <si>
    <t>During CSAT C-2 Feedback Client Shrikant Rajhansa has given promotor but looking for improvement on below aspect.
1) Improvement in communication</t>
  </si>
  <si>
    <t>elkmFDHD</t>
  </si>
  <si>
    <t>Mar 26, 2025 01:02:12 PM</t>
  </si>
  <si>
    <t>Mar 26, 2025 01:04:49 PM</t>
  </si>
  <si>
    <t>Coforge Business Solutions Pune</t>
  </si>
  <si>
    <t>As per CSAT C-2 Feedback client Rahul Deo is looking for below additional service.
1) ESG Consultancy</t>
  </si>
  <si>
    <t>I1khm8os</t>
  </si>
  <si>
    <t>Mar 26, 2025 01:12:10 PM</t>
  </si>
  <si>
    <t>Mar 26, 2025 01:15:08 PM</t>
  </si>
  <si>
    <t>SONY PICTURES NET KARNATAKA</t>
  </si>
  <si>
    <t>During CSAT C-2 Feedback Client Kantha Raj has given score of promotor but looking for improvement on below aspect.
1) Responsiveness &amp; Proactiveness</t>
  </si>
  <si>
    <t>wWkefqXV</t>
  </si>
  <si>
    <t>Mar 26, 2025 01:15:24 PM</t>
  </si>
  <si>
    <t>Mar 26, 2025 01:19:23 PM</t>
  </si>
  <si>
    <t>During CSAT C-2 Feedback Client Uday Kadam has given score of promotor but raised below concern.
1) Brief your staff that how to speak with the client and the visitors.</t>
  </si>
  <si>
    <t>x4kq83EC</t>
  </si>
  <si>
    <t>Mar 26, 2025 01:22:03 PM</t>
  </si>
  <si>
    <t>Mar 26, 2025 01:28:11 PM</t>
  </si>
  <si>
    <t>During CSAT C-2 Feedback Client Abhishek Shanbhag has given score of detractor and is not satisfied on below aspects
1) Business Relationship
2) Responsiveness &amp; Proactiveness on addressing business needs
3) Competency in delivering IFM Solutions
4) Quality of Services
5) Efficient &amp; effectiveness of Operational processes</t>
  </si>
  <si>
    <t>zFkWJ7Uw</t>
  </si>
  <si>
    <t>Mar 26, 2025 01:29:10 PM</t>
  </si>
  <si>
    <t>Mar 26, 2025 01:31:32 PM</t>
  </si>
  <si>
    <t>ZS ASSOCIATES (INDIA) LTD PUNE</t>
  </si>
  <si>
    <t>As per CSAT C-2 Feedback client Vishal Kaul is looking for below additional service.
1) ESG Consultancy
2) Technical Audits 
3) Safety Audits</t>
  </si>
  <si>
    <t>o4EBHvki</t>
  </si>
  <si>
    <t>Mar 26, 2025 02:16:34 PM</t>
  </si>
  <si>
    <t>Mar 26, 2025 02:22:40 PM</t>
  </si>
  <si>
    <t>In C2 (24-25) C sat survey client Upendra Doshi   has given 10 (Promotor) with Attrition in technical executive post .</t>
  </si>
  <si>
    <t>78EBjVQm</t>
  </si>
  <si>
    <t>Mar 26, 2025 02:23:13 PM</t>
  </si>
  <si>
    <t>Mar 26, 2025 02:26:35 PM</t>
  </si>
  <si>
    <t>In C2 (24-25) C sat survey client Carls Dcosta has given 8 (Passive). Client needs improvement in 
(1)  the overall business relationship
(2) quality of services provided by our team</t>
  </si>
  <si>
    <t>ZCEBsxYR</t>
  </si>
  <si>
    <t>Mar 26, 2025 02:57:26 PM</t>
  </si>
  <si>
    <t>Mar 26, 2025 03:00:38 PM</t>
  </si>
  <si>
    <t>PEPSICO HOLDING UTTAR PRADES (2021)</t>
  </si>
  <si>
    <t>In C2 (24-25) C sat survey client Ankita Thakur wrote that Uniform and Grooming of the staff needs to be improved</t>
  </si>
  <si>
    <t>V5EBp2RD</t>
  </si>
  <si>
    <t>Mar 26, 2025 03:01:10 PM</t>
  </si>
  <si>
    <t>Mar 26, 2025 03:13:27 PM</t>
  </si>
  <si>
    <t>PEPSICO INDIA HOLDINGS PUNJAB (2021)</t>
  </si>
  <si>
    <t>In C2 (24-25) C sat survey client Shubham Gauransh  has given 10 (Promotor) but he needs improvements in 
(1) the overall business relationship
(2) compliance, safety and regulatory requirements
He additionally wrote " Discipline &amp; Regularity. Team needs to be communicated every time for food safety requirements."</t>
  </si>
  <si>
    <t>1rEBnAtn</t>
  </si>
  <si>
    <t>Mar 26, 2025 03:20:11 PM</t>
  </si>
  <si>
    <t>Mar 26, 2025 03:24:39 PM</t>
  </si>
  <si>
    <t>VIBGYOR SCHOOL JAKKUR KARNATAKA (2021)</t>
  </si>
  <si>
    <t>In C2 (24-25) C sat survey client Sandesh has given 10 (Promotor) but he needs improvement in being responsive and proactive is our team in addressing your business needs.</t>
  </si>
  <si>
    <t>1REBH7C8</t>
  </si>
  <si>
    <t>Mar 26, 2025 03:26:09 PM</t>
  </si>
  <si>
    <t>Mar 26, 2025 03:42:13 PM</t>
  </si>
  <si>
    <t>VIBGYOR SCHOOL HENNUR KARNATAKA (2021)</t>
  </si>
  <si>
    <t>In C2 (24-25) C sat survey client Dinesh Kumar has given 8 (Passive) he needs improvement in
(1) the overall business relationship
(2)  responsive and proactive is our team in addressing your business needs
(3)  in delivering IFM Solutions
(4)  quality of services provided by our team
(5)  compliance, safety and regulatory requirements
(6)  operational processes efficient and effective</t>
  </si>
  <si>
    <t>9SkjuLCX</t>
  </si>
  <si>
    <t>Mar 26, 2025 03:33:50 PM</t>
  </si>
  <si>
    <t>Mar 26, 2025 03:41:25 PM</t>
  </si>
  <si>
    <t>WAGH BAKRI HOUSE GUJARAT</t>
  </si>
  <si>
    <t>As per CSAT C-2 Feedback client Ajit Vashisth is looking for below additional service.
1) Pest Management</t>
  </si>
  <si>
    <t>s8knz94u</t>
  </si>
  <si>
    <t>Mar 26, 2025 03:41:37 PM</t>
  </si>
  <si>
    <t>Mar 26, 2025 03:43:18 PM</t>
  </si>
  <si>
    <t>During CSAT C-2 Feedback Client Ajit Vashisth has given score of promotor but looking for improvement on below aspect.
1) Need More Training</t>
  </si>
  <si>
    <t>IVEBoh6C</t>
  </si>
  <si>
    <t>Mar 26, 2025 03:42:36 PM</t>
  </si>
  <si>
    <t>Mar 26, 2025 03:48:49 PM</t>
  </si>
  <si>
    <t>In C2 (24-25) C sat survey client Kaleecharan Chelladurai has given 10 (Promotor) he needs Needs Improvement the quality of services provided by our team</t>
  </si>
  <si>
    <t>uSkynEGe</t>
  </si>
  <si>
    <t>Mar 26, 2025 03:45:11 PM</t>
  </si>
  <si>
    <t>Mar 26, 2025 03:48:21 PM</t>
  </si>
  <si>
    <t>KIRANAKART TECHNOLOGIES HARYANA</t>
  </si>
  <si>
    <t>As per CSAT C-2 Feedback client Mahesh Yadav is looking for below additional service.
1) Technical Audits
2) R&amp;M</t>
  </si>
  <si>
    <t>uBkr39fz</t>
  </si>
  <si>
    <t>Mar 26, 2025 03:48:36 PM</t>
  </si>
  <si>
    <t>Mar 26, 2025 03:50:46 PM</t>
  </si>
  <si>
    <t>During CSAT C-2 Feedback Client Mahesh Yadav has given score of promotor but looking for improvement on below aspect.
1) Deep cleaning Services</t>
  </si>
  <si>
    <t>q0EBJ71Y</t>
  </si>
  <si>
    <t>Mar 26, 2025 03:49:07 PM</t>
  </si>
  <si>
    <t>Mar 26, 2025 04:03:02 PM</t>
  </si>
  <si>
    <t>VIBGYOR MARATHAHALLI KARNATAKA</t>
  </si>
  <si>
    <t>In C2 (24-25) C sat survey client needs improvement in  
(1) the overall business relationship
(2) In being  responsive and proactive is our team in addressing your business needs
(3)  in delivering IFM Solutions
(4)   quality of services provided by our team
He additionally wrote "Looking for better manpower with basic education background"</t>
  </si>
  <si>
    <t>JikBnQKM</t>
  </si>
  <si>
    <t>Mar 26, 2025 03:52:57 PM</t>
  </si>
  <si>
    <t>Mar 26, 2025 03:56:24 PM</t>
  </si>
  <si>
    <t>KIRANAKART TECHNOLOGIES DELHI</t>
  </si>
  <si>
    <t>As per CSAT C-2 Feedback client Abhishek Rawat is looking for below additional service.
1) ECM Services
2) Technical Audits
3) R&amp;M</t>
  </si>
  <si>
    <t>wZk0di7m</t>
  </si>
  <si>
    <t>Mar 26, 2025 03:59:19 PM</t>
  </si>
  <si>
    <t>Mar 26, 2025 04:00:57 PM</t>
  </si>
  <si>
    <t>KIRANAKART TECHNOLOGIES RAJASTHAN</t>
  </si>
  <si>
    <t>As per CSAT C-2 Feedback client Rabish Upadhyay is looking for below additional service.
1) Technical Audits</t>
  </si>
  <si>
    <t>hPEBHNDc</t>
  </si>
  <si>
    <t>Mar 26, 2025 04:03:36 PM</t>
  </si>
  <si>
    <t>Mar 26, 2025 04:27:32 PM</t>
  </si>
  <si>
    <t>VIBGYOR SCH YELAHANKA KARNATAKA</t>
  </si>
  <si>
    <t>In C2 (24-25) C sat survey client Thirmoorthi S needs improvement compliance, safety and regulatory requirements</t>
  </si>
  <si>
    <t>xoEBXxMh</t>
  </si>
  <si>
    <t>Mar 26, 2025 04:32:51 PM</t>
  </si>
  <si>
    <t>Mar 26, 2025 04:38:58 PM</t>
  </si>
  <si>
    <t>VIBGYOR SCHOOL HORAMAVU KARNATAKA</t>
  </si>
  <si>
    <t>In C2 (24-25) C sat survey client Raghavendra Kp has given 8 (Passive). He needs improvement in responsive and proactive is our team in addressing your business needs</t>
  </si>
  <si>
    <t>g5EBFlVz</t>
  </si>
  <si>
    <t>Mar 26, 2025 04:39:09 PM</t>
  </si>
  <si>
    <t>Mar 26, 2025 04:45:50 PM</t>
  </si>
  <si>
    <t>In C2 (24-25) C sat survey client Chetan K
has given 8 (Passive). He needs improvement in quality of services provided by our team</t>
  </si>
  <si>
    <t>P5EBafI3</t>
  </si>
  <si>
    <t>Mar 26, 2025 05:05:08 PM</t>
  </si>
  <si>
    <t>Mar 26, 2025 05:20:19 PM</t>
  </si>
  <si>
    <t>PI HEALTH</t>
  </si>
  <si>
    <t>In C2 (24-25) C sat survey client Kintala 
Siva Prasad needs improvement
(1)  in being responsive and proactive is our team in addressing your business needs
(2) operational processes</t>
  </si>
  <si>
    <t>u3EBU9NO</t>
  </si>
  <si>
    <t>Mar 26, 2025 05:20:31 PM</t>
  </si>
  <si>
    <t>Mar 26, 2025 05:24:08 PM</t>
  </si>
  <si>
    <t>VOLTAS LIMITED TELANGANA (2021)</t>
  </si>
  <si>
    <t>In C2 (24-25) C sat survey client Sreeharsha
D has given 8 (Passive). He Needs Improvement in
(1) the quality of services provided by our team
(2)  operational processes</t>
  </si>
  <si>
    <t>Townhall</t>
  </si>
  <si>
    <t>Yes</t>
  </si>
  <si>
    <t>PALL INDIA</t>
  </si>
  <si>
    <t>WORKENSTEIN</t>
  </si>
  <si>
    <t>NTT DATA</t>
  </si>
  <si>
    <t>BURBERRY</t>
  </si>
  <si>
    <t>BAYER VAPI PVT LTD</t>
  </si>
  <si>
    <t>Bayer Vapi</t>
  </si>
  <si>
    <t>VISHESH HOSPITAL</t>
  </si>
  <si>
    <t>HDFC</t>
  </si>
  <si>
    <t>ZEPTO</t>
  </si>
  <si>
    <t>C.H. ROBINSON</t>
  </si>
  <si>
    <t>WALMART</t>
  </si>
  <si>
    <t>OTIS GLOBAL</t>
  </si>
  <si>
    <t>VODAFONE</t>
  </si>
  <si>
    <t>BOULEVARD</t>
  </si>
  <si>
    <t>AXIS BANK</t>
  </si>
  <si>
    <t>PEPSICO</t>
  </si>
  <si>
    <t>STUDYIQ</t>
  </si>
  <si>
    <t>Coforge</t>
  </si>
  <si>
    <t>AKER POWER</t>
  </si>
  <si>
    <t>FEDERAL EXPRESS</t>
  </si>
  <si>
    <t>ECAP EQUIT -EDELWEIS</t>
  </si>
  <si>
    <t>CANDOR FOODS PVT LTD</t>
  </si>
  <si>
    <t>SHALINA LABORATORIES</t>
  </si>
  <si>
    <t>RELIANCE JIO</t>
  </si>
  <si>
    <t>Edelweiss</t>
  </si>
  <si>
    <t>New/Old</t>
  </si>
  <si>
    <t>(All)</t>
  </si>
  <si>
    <t>Active</t>
  </si>
  <si>
    <t>Proposal</t>
  </si>
  <si>
    <t>LOCATION</t>
  </si>
  <si>
    <t xml:space="preserve"> Mar'25</t>
  </si>
  <si>
    <t>L&amp;T FINANCE</t>
  </si>
  <si>
    <t>LANXESS INDIA PVT LT</t>
  </si>
  <si>
    <t>LODHA VENTURE</t>
  </si>
  <si>
    <t>P N GADGIL JEWEL</t>
  </si>
  <si>
    <t>ZYCUS</t>
  </si>
  <si>
    <t>2025-26</t>
  </si>
  <si>
    <t xml:space="preserve">  A+,A &amp; B</t>
  </si>
  <si>
    <t>Not Done</t>
  </si>
  <si>
    <t>Initiative</t>
  </si>
  <si>
    <t>Pass</t>
  </si>
  <si>
    <t>Fail</t>
  </si>
  <si>
    <t>Need Imrovment</t>
  </si>
  <si>
    <t>C MMR</t>
  </si>
  <si>
    <t>R MMR</t>
  </si>
  <si>
    <t>NO MMR</t>
  </si>
  <si>
    <t>% Cov</t>
  </si>
  <si>
    <t>Q1 % Cov</t>
  </si>
  <si>
    <t>Q2 % Cov</t>
  </si>
  <si>
    <t>CSAT</t>
  </si>
  <si>
    <t>No Response</t>
  </si>
  <si>
    <t>Vol</t>
  </si>
  <si>
    <t>Quarter 1</t>
  </si>
  <si>
    <t>Quarter 2</t>
  </si>
  <si>
    <t>Site Visite</t>
  </si>
  <si>
    <t>Rohit Singh</t>
  </si>
  <si>
    <t>total</t>
  </si>
  <si>
    <t>Monthly Billing</t>
  </si>
  <si>
    <t>WIP</t>
  </si>
  <si>
    <t>Final cut</t>
  </si>
  <si>
    <t>First cut</t>
  </si>
  <si>
    <t>Month</t>
  </si>
  <si>
    <t xml:space="preserve"> Apr'25</t>
  </si>
  <si>
    <t xml:space="preserve"> May'25</t>
  </si>
  <si>
    <t xml:space="preserve"> Jun'25</t>
  </si>
  <si>
    <t xml:space="preserve"> Jul'25</t>
  </si>
  <si>
    <t xml:space="preserve"> Aug'25</t>
  </si>
  <si>
    <t xml:space="preserve"> ,</t>
  </si>
  <si>
    <t xml:space="preserve"> </t>
  </si>
  <si>
    <t>MONTH</t>
  </si>
  <si>
    <t>ACCOUNT</t>
  </si>
  <si>
    <t>Head</t>
  </si>
  <si>
    <t>Hdfc Bank Ka</t>
  </si>
  <si>
    <t>Rajinikanth</t>
  </si>
  <si>
    <t>Herbalife Blr</t>
  </si>
  <si>
    <t>Idfc First Ka</t>
  </si>
  <si>
    <t>Kotak Mahindra Blr</t>
  </si>
  <si>
    <t>Pall India Ka</t>
  </si>
  <si>
    <t>Reliance Ibc Blr</t>
  </si>
  <si>
    <t>Sasken Blr</t>
  </si>
  <si>
    <t>Actavis Pharma</t>
  </si>
  <si>
    <t>Deloitte Tn</t>
  </si>
  <si>
    <t>Flender Drives</t>
  </si>
  <si>
    <t>Herbalife Chennai</t>
  </si>
  <si>
    <t>Idfc First Tn</t>
  </si>
  <si>
    <t>Ltim Inno Campus Tn</t>
  </si>
  <si>
    <t>Rr Donnelley</t>
  </si>
  <si>
    <t>Sgs Tn</t>
  </si>
  <si>
    <t>Steria Tn</t>
  </si>
  <si>
    <t>Vodafone Tn</t>
  </si>
  <si>
    <t>Bandhan Life</t>
  </si>
  <si>
    <t>Manojkumar Shaw</t>
  </si>
  <si>
    <t>Dist Sess Judge</t>
  </si>
  <si>
    <t>District Bargarh</t>
  </si>
  <si>
    <t>District Sambalpur</t>
  </si>
  <si>
    <t>Herbalife Assam</t>
  </si>
  <si>
    <t>Herbalife Kolkata</t>
  </si>
  <si>
    <t>High Court</t>
  </si>
  <si>
    <t>Idco Sctevt</t>
  </si>
  <si>
    <t>Idfc First Bihar</t>
  </si>
  <si>
    <t>Idfc First Jharkhand</t>
  </si>
  <si>
    <t>Idfc First Odisha</t>
  </si>
  <si>
    <t>Idfc First Up</t>
  </si>
  <si>
    <t>Judge Dhenkanal</t>
  </si>
  <si>
    <t>Judge Jajpur</t>
  </si>
  <si>
    <t>L &amp; T Infotech</t>
  </si>
  <si>
    <t>L &amp; T Kol</t>
  </si>
  <si>
    <t>Lokseva Bhavan</t>
  </si>
  <si>
    <t>Mandir Parikarama</t>
  </si>
  <si>
    <t>Naval Tata Odisha</t>
  </si>
  <si>
    <t>Nirman Soudh</t>
  </si>
  <si>
    <t>Odisha Computer</t>
  </si>
  <si>
    <t>Registrar Civil</t>
  </si>
  <si>
    <t>Rural Dev Odisha</t>
  </si>
  <si>
    <t xml:space="preserve">State Pollution </t>
  </si>
  <si>
    <t>Castrol Gj</t>
  </si>
  <si>
    <t>Flipkart Bavla</t>
  </si>
  <si>
    <t>Flipkart Bts Mp</t>
  </si>
  <si>
    <t>Flipkart Kheda</t>
  </si>
  <si>
    <t>Flipkart Ser Mp</t>
  </si>
  <si>
    <t>Flipkart Surat Bts</t>
  </si>
  <si>
    <t>Herbalife Guj</t>
  </si>
  <si>
    <t>Instakart Services Pl</t>
  </si>
  <si>
    <t>Jupiter - Mp</t>
  </si>
  <si>
    <t>Kalpataru Grandeur</t>
  </si>
  <si>
    <t>Kptl- Gj</t>
  </si>
  <si>
    <t>Ltim Mp</t>
  </si>
  <si>
    <t>National Eng</t>
  </si>
  <si>
    <t>Wagh Bakri Amd</t>
  </si>
  <si>
    <t>Wagh Bakri House</t>
  </si>
  <si>
    <t>Deloitte Telangana</t>
  </si>
  <si>
    <t>Hdfc Bank Tl</t>
  </si>
  <si>
    <t>Herbalife Tl</t>
  </si>
  <si>
    <t>Idfc First A P</t>
  </si>
  <si>
    <t>Idfc First Tl</t>
  </si>
  <si>
    <t xml:space="preserve">Mane India </t>
  </si>
  <si>
    <t>Vodafone Tl</t>
  </si>
  <si>
    <t>Walmart Ap</t>
  </si>
  <si>
    <t>Walmart Hyd</t>
  </si>
  <si>
    <t>Montu Bose</t>
  </si>
  <si>
    <t xml:space="preserve">Alta Monte </t>
  </si>
  <si>
    <t>Boulevard 1-2</t>
  </si>
  <si>
    <t>Boulevard 3-4</t>
  </si>
  <si>
    <t>Dosti -Vidhisha</t>
  </si>
  <si>
    <t>Horizon Worli</t>
  </si>
  <si>
    <t>Kalpataru Corporate</t>
  </si>
  <si>
    <t>Kalpatru Pinnacle</t>
  </si>
  <si>
    <t>Kiyana Ventures-K</t>
  </si>
  <si>
    <t>Kl Central Park</t>
  </si>
  <si>
    <t>Kl Immensa Tower</t>
  </si>
  <si>
    <t>L&amp;T Realty Powai</t>
  </si>
  <si>
    <t>Naman</t>
  </si>
  <si>
    <t>Nbp</t>
  </si>
  <si>
    <t>Neelkanth Corp (It)</t>
  </si>
  <si>
    <t>Ra Residences</t>
  </si>
  <si>
    <t>Romell R-Tech</t>
  </si>
  <si>
    <t>Deloitte Cyber City</t>
  </si>
  <si>
    <t>Deloitte Gurgaon</t>
  </si>
  <si>
    <t xml:space="preserve">Deloitte Lucknow </t>
  </si>
  <si>
    <t>Deloitte Up</t>
  </si>
  <si>
    <t>Herbalife Delhi</t>
  </si>
  <si>
    <t>Herbalife Hp</t>
  </si>
  <si>
    <t>Ltimindtree Candor</t>
  </si>
  <si>
    <t>Ltimindtree Delhi</t>
  </si>
  <si>
    <t>Ltimindtree Up</t>
  </si>
  <si>
    <t>Pepsico - Punjab</t>
  </si>
  <si>
    <t>Pepsico - Up</t>
  </si>
  <si>
    <t>Persistent Haryana</t>
  </si>
  <si>
    <t>Vibgyor Ha</t>
  </si>
  <si>
    <t>Walmart  Mp</t>
  </si>
  <si>
    <t>Walmart J&amp;K</t>
  </si>
  <si>
    <t>Walmart Punjab</t>
  </si>
  <si>
    <t>Walmart UP</t>
  </si>
  <si>
    <t>BLACK &amp; VEATCH CONSU</t>
  </si>
  <si>
    <t>Eaton India Center</t>
  </si>
  <si>
    <t xml:space="preserve">Hdfc Bank Pune </t>
  </si>
  <si>
    <t>Herbalife Pune</t>
  </si>
  <si>
    <t>Idfc First Pnq</t>
  </si>
  <si>
    <t>Jupiter Pune</t>
  </si>
  <si>
    <t>Kirloskar Brothers</t>
  </si>
  <si>
    <t xml:space="preserve">L &amp; T Hin Pnq </t>
  </si>
  <si>
    <t>L &amp; T Sn Pnq</t>
  </si>
  <si>
    <t>Ltimi Blueridge</t>
  </si>
  <si>
    <t>P N Gadgil Mh</t>
  </si>
  <si>
    <t>Pall India Pnq</t>
  </si>
  <si>
    <t>Persistant Era</t>
  </si>
  <si>
    <t>Persistent Hin</t>
  </si>
  <si>
    <t>Ubisoft Pune</t>
  </si>
  <si>
    <t>Whirlpool Of India</t>
  </si>
  <si>
    <t>Zs Associates</t>
  </si>
  <si>
    <t>Sa 1</t>
  </si>
  <si>
    <t>Acg Pharma</t>
  </si>
  <si>
    <t>Pravin Margaj</t>
  </si>
  <si>
    <t xml:space="preserve">Aker </t>
  </si>
  <si>
    <t>Crompton Kurla</t>
  </si>
  <si>
    <t>Eclerx</t>
  </si>
  <si>
    <t xml:space="preserve">Fedex Express </t>
  </si>
  <si>
    <t>Flipkart</t>
  </si>
  <si>
    <t>Kohinoor City</t>
  </si>
  <si>
    <t>L &amp; T Powai</t>
  </si>
  <si>
    <t>Lanxess Mumbai</t>
  </si>
  <si>
    <t>Larsen &amp; Toubro Ltd Realty</t>
  </si>
  <si>
    <t>Lti Mahape</t>
  </si>
  <si>
    <t xml:space="preserve">Rcitpl </t>
  </si>
  <si>
    <t>Reliance Corp Sa1</t>
  </si>
  <si>
    <t>Reliance Idc Nagpur</t>
  </si>
  <si>
    <t>Shalina Lab</t>
  </si>
  <si>
    <t>Siemens  Mumbai</t>
  </si>
  <si>
    <t>Tata Play Mum</t>
  </si>
  <si>
    <t>Tata Projects Mumbai</t>
  </si>
  <si>
    <t>Vai Metals Tech Office</t>
  </si>
  <si>
    <t>Voltas Thane</t>
  </si>
  <si>
    <t>Sa 2</t>
  </si>
  <si>
    <t>Axis Airoli</t>
  </si>
  <si>
    <t>Axis Midc</t>
  </si>
  <si>
    <t>Axis Worli</t>
  </si>
  <si>
    <t xml:space="preserve">Goldcrest </t>
  </si>
  <si>
    <t>Hdfc Ergo</t>
  </si>
  <si>
    <t>Herbalife Mum</t>
  </si>
  <si>
    <t>Jupiter Mum</t>
  </si>
  <si>
    <t>Marks And Spencer</t>
  </si>
  <si>
    <t>Piramal Alpex</t>
  </si>
  <si>
    <t>Sony Mum</t>
  </si>
  <si>
    <t>Tata Aia - I-Think</t>
  </si>
  <si>
    <t>Tcs - Banyan Park</t>
  </si>
  <si>
    <t xml:space="preserve">Tcs Madhya Pradesh </t>
  </si>
  <si>
    <t>Tcs Wellsprin</t>
  </si>
  <si>
    <t>Tcs-Yantra Prk</t>
  </si>
  <si>
    <t>Count of Status</t>
  </si>
  <si>
    <t>GROUP</t>
  </si>
  <si>
    <t>REGION2</t>
  </si>
  <si>
    <t>Site Closed</t>
  </si>
  <si>
    <t xml:space="preserve">Small Account </t>
  </si>
  <si>
    <t>Short Closed</t>
  </si>
  <si>
    <t xml:space="preserve"> ARES OPERATIONS</t>
  </si>
  <si>
    <t>STRATEGIC 2</t>
  </si>
  <si>
    <t>A P MET</t>
  </si>
  <si>
    <t>ABACUS REAL ESTATE P</t>
  </si>
  <si>
    <t>ABBOTT</t>
  </si>
  <si>
    <t xml:space="preserve">ACCESS SYSTEMS-CDSL </t>
  </si>
  <si>
    <t>STRATEGIC 1</t>
  </si>
  <si>
    <t>ACCRETIVE CLEANTECH</t>
  </si>
  <si>
    <t>ACG PAM PHARMA TECHNOLOGIES PVT LTD</t>
  </si>
  <si>
    <t>ACTAVIS PHARMA DEVEL</t>
  </si>
  <si>
    <t>MUMBAI RES</t>
  </si>
  <si>
    <t>AJMERA ZEON</t>
  </si>
  <si>
    <t>AURIS</t>
  </si>
  <si>
    <t>AURUM GRANDE</t>
  </si>
  <si>
    <t>AVALARA</t>
  </si>
  <si>
    <t>BANDHAN LIFE</t>
  </si>
  <si>
    <t>BENNETT COLEMAN</t>
  </si>
  <si>
    <t>BINI PARK JAIPUR</t>
  </si>
  <si>
    <t>C-EDGE TEC</t>
  </si>
  <si>
    <t>CHAITANYA TOWERS MUM</t>
  </si>
  <si>
    <t>CHOITHRAM HOSPITAL</t>
  </si>
  <si>
    <t>DOSTI CORPORATION PI</t>
  </si>
  <si>
    <t>DOSTI ORO</t>
  </si>
  <si>
    <t>DOSTI VIHAR</t>
  </si>
  <si>
    <t>DRIVESTREAM</t>
  </si>
  <si>
    <t>DUN &amp; BRAD</t>
  </si>
  <si>
    <t>ECLERX SERVICES LTD</t>
  </si>
  <si>
    <t>EMPIRE / PROZONE MAL</t>
  </si>
  <si>
    <t>GOLDCREST</t>
  </si>
  <si>
    <t>GOLDEN JUBILEE</t>
  </si>
  <si>
    <t>GOLDEN RATIO</t>
  </si>
  <si>
    <t>GRAMERCY</t>
  </si>
  <si>
    <t>GUJARAT TEA DEPOT CO</t>
  </si>
  <si>
    <t>HAPAG</t>
  </si>
  <si>
    <t>HILL VIEW  DEV</t>
  </si>
  <si>
    <t xml:space="preserve">IBC KNOWLEDGE PARK </t>
  </si>
  <si>
    <t>IDCO</t>
  </si>
  <si>
    <t>IDFC FIRST BHARAT</t>
  </si>
  <si>
    <t>INDOSTAR</t>
  </si>
  <si>
    <t>JITEN CHS</t>
  </si>
  <si>
    <t>JLL</t>
  </si>
  <si>
    <t>JRS INDIA</t>
  </si>
  <si>
    <t>KALPATARU AURA CHS LTD</t>
  </si>
  <si>
    <t>KALPATARU CREST BHAN</t>
  </si>
  <si>
    <t>KALPATARU GRANDEUR M</t>
  </si>
  <si>
    <t>KALPATARU SYNERGY</t>
  </si>
  <si>
    <t>KALPATARU TOWER</t>
  </si>
  <si>
    <t>KALPATARU VISTA NOIDA</t>
  </si>
  <si>
    <t>KALPATRU PINNACLE-KR</t>
  </si>
  <si>
    <t>KANDIVALI HITWARDHAK</t>
  </si>
  <si>
    <t>KHORDA MATRUSHAKTI</t>
  </si>
  <si>
    <t>KL INFINIA</t>
  </si>
  <si>
    <t xml:space="preserve">KOHINOOR CITY </t>
  </si>
  <si>
    <t>KORUM MALL THANE</t>
  </si>
  <si>
    <t>KPTL-GANDHINAGAR GUJ</t>
  </si>
  <si>
    <t>L&amp;T REALTY RESIDENTIAL</t>
  </si>
  <si>
    <t>LIBERTY</t>
  </si>
  <si>
    <t>LUMINA CLOUD</t>
  </si>
  <si>
    <t>M. P. ONLINE</t>
  </si>
  <si>
    <t>MAHLE GROUP</t>
  </si>
  <si>
    <t>MODERN FOODS ENTERPR</t>
  </si>
  <si>
    <t>MPHASIS</t>
  </si>
  <si>
    <t>MYTRAH</t>
  </si>
  <si>
    <t>NAGPUR SALES OFFICE</t>
  </si>
  <si>
    <t>NAHAR BUILDERS</t>
  </si>
  <si>
    <t>NAMAN TOWER</t>
  </si>
  <si>
    <t>NATIONAL ENGINEE IND</t>
  </si>
  <si>
    <t>NIPRO</t>
  </si>
  <si>
    <t xml:space="preserve">NIRMAN SOUDH ODISHA </t>
  </si>
  <si>
    <t>NSPIRA</t>
  </si>
  <si>
    <t>PETC TECH</t>
  </si>
  <si>
    <t>PIL (INDIA)</t>
  </si>
  <si>
    <t>POOMPUHAR</t>
  </si>
  <si>
    <t>QI BROKERAGE</t>
  </si>
  <si>
    <t>RADIANCE</t>
  </si>
  <si>
    <t>Rallis India</t>
  </si>
  <si>
    <t>RELIANCE BIO</t>
  </si>
  <si>
    <t>RENEWSYS</t>
  </si>
  <si>
    <t>RL METRO GUEST</t>
  </si>
  <si>
    <t>ROMELL REAL ESTATE R</t>
  </si>
  <si>
    <t>RUNWAL BLISS</t>
  </si>
  <si>
    <t>RUNWAL CHS</t>
  </si>
  <si>
    <t>RUNWAL RESIDENCY</t>
  </si>
  <si>
    <t>RURAL DEV ODISHA</t>
  </si>
  <si>
    <t>RVG EDUCATION</t>
  </si>
  <si>
    <t>SASKEN TEC</t>
  </si>
  <si>
    <t>SGS INDIA PVT LTD TI</t>
  </si>
  <si>
    <t>SHAMRAO VITHAL CO-OP</t>
  </si>
  <si>
    <t>SOPRA BANKING PUNE (</t>
  </si>
  <si>
    <t>STATE POLLUTION CONT</t>
  </si>
  <si>
    <t>STERIA (INDIA) LTD</t>
  </si>
  <si>
    <t>SUPREMUS THANE</t>
  </si>
  <si>
    <t>TATA AIG</t>
  </si>
  <si>
    <t>TATA CHEMICAL</t>
  </si>
  <si>
    <t>TATA SERIEN</t>
  </si>
  <si>
    <t>TATA SKY LTD</t>
  </si>
  <si>
    <t>TCG DEVELOPMENTS</t>
  </si>
  <si>
    <t>TELEPERFORMANCE</t>
  </si>
  <si>
    <t>TVS MOTOR</t>
  </si>
  <si>
    <t>UBISOFT</t>
  </si>
  <si>
    <t>UTHOPIA GARDEN</t>
  </si>
  <si>
    <t>VAI METALS TECH OFFI</t>
  </si>
  <si>
    <t>VERTIV</t>
  </si>
  <si>
    <t>VIBGYOR</t>
  </si>
  <si>
    <t>VICEROY</t>
  </si>
  <si>
    <t>WAGH BAKRI AHMEDABAD</t>
  </si>
  <si>
    <t>YASHODHAN BANK OF IN</t>
  </si>
  <si>
    <t>ZENSAR</t>
  </si>
  <si>
    <t>ZOMATO</t>
  </si>
  <si>
    <t>Z-TECH</t>
  </si>
  <si>
    <t>ZYCUS INFOTECH PVT L</t>
  </si>
  <si>
    <t>% Coverage</t>
  </si>
  <si>
    <t xml:space="preserve"> No Location</t>
  </si>
  <si>
    <t>AKER POWER GAS PVT LTD</t>
  </si>
  <si>
    <t>AXIS BANK LTD</t>
  </si>
  <si>
    <t>COMPUTER APP CENTRE</t>
  </si>
  <si>
    <t>DELOITTE - UP</t>
  </si>
  <si>
    <t>DELOITTE Cyber City</t>
  </si>
  <si>
    <t>DELOITTE SHARED SER INDIA LLP</t>
  </si>
  <si>
    <t>HDFC ERGO GEN INSUR</t>
  </si>
  <si>
    <t xml:space="preserve">HIGH COURT </t>
  </si>
  <si>
    <t>JOHN DEERE INDIA PVT LTD</t>
  </si>
  <si>
    <t>LOKSEVA BHAWAN</t>
  </si>
  <si>
    <t>LOTUS SKY GARDEN</t>
  </si>
  <si>
    <t>LTIMINDTREE CANDOR TECH PARK</t>
  </si>
  <si>
    <t>NAMAN MIDTOWN</t>
  </si>
  <si>
    <t xml:space="preserve">NIRMAN SOUDH </t>
  </si>
  <si>
    <t>NTT DATA CENTER</t>
  </si>
  <si>
    <t>Persistent Systems - Erandwana</t>
  </si>
  <si>
    <t>Persistent Systems - Hinjewadi</t>
  </si>
  <si>
    <t>Persistent Systems -Bhagirath</t>
  </si>
  <si>
    <t>PSIPL - HO</t>
  </si>
  <si>
    <t xml:space="preserve">RR DONNELLEY </t>
  </si>
  <si>
    <t>RVG EDUCATION FOUNDATION ANDHERI</t>
  </si>
  <si>
    <t>SASKEN TECHNOLOGIES LTD</t>
  </si>
  <si>
    <t>SONY PICTURES NETWORKS</t>
  </si>
  <si>
    <t>TIMES GROUP</t>
  </si>
  <si>
    <t xml:space="preserve">UBISOFT ENTERTAINMENT INDIA PRIVATE LIMITED </t>
  </si>
  <si>
    <t>persistent New</t>
  </si>
  <si>
    <t>Vodafone India</t>
  </si>
  <si>
    <t>Castrol</t>
  </si>
  <si>
    <t>Kalpataru Immensa</t>
  </si>
  <si>
    <t>Kalpataru Central 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</si>
</sst>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6" formatCode="_(* #,##0.00_);_(* \(#,##0.00\);_(* &quot;-&quot;??_);_(@_)"/>
    <numFmt numFmtId="167" formatCode="_(* #,##0_);_(* \(#,##0\);_(* &quot;-&quot;??_);_(@_)"/>
    <numFmt numFmtId="168" formatCode="#,##0.0_);\(#,##0.0\)"/>
    <numFmt numFmtId="169" formatCode="0.0%"/>
    <numFmt numFmtId="171" formatCode="mm/dd/yyyy"/>
    <numFmt numFmtId="172" formatCode="mm/dd/yy;@"/>
    <numFmt numFmtId="173" formatCode="0;[Red]0"/>
  </numFmts>
  <fonts count="34">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0"/>
      <name val="Arial"/>
      <family val="2"/>
    </font>
    <font>
      <sz val="9"/>
      <color indexed="63"/>
      <name val="Arial"/>
      <family val="2"/>
    </font>
    <font>
      <sz val="9"/>
      <name val="Arial"/>
      <family val="2"/>
    </font>
    <font>
      <sz val="8"/>
      <color indexed="9"/>
      <name val="Arial"/>
      <family val="2"/>
    </font>
    <font>
      <sz val="10"/>
      <color indexed="33"/>
      <name val="Arial"/>
      <family val="2"/>
    </font>
    <font>
      <b/>
      <sz val="10"/>
      <color theme="1" tint="0.34998626667073579"/>
      <name val="Arial"/>
      <family val="2"/>
    </font>
    <font>
      <sz val="10"/>
      <color theme="1" tint="0.34998626667073579"/>
      <name val="Arial"/>
      <family val="2"/>
    </font>
    <font>
      <sz val="9"/>
      <color theme="1" tint="0.34998626667073579"/>
      <name val="Arial"/>
      <family val="2"/>
    </font>
    <font>
      <b/>
      <sz val="8"/>
      <color theme="1" tint="0.34998626667073579"/>
      <name val="Arial"/>
      <family val="2"/>
    </font>
    <font>
      <b/>
      <sz val="9"/>
      <color theme="1" tint="0.34998626667073579"/>
      <name val="Arial"/>
      <family val="2"/>
    </font>
    <font>
      <sz val="8"/>
      <color theme="1" tint="0.34998626667073579"/>
      <name val="Arial"/>
      <family val="2"/>
    </font>
    <font>
      <b/>
      <sz val="10"/>
      <name val="Arial"/>
      <family val="2"/>
    </font>
    <font>
      <b/>
      <sz val="8"/>
      <color theme="2" tint="-0.749992370372631"/>
      <name val="Arial"/>
      <family val="2"/>
    </font>
    <font>
      <b/>
      <sz val="9"/>
      <color theme="2" tint="-0.749992370372631"/>
      <name val="Arial"/>
      <family val="2"/>
    </font>
    <font>
      <b/>
      <sz val="11"/>
      <color theme="2" tint="-0.749992370372631"/>
      <name val="Calibri"/>
      <family val="2"/>
      <scheme val="minor"/>
    </font>
    <font>
      <b/>
      <sz val="10"/>
      <color theme="2" tint="-0.749992370372631"/>
      <name val="Arial"/>
      <family val="2"/>
    </font>
    <font>
      <sz val="12"/>
      <color theme="0" tint="-0.249977111117893"/>
      <name val="Calibri"/>
      <family val="2"/>
      <scheme val="minor"/>
    </font>
    <font>
      <sz val="10"/>
      <color theme="0" tint="-0.249977111117893"/>
      <name val="Arial"/>
      <family val="2"/>
    </font>
    <font>
      <sz val="11"/>
      <color theme="1"/>
      <name val="Calibri"/>
      <family val="2"/>
      <scheme val="minor"/>
    </font>
    <font>
      <sz val="11"/>
      <color rgb="FF000000"/>
      <name val="Calibri"/>
      <family val="2"/>
      <scheme val="minor"/>
    </font>
    <font>
      <sz val="11"/>
      <color indexed="8"/>
      <name val="Calibri"/>
      <family val="2"/>
      <scheme val="minor"/>
    </font>
    <font>
      <sz val="12"/>
      <color theme="1"/>
      <name val="Calibri"/>
      <family val="2"/>
      <scheme val="minor"/>
    </font>
    <font>
      <sz val="10"/>
      <color theme="1"/>
      <name val="Calibri"/>
      <family val="2"/>
      <scheme val="minor"/>
    </font>
    <font>
      <sz val="10"/>
      <name val="Calibri"/>
      <family val="2"/>
      <scheme val="minor"/>
    </font>
    <font>
      <sz val="10"/>
      <color theme="1"/>
      <name val="Arial"/>
      <family val="2"/>
    </font>
    <font>
      <b/>
      <sz val="8"/>
      <color theme="0" tint="-0.499984740745262"/>
      <name val="Arial"/>
      <family val="2"/>
    </font>
    <font>
      <b/>
      <sz val="11"/>
      <color indexed="8"/>
      <name val="Calibri"/>
      <family val="2"/>
      <scheme val="minor"/>
    </font>
    <font>
      <b/>
      <sz val="12"/>
      <color indexed="8"/>
      <name val="Calibri"/>
      <family val="2"/>
      <scheme val="minor"/>
    </font>
    <font>
      <b/>
      <sz val="12"/>
      <color theme="1"/>
      <name val="Calibri"/>
      <family val="2"/>
      <scheme val="minor"/>
    </font>
    <font>
      <b/>
      <sz val="14"/>
      <color theme="0"/>
      <name val="Roboto"/>
    </font>
  </fonts>
  <fills count="13">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2"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rgb="FF6BAED6"/>
        <bgColor indexed="64"/>
      </patternFill>
    </fill>
    <fill>
      <patternFill patternType="solid">
        <fgColor rgb="FFF28E2B"/>
        <bgColor indexed="64"/>
      </patternFill>
    </fill>
    <fill>
      <patternFill patternType="solid">
        <fgColor rgb="FF005B96"/>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right/>
      <top/>
      <bottom style="thin">
        <color theme="4" tint="0.39997558519241921"/>
      </bottom>
      <diagonal/>
    </border>
    <border>
      <left/>
      <right/>
      <top style="thin">
        <color theme="4" tint="0.39997558519241921"/>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hair">
        <color indexed="64"/>
      </left>
      <right style="hair">
        <color indexed="64"/>
      </right>
      <top style="hair">
        <color indexed="64"/>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s>
  <cellStyleXfs count="6">
    <xf numFmtId="0" fontId="0" fillId="0" borderId="0"/>
    <xf numFmtId="0" fontId="4" fillId="0" borderId="0"/>
    <xf numFmtId="166" fontId="4" fillId="0" borderId="0" applyFont="0" applyFill="0" applyBorder="0" applyAlignment="0" applyProtection="0"/>
    <xf numFmtId="9" fontId="4" fillId="0" borderId="0" applyFont="0" applyFill="0" applyBorder="0" applyAlignment="0" applyProtection="0"/>
    <xf numFmtId="0" fontId="24" fillId="0" borderId="0"/>
    <xf numFmtId="9" fontId="22" fillId="0" borderId="0" applyFont="0" applyFill="0" applyBorder="0" applyAlignment="0" applyProtection="0"/>
  </cellStyleXfs>
  <cellXfs count="187">
    <xf numFmtId="0" fontId="0" fillId="0" borderId="0" xfId="0"/>
    <xf numFmtId="0" fontId="0" fillId="0" borderId="1" xfId="0" applyBorder="1" applyAlignment="1">
      <alignment horizontal="center"/>
    </xf>
    <xf numFmtId="0" fontId="0" fillId="0" borderId="1" xfId="0" applyFont="1" applyFill="1" applyBorder="1" applyAlignment="1" applyProtection="1">
      <alignment horizontal="center" vertical="top"/>
      <protection locked="0"/>
    </xf>
    <xf numFmtId="0" fontId="0" fillId="0" borderId="1" xfId="0" applyFont="1" applyFill="1" applyBorder="1" applyAlignment="1">
      <alignment horizontal="center" vertical="top"/>
    </xf>
    <xf numFmtId="0" fontId="0" fillId="0" borderId="1" xfId="0" applyFont="1" applyFill="1" applyBorder="1" applyAlignment="1" applyProtection="1">
      <alignment horizontal="left" vertical="top"/>
      <protection locked="0"/>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2" fontId="2" fillId="5" borderId="1" xfId="0" applyNumberFormat="1" applyFont="1" applyFill="1" applyBorder="1" applyAlignment="1">
      <alignment horizontal="center"/>
    </xf>
    <xf numFmtId="2" fontId="0" fillId="0" borderId="1" xfId="0" applyNumberFormat="1" applyBorder="1" applyAlignment="1">
      <alignment horizontal="center"/>
    </xf>
    <xf numFmtId="0" fontId="4" fillId="0" borderId="0" xfId="1" applyFill="1"/>
    <xf numFmtId="0" fontId="4" fillId="0" borderId="0" xfId="1" applyFill="1" applyProtection="1">
      <protection locked="0"/>
    </xf>
    <xf numFmtId="0" fontId="5" fillId="0" borderId="0" xfId="1" applyFont="1" applyFill="1" applyProtection="1">
      <protection locked="0"/>
    </xf>
    <xf numFmtId="0" fontId="6" fillId="0" borderId="0" xfId="1" applyFont="1" applyFill="1" applyProtection="1">
      <protection locked="0"/>
    </xf>
    <xf numFmtId="0" fontId="7" fillId="0" borderId="0" xfId="1" applyFont="1" applyFill="1"/>
    <xf numFmtId="0" fontId="8" fillId="0" borderId="0" xfId="1" applyFont="1" applyFill="1"/>
    <xf numFmtId="0" fontId="9" fillId="0" borderId="0" xfId="1" applyFont="1" applyFill="1"/>
    <xf numFmtId="0" fontId="4" fillId="0" borderId="0" xfId="1" applyFill="1" applyBorder="1"/>
    <xf numFmtId="167" fontId="0" fillId="0" borderId="0" xfId="2" applyNumberFormat="1" applyFont="1" applyFill="1"/>
    <xf numFmtId="0" fontId="10" fillId="0" borderId="0" xfId="1" applyFont="1" applyFill="1"/>
    <xf numFmtId="0" fontId="10" fillId="0" borderId="0" xfId="1" applyFont="1" applyFill="1" applyBorder="1"/>
    <xf numFmtId="0" fontId="9" fillId="0" borderId="0" xfId="1" applyFont="1" applyFill="1" applyBorder="1"/>
    <xf numFmtId="0" fontId="15" fillId="0" borderId="0" xfId="1" applyFont="1" applyFill="1"/>
    <xf numFmtId="0" fontId="4" fillId="0" borderId="0" xfId="1" applyFont="1" applyFill="1"/>
    <xf numFmtId="0" fontId="2" fillId="5" borderId="2" xfId="0" applyFont="1" applyFill="1" applyBorder="1" applyAlignment="1">
      <alignment horizontal="center"/>
    </xf>
    <xf numFmtId="0" fontId="0" fillId="0" borderId="2" xfId="0" applyBorder="1" applyAlignment="1">
      <alignment horizontal="center"/>
    </xf>
    <xf numFmtId="0" fontId="0" fillId="0" borderId="5" xfId="0" applyBorder="1" applyAlignment="1">
      <alignment horizontal="center"/>
    </xf>
    <xf numFmtId="2" fontId="0" fillId="0" borderId="6" xfId="0" applyNumberFormat="1" applyBorder="1" applyAlignment="1">
      <alignment horizontal="center"/>
    </xf>
    <xf numFmtId="0" fontId="12" fillId="0" borderId="0" xfId="1" applyFont="1" applyFill="1" applyBorder="1" applyAlignment="1">
      <alignment horizontal="center"/>
    </xf>
    <xf numFmtId="9" fontId="0" fillId="0" borderId="0" xfId="0" applyNumberFormat="1"/>
    <xf numFmtId="9" fontId="0" fillId="0" borderId="0" xfId="0" applyNumberFormat="1" applyAlignment="1">
      <alignment horizontal="center"/>
    </xf>
    <xf numFmtId="0" fontId="14" fillId="0" borderId="0" xfId="1" applyFont="1" applyFill="1" applyBorder="1" applyAlignment="1">
      <alignment horizontal="left" indent="1"/>
    </xf>
    <xf numFmtId="0" fontId="0" fillId="0" borderId="0" xfId="0" applyAlignment="1">
      <alignment horizontal="center"/>
    </xf>
    <xf numFmtId="9" fontId="10" fillId="0" borderId="0" xfId="2" applyNumberFormat="1" applyFont="1" applyFill="1" applyAlignment="1">
      <alignment horizontal="right"/>
    </xf>
    <xf numFmtId="0" fontId="18" fillId="5" borderId="3" xfId="0" applyFont="1" applyFill="1" applyBorder="1" applyAlignment="1">
      <alignment horizontal="center"/>
    </xf>
    <xf numFmtId="0" fontId="18" fillId="5" borderId="4" xfId="0" applyFont="1" applyFill="1" applyBorder="1" applyAlignment="1">
      <alignment horizontal="center"/>
    </xf>
    <xf numFmtId="0" fontId="25" fillId="4" borderId="7" xfId="4" applyFont="1" applyFill="1" applyBorder="1" applyAlignment="1">
      <alignment horizontal="left" vertical="top" wrapText="1"/>
    </xf>
    <xf numFmtId="0" fontId="25" fillId="4" borderId="7" xfId="4" applyFont="1" applyFill="1" applyBorder="1" applyAlignment="1">
      <alignment horizontal="center" vertical="center" wrapText="1"/>
    </xf>
    <xf numFmtId="0" fontId="25" fillId="4" borderId="7" xfId="4" applyFont="1" applyFill="1" applyBorder="1" applyAlignment="1">
      <alignment horizontal="left" vertical="center" wrapText="1"/>
    </xf>
    <xf numFmtId="0" fontId="25" fillId="4" borderId="7" xfId="4" applyNumberFormat="1" applyFont="1" applyFill="1" applyBorder="1" applyAlignment="1">
      <alignment horizontal="center" vertical="center" wrapText="1"/>
    </xf>
    <xf numFmtId="0" fontId="25" fillId="0" borderId="8" xfId="4" applyFont="1" applyFill="1" applyBorder="1" applyAlignment="1">
      <alignment horizontal="center" vertical="center" wrapText="1"/>
    </xf>
    <xf numFmtId="0" fontId="26" fillId="0" borderId="4" xfId="4" applyFont="1" applyFill="1" applyBorder="1" applyAlignment="1">
      <alignment horizontal="left" vertical="top" wrapText="1"/>
    </xf>
    <xf numFmtId="0" fontId="26" fillId="0" borderId="4" xfId="0" applyFont="1" applyBorder="1" applyAlignment="1">
      <alignment horizontal="left" vertical="center" wrapText="1"/>
    </xf>
    <xf numFmtId="14" fontId="26" fillId="0" borderId="4" xfId="0" applyNumberFormat="1" applyFont="1" applyBorder="1" applyAlignment="1">
      <alignment horizontal="left" vertical="center" wrapText="1"/>
    </xf>
    <xf numFmtId="0" fontId="26" fillId="0" borderId="4" xfId="0" applyFont="1" applyBorder="1" applyAlignment="1">
      <alignment horizontal="left" vertical="top" wrapText="1"/>
    </xf>
    <xf numFmtId="171" fontId="26" fillId="0" borderId="4" xfId="0" applyNumberFormat="1" applyFont="1" applyBorder="1" applyAlignment="1">
      <alignment horizontal="left" vertical="center" wrapText="1"/>
    </xf>
    <xf numFmtId="14" fontId="26" fillId="0" borderId="4" xfId="0" applyNumberFormat="1" applyFont="1" applyFill="1" applyBorder="1" applyAlignment="1">
      <alignment horizontal="left" wrapText="1"/>
    </xf>
    <xf numFmtId="1" fontId="26" fillId="0" borderId="4" xfId="0" applyNumberFormat="1" applyFont="1" applyFill="1" applyBorder="1" applyAlignment="1">
      <alignment horizontal="left" wrapText="1"/>
    </xf>
    <xf numFmtId="0" fontId="26" fillId="0" borderId="1" xfId="4" applyFont="1" applyFill="1" applyBorder="1" applyAlignment="1">
      <alignment horizontal="left" vertical="top" wrapText="1"/>
    </xf>
    <xf numFmtId="0" fontId="26" fillId="0" borderId="1" xfId="0" applyFont="1" applyBorder="1" applyAlignment="1">
      <alignment horizontal="left" vertical="center" wrapText="1"/>
    </xf>
    <xf numFmtId="14" fontId="26" fillId="0" borderId="1" xfId="0" applyNumberFormat="1" applyFont="1" applyBorder="1" applyAlignment="1">
      <alignment horizontal="left" vertical="center" wrapText="1"/>
    </xf>
    <xf numFmtId="0" fontId="26" fillId="0" borderId="1" xfId="0" applyFont="1" applyBorder="1" applyAlignment="1">
      <alignment horizontal="left" vertical="top" wrapText="1"/>
    </xf>
    <xf numFmtId="171" fontId="26" fillId="0" borderId="1" xfId="0" applyNumberFormat="1" applyFont="1" applyBorder="1" applyAlignment="1">
      <alignment horizontal="left" vertical="center" wrapText="1"/>
    </xf>
    <xf numFmtId="1" fontId="26" fillId="0" borderId="1" xfId="0" applyNumberFormat="1" applyFont="1" applyFill="1" applyBorder="1" applyAlignment="1">
      <alignment horizontal="left" wrapText="1"/>
    </xf>
    <xf numFmtId="14" fontId="26" fillId="0" borderId="1" xfId="0" applyNumberFormat="1" applyFont="1" applyBorder="1" applyAlignment="1">
      <alignment horizontal="left" vertical="top" wrapText="1"/>
    </xf>
    <xf numFmtId="171" fontId="26" fillId="0" borderId="1" xfId="0" applyNumberFormat="1" applyFont="1" applyBorder="1" applyAlignment="1">
      <alignment horizontal="left" vertical="top" wrapText="1"/>
    </xf>
    <xf numFmtId="22" fontId="26" fillId="0" borderId="1" xfId="0" applyNumberFormat="1" applyFont="1" applyBorder="1" applyAlignment="1">
      <alignment horizontal="left" vertical="top" wrapText="1"/>
    </xf>
    <xf numFmtId="0" fontId="26" fillId="0" borderId="1" xfId="0" applyFont="1" applyBorder="1" applyAlignment="1">
      <alignment horizontal="left" vertical="top"/>
    </xf>
    <xf numFmtId="0" fontId="26" fillId="0" borderId="1" xfId="0" applyFont="1" applyBorder="1" applyAlignment="1">
      <alignment horizontal="left"/>
    </xf>
    <xf numFmtId="0" fontId="26" fillId="0" borderId="1" xfId="0" applyNumberFormat="1" applyFont="1" applyFill="1" applyBorder="1" applyAlignment="1">
      <alignment horizontal="left" wrapText="1"/>
    </xf>
    <xf numFmtId="14" fontId="0" fillId="0" borderId="0" xfId="0" applyNumberFormat="1"/>
    <xf numFmtId="172" fontId="26" fillId="0" borderId="1" xfId="0" applyNumberFormat="1" applyFont="1" applyBorder="1" applyAlignment="1">
      <alignment horizontal="left" vertical="top" wrapText="1"/>
    </xf>
    <xf numFmtId="0" fontId="26" fillId="0" borderId="1" xfId="4" applyFont="1" applyBorder="1" applyAlignment="1">
      <alignment horizontal="left" vertical="top" wrapText="1"/>
    </xf>
    <xf numFmtId="14" fontId="26" fillId="0" borderId="1" xfId="4" applyNumberFormat="1" applyFont="1" applyBorder="1" applyAlignment="1">
      <alignment horizontal="left" vertical="top" wrapText="1"/>
    </xf>
    <xf numFmtId="0" fontId="27" fillId="0" borderId="1" xfId="0" applyFont="1" applyBorder="1" applyAlignment="1">
      <alignment horizontal="left" vertical="top"/>
    </xf>
    <xf numFmtId="173" fontId="26" fillId="0" borderId="1" xfId="0" applyNumberFormat="1" applyFont="1" applyFill="1" applyBorder="1" applyAlignment="1">
      <alignment horizontal="left" wrapText="1"/>
    </xf>
    <xf numFmtId="0" fontId="26" fillId="0" borderId="1" xfId="0" applyFont="1" applyBorder="1" applyAlignment="1">
      <alignment horizontal="left" wrapText="1"/>
    </xf>
    <xf numFmtId="0" fontId="4" fillId="0" borderId="1" xfId="0" applyFont="1" applyBorder="1" applyAlignment="1">
      <alignment horizontal="left" vertical="center" wrapText="1"/>
    </xf>
    <xf numFmtId="171" fontId="4" fillId="0" borderId="1" xfId="0" applyNumberFormat="1" applyFont="1" applyBorder="1" applyAlignment="1">
      <alignment horizontal="left" vertical="center" wrapText="1"/>
    </xf>
    <xf numFmtId="0" fontId="26" fillId="0" borderId="1" xfId="0" applyFont="1" applyBorder="1" applyAlignment="1">
      <alignment horizontal="left" vertical="center"/>
    </xf>
    <xf numFmtId="0" fontId="22" fillId="0" borderId="1" xfId="0" applyFont="1" applyBorder="1" applyAlignment="1">
      <alignment horizontal="left" vertical="center" wrapText="1"/>
    </xf>
    <xf numFmtId="14" fontId="22" fillId="0" borderId="1" xfId="0" applyNumberFormat="1" applyFont="1" applyBorder="1" applyAlignment="1">
      <alignment horizontal="left" vertical="center" wrapText="1"/>
    </xf>
    <xf numFmtId="0" fontId="0" fillId="0" borderId="1" xfId="0" applyFont="1" applyBorder="1" applyAlignment="1">
      <alignment horizontal="left" vertical="center" wrapText="1"/>
    </xf>
    <xf numFmtId="0" fontId="28" fillId="0" borderId="1" xfId="0" applyFont="1" applyBorder="1" applyAlignment="1">
      <alignment horizontal="left" vertical="top" wrapText="1"/>
    </xf>
    <xf numFmtId="0" fontId="0" fillId="0" borderId="1" xfId="0" applyFont="1" applyBorder="1" applyAlignment="1">
      <alignment horizontal="left" vertical="top" wrapText="1"/>
    </xf>
    <xf numFmtId="0" fontId="26" fillId="0" borderId="1" xfId="0" applyFont="1" applyFill="1" applyBorder="1" applyAlignment="1">
      <alignment horizontal="left" vertical="top" wrapText="1"/>
    </xf>
    <xf numFmtId="0" fontId="26" fillId="0" borderId="1" xfId="0" applyFont="1" applyFill="1" applyBorder="1" applyAlignment="1">
      <alignment horizontal="left" vertical="center"/>
    </xf>
    <xf numFmtId="171" fontId="27" fillId="0" borderId="1" xfId="0" applyNumberFormat="1" applyFont="1" applyBorder="1" applyAlignment="1">
      <alignment horizontal="left" vertical="top"/>
    </xf>
    <xf numFmtId="0" fontId="27" fillId="0" borderId="1" xfId="0" applyFont="1" applyBorder="1" applyAlignment="1">
      <alignment horizontal="left" vertical="top" wrapText="1"/>
    </xf>
    <xf numFmtId="0" fontId="26" fillId="0" borderId="1" xfId="0" applyFont="1" applyFill="1" applyBorder="1" applyAlignment="1">
      <alignment horizontal="left" vertical="top"/>
    </xf>
    <xf numFmtId="0" fontId="26" fillId="0" borderId="1" xfId="0" quotePrefix="1" applyFont="1" applyBorder="1" applyAlignment="1">
      <alignment horizontal="left" vertical="top" wrapText="1"/>
    </xf>
    <xf numFmtId="0" fontId="3" fillId="0" borderId="1" xfId="0" applyFont="1" applyBorder="1" applyAlignment="1">
      <alignment horizontal="left" vertical="center" wrapText="1"/>
    </xf>
    <xf numFmtId="171" fontId="3" fillId="0" borderId="1" xfId="0" applyNumberFormat="1" applyFont="1" applyBorder="1" applyAlignment="1">
      <alignment horizontal="left" vertical="center" wrapText="1"/>
    </xf>
    <xf numFmtId="14" fontId="3" fillId="0" borderId="1" xfId="0" applyNumberFormat="1" applyFont="1" applyBorder="1" applyAlignment="1">
      <alignment horizontal="left" vertical="center" wrapText="1"/>
    </xf>
    <xf numFmtId="0" fontId="23" fillId="0" borderId="1" xfId="0" applyFont="1" applyBorder="1" applyAlignment="1">
      <alignment horizontal="left" vertical="top" wrapText="1"/>
    </xf>
    <xf numFmtId="14" fontId="4" fillId="0" borderId="1" xfId="0" applyNumberFormat="1" applyFont="1" applyBorder="1" applyAlignment="1">
      <alignment horizontal="left" vertical="center" wrapText="1"/>
    </xf>
    <xf numFmtId="0" fontId="0" fillId="0" borderId="1" xfId="0" applyBorder="1" applyAlignment="1">
      <alignment horizontal="left" vertical="top" wrapText="1"/>
    </xf>
    <xf numFmtId="0" fontId="0" fillId="0" borderId="1" xfId="0" applyNumberFormat="1" applyBorder="1"/>
    <xf numFmtId="0" fontId="3" fillId="0" borderId="0" xfId="0" applyFont="1" applyAlignment="1">
      <alignment horizontal="left" vertical="top" wrapText="1"/>
    </xf>
    <xf numFmtId="0" fontId="0" fillId="0" borderId="1" xfId="0" applyBorder="1"/>
    <xf numFmtId="0" fontId="0" fillId="0" borderId="1" xfId="0" applyBorder="1" applyAlignment="1">
      <alignment horizontal="left" vertical="center" wrapText="1"/>
    </xf>
    <xf numFmtId="14" fontId="26" fillId="0" borderId="1" xfId="0" applyNumberFormat="1" applyFont="1" applyFill="1" applyBorder="1" applyAlignment="1">
      <alignment horizontal="left" wrapText="1"/>
    </xf>
    <xf numFmtId="0" fontId="4" fillId="0" borderId="9" xfId="0" applyFont="1" applyBorder="1" applyAlignment="1">
      <alignment horizontal="left" vertical="center" wrapText="1"/>
    </xf>
    <xf numFmtId="171" fontId="4" fillId="0" borderId="9" xfId="0" applyNumberFormat="1" applyFont="1" applyBorder="1" applyAlignment="1">
      <alignment horizontal="left" vertical="center" wrapText="1"/>
    </xf>
    <xf numFmtId="22" fontId="4" fillId="0" borderId="9" xfId="0" applyNumberFormat="1" applyFont="1" applyBorder="1" applyAlignment="1">
      <alignment horizontal="left" vertical="center" wrapText="1"/>
    </xf>
    <xf numFmtId="0" fontId="10" fillId="0" borderId="0" xfId="1" applyFont="1" applyFill="1" applyAlignment="1">
      <alignment horizontal="center"/>
    </xf>
    <xf numFmtId="9" fontId="4" fillId="0" borderId="0" xfId="1" applyNumberFormat="1" applyFill="1"/>
    <xf numFmtId="1" fontId="0" fillId="0" borderId="1" xfId="0" applyNumberFormat="1" applyBorder="1" applyAlignment="1">
      <alignment horizontal="center"/>
    </xf>
    <xf numFmtId="0" fontId="0" fillId="0" borderId="1" xfId="0" pivotButton="1" applyBorder="1" applyAlignment="1">
      <alignment horizontal="center"/>
    </xf>
    <xf numFmtId="0" fontId="2" fillId="5" borderId="10" xfId="0" applyFont="1" applyFill="1" applyBorder="1"/>
    <xf numFmtId="2" fontId="2" fillId="0" borderId="10" xfId="0" applyNumberFormat="1" applyFont="1" applyBorder="1"/>
    <xf numFmtId="2" fontId="2" fillId="5" borderId="11" xfId="0" applyNumberFormat="1" applyFont="1" applyFill="1" applyBorder="1"/>
    <xf numFmtId="0" fontId="0" fillId="0" borderId="0" xfId="0" applyBorder="1" applyAlignment="1">
      <alignment horizontal="center"/>
    </xf>
    <xf numFmtId="0" fontId="18" fillId="5" borderId="1" xfId="0" applyFont="1" applyFill="1" applyBorder="1" applyAlignment="1">
      <alignment horizontal="center"/>
    </xf>
    <xf numFmtId="10" fontId="0" fillId="0" borderId="0" xfId="0" applyNumberFormat="1"/>
    <xf numFmtId="0" fontId="14" fillId="0" borderId="0" xfId="1" applyFont="1" applyFill="1" applyBorder="1" applyAlignment="1"/>
    <xf numFmtId="0" fontId="29" fillId="0" borderId="0" xfId="1" applyFont="1" applyFill="1" applyBorder="1"/>
    <xf numFmtId="0" fontId="12" fillId="0" borderId="0" xfId="1" applyFont="1" applyFill="1" applyBorder="1" applyAlignment="1">
      <alignment horizontal="left" indent="1"/>
    </xf>
    <xf numFmtId="0" fontId="16" fillId="0" borderId="0" xfId="1" applyFont="1" applyFill="1" applyBorder="1"/>
    <xf numFmtId="0" fontId="16" fillId="0" borderId="0" xfId="1" applyFont="1" applyFill="1" applyBorder="1" applyAlignment="1">
      <alignment horizontal="left"/>
    </xf>
    <xf numFmtId="0" fontId="13" fillId="0" borderId="0" xfId="1" applyFont="1" applyFill="1" applyBorder="1" applyAlignment="1">
      <alignment horizontal="left"/>
    </xf>
    <xf numFmtId="3" fontId="13" fillId="0" borderId="0" xfId="1" applyNumberFormat="1" applyFont="1" applyFill="1" applyBorder="1" applyAlignment="1">
      <alignment horizontal="center"/>
    </xf>
    <xf numFmtId="0" fontId="9" fillId="0" borderId="0" xfId="1" applyFont="1" applyFill="1" applyBorder="1" applyAlignment="1"/>
    <xf numFmtId="169" fontId="9" fillId="0" borderId="0" xfId="3" applyNumberFormat="1" applyFont="1" applyFill="1" applyBorder="1" applyAlignment="1" applyProtection="1">
      <alignment horizontal="left" indent="1"/>
      <protection locked="0"/>
    </xf>
    <xf numFmtId="0" fontId="13" fillId="0" borderId="0" xfId="1" applyFont="1" applyFill="1" applyBorder="1" applyAlignment="1">
      <alignment horizontal="left" indent="1"/>
    </xf>
    <xf numFmtId="168" fontId="13" fillId="0" borderId="0" xfId="1" applyNumberFormat="1" applyFont="1" applyFill="1" applyBorder="1" applyAlignment="1">
      <alignment horizontal="left" indent="1"/>
    </xf>
    <xf numFmtId="0" fontId="9" fillId="0" borderId="0" xfId="1" applyFont="1" applyFill="1" applyBorder="1" applyAlignment="1">
      <alignment horizontal="left"/>
    </xf>
    <xf numFmtId="0" fontId="9" fillId="0" borderId="0" xfId="1" applyFont="1" applyFill="1" applyBorder="1" applyAlignment="1">
      <alignment horizontal="right"/>
    </xf>
    <xf numFmtId="9" fontId="13" fillId="0" borderId="0" xfId="1" applyNumberFormat="1" applyFont="1" applyFill="1" applyBorder="1" applyAlignment="1">
      <alignment horizontal="center"/>
    </xf>
    <xf numFmtId="9" fontId="10" fillId="0" borderId="0" xfId="1" applyNumberFormat="1" applyFont="1" applyFill="1" applyBorder="1" applyAlignment="1" applyProtection="1">
      <alignment horizontal="center"/>
      <protection locked="0"/>
    </xf>
    <xf numFmtId="37" fontId="11" fillId="0" borderId="0" xfId="1" applyNumberFormat="1" applyFont="1" applyFill="1" applyBorder="1" applyAlignment="1">
      <alignment horizontal="left" indent="1"/>
    </xf>
    <xf numFmtId="9" fontId="11" fillId="0" borderId="0" xfId="1" applyNumberFormat="1" applyFont="1" applyFill="1" applyBorder="1" applyAlignment="1">
      <alignment horizontal="left" indent="1"/>
    </xf>
    <xf numFmtId="9" fontId="10" fillId="0" borderId="0" xfId="2" applyNumberFormat="1" applyFont="1" applyFill="1" applyBorder="1" applyAlignment="1">
      <alignment horizontal="right"/>
    </xf>
    <xf numFmtId="0" fontId="20" fillId="3" borderId="0" xfId="1" applyFont="1" applyFill="1" applyBorder="1" applyAlignment="1">
      <alignment horizontal="center" vertical="center"/>
    </xf>
    <xf numFmtId="9" fontId="19" fillId="0" borderId="0" xfId="1" applyNumberFormat="1" applyFont="1" applyFill="1" applyBorder="1" applyAlignment="1" applyProtection="1">
      <alignment horizontal="center"/>
      <protection locked="0"/>
    </xf>
    <xf numFmtId="0" fontId="21" fillId="3" borderId="0" xfId="1" applyFont="1" applyFill="1" applyBorder="1" applyAlignment="1">
      <alignment horizontal="center"/>
    </xf>
    <xf numFmtId="0" fontId="12" fillId="0" borderId="0" xfId="1" applyFont="1" applyFill="1" applyBorder="1" applyAlignment="1">
      <alignment horizontal="left"/>
    </xf>
    <xf numFmtId="9" fontId="17" fillId="0" borderId="0" xfId="1" applyNumberFormat="1" applyFont="1" applyFill="1" applyBorder="1" applyAlignment="1">
      <alignment horizontal="center"/>
    </xf>
    <xf numFmtId="168" fontId="11" fillId="0" borderId="0" xfId="1" applyNumberFormat="1" applyFont="1" applyFill="1" applyBorder="1" applyAlignment="1">
      <alignment horizontal="left" indent="1"/>
    </xf>
    <xf numFmtId="9" fontId="17" fillId="0" borderId="0" xfId="1" applyNumberFormat="1" applyFont="1" applyFill="1" applyBorder="1" applyAlignment="1">
      <alignment horizontal="left" indent="1"/>
    </xf>
    <xf numFmtId="0" fontId="30" fillId="6" borderId="7" xfId="0" applyFont="1" applyFill="1" applyBorder="1" applyAlignment="1">
      <alignment horizontal="center" vertical="center"/>
    </xf>
    <xf numFmtId="0" fontId="31" fillId="7" borderId="12" xfId="0" applyFont="1" applyFill="1" applyBorder="1" applyAlignment="1">
      <alignment horizontal="center" vertical="center"/>
    </xf>
    <xf numFmtId="0" fontId="31" fillId="8" borderId="13"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16" xfId="0" applyNumberFormat="1" applyFont="1" applyFill="1" applyBorder="1" applyAlignment="1">
      <alignment horizontal="center" vertical="center"/>
    </xf>
    <xf numFmtId="0" fontId="2" fillId="0" borderId="17" xfId="0" applyFont="1" applyFill="1" applyBorder="1" applyAlignment="1">
      <alignment horizontal="center"/>
    </xf>
    <xf numFmtId="0" fontId="2" fillId="0" borderId="18" xfId="0" applyNumberFormat="1" applyFont="1" applyFill="1" applyBorder="1" applyAlignment="1">
      <alignment horizontal="center"/>
    </xf>
    <xf numFmtId="0" fontId="2" fillId="0" borderId="19" xfId="0" applyNumberFormat="1" applyFont="1" applyFill="1" applyBorder="1" applyAlignment="1">
      <alignment horizontal="center"/>
    </xf>
    <xf numFmtId="0" fontId="2" fillId="0" borderId="17" xfId="0" applyFont="1" applyFill="1" applyBorder="1" applyAlignment="1">
      <alignment horizontal="center" vertical="center"/>
    </xf>
    <xf numFmtId="0" fontId="2" fillId="0" borderId="18" xfId="0" applyNumberFormat="1" applyFont="1" applyFill="1" applyBorder="1" applyAlignment="1">
      <alignment horizontal="center" vertical="center"/>
    </xf>
    <xf numFmtId="0" fontId="2" fillId="0" borderId="19" xfId="0" applyNumberFormat="1" applyFont="1" applyFill="1" applyBorder="1" applyAlignment="1">
      <alignment horizontal="center" vertical="center"/>
    </xf>
    <xf numFmtId="0" fontId="2" fillId="0" borderId="20" xfId="0" applyFont="1" applyFill="1" applyBorder="1" applyAlignment="1">
      <alignment horizontal="center" vertical="center"/>
    </xf>
    <xf numFmtId="0" fontId="2" fillId="0" borderId="21" xfId="0" applyNumberFormat="1" applyFont="1" applyFill="1" applyBorder="1" applyAlignment="1">
      <alignment horizontal="center" vertical="center"/>
    </xf>
    <xf numFmtId="0" fontId="2" fillId="0" borderId="22" xfId="0" applyNumberFormat="1" applyFont="1" applyFill="1" applyBorder="1" applyAlignment="1">
      <alignment horizontal="center" vertical="center"/>
    </xf>
    <xf numFmtId="0" fontId="2" fillId="0" borderId="23" xfId="0" applyFont="1" applyFill="1" applyBorder="1" applyAlignment="1">
      <alignment horizontal="center" vertical="center"/>
    </xf>
    <xf numFmtId="0" fontId="2" fillId="0" borderId="24" xfId="0" applyNumberFormat="1" applyFont="1" applyFill="1" applyBorder="1" applyAlignment="1">
      <alignment horizontal="center" vertical="center"/>
    </xf>
    <xf numFmtId="0" fontId="2" fillId="0" borderId="25" xfId="0" applyNumberFormat="1" applyFont="1" applyFill="1" applyBorder="1" applyAlignment="1">
      <alignment horizontal="center" vertical="center"/>
    </xf>
    <xf numFmtId="17" fontId="0" fillId="0" borderId="0" xfId="0" applyNumberFormat="1" applyAlignment="1">
      <alignment horizontal="center"/>
    </xf>
    <xf numFmtId="16" fontId="0" fillId="0" borderId="0" xfId="0" applyNumberFormat="1" applyAlignment="1">
      <alignment horizontal="center"/>
    </xf>
    <xf numFmtId="0" fontId="0" fillId="0" borderId="26" xfId="0" applyBorder="1" applyAlignment="1">
      <alignment horizontal="center"/>
    </xf>
    <xf numFmtId="17" fontId="0" fillId="0" borderId="26" xfId="0" applyNumberFormat="1" applyBorder="1" applyAlignment="1">
      <alignment horizontal="center"/>
    </xf>
    <xf numFmtId="16" fontId="0" fillId="0" borderId="26" xfId="0" applyNumberFormat="1" applyBorder="1" applyAlignment="1">
      <alignment horizontal="center"/>
    </xf>
    <xf numFmtId="0" fontId="32" fillId="0" borderId="0" xfId="0" applyFont="1" applyFill="1" applyBorder="1" applyAlignment="1">
      <alignment horizontal="center" vertical="center"/>
    </xf>
    <xf numFmtId="17" fontId="26" fillId="0" borderId="0" xfId="0" applyNumberFormat="1" applyFont="1" applyFill="1" applyBorder="1" applyAlignment="1">
      <alignment horizontal="center"/>
    </xf>
    <xf numFmtId="15" fontId="26" fillId="0" borderId="0" xfId="0" applyNumberFormat="1" applyFont="1" applyFill="1" applyBorder="1" applyAlignment="1">
      <alignment horizontal="center"/>
    </xf>
    <xf numFmtId="0" fontId="1" fillId="2" borderId="1" xfId="0" applyFont="1" applyFill="1" applyBorder="1" applyAlignment="1" applyProtection="1">
      <alignment horizontal="center" vertical="center" wrapText="1"/>
    </xf>
    <xf numFmtId="0" fontId="1" fillId="2" borderId="1" xfId="0" applyFont="1" applyFill="1" applyBorder="1" applyAlignment="1" applyProtection="1">
      <alignment horizontal="center" vertical="center"/>
    </xf>
    <xf numFmtId="0" fontId="1" fillId="2" borderId="1" xfId="0" applyFont="1" applyFill="1" applyBorder="1" applyAlignment="1" applyProtection="1">
      <alignment horizontal="center" vertical="center"/>
      <protection locked="0"/>
    </xf>
    <xf numFmtId="17" fontId="1" fillId="2" borderId="1" xfId="0" applyNumberFormat="1" applyFont="1" applyFill="1" applyBorder="1" applyAlignment="1" applyProtection="1">
      <alignment horizontal="center" vertical="center"/>
      <protection locked="0"/>
    </xf>
    <xf numFmtId="17" fontId="3" fillId="3" borderId="1" xfId="0" applyNumberFormat="1" applyFont="1" applyFill="1" applyBorder="1" applyAlignment="1" applyProtection="1">
      <alignment horizontal="center" vertical="center" wrapText="1"/>
    </xf>
    <xf numFmtId="0" fontId="0" fillId="0" borderId="1" xfId="0" applyFont="1" applyFill="1" applyBorder="1" applyAlignment="1" applyProtection="1">
      <alignment horizontal="center" vertical="top"/>
    </xf>
    <xf numFmtId="0" fontId="0" fillId="4" borderId="1" xfId="0" applyFont="1" applyFill="1" applyBorder="1" applyAlignment="1" applyProtection="1">
      <alignment horizontal="center" vertical="top"/>
      <protection locked="0"/>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0" fillId="4" borderId="0" xfId="0" applyFill="1"/>
    <xf numFmtId="0" fontId="0" fillId="0" borderId="0" xfId="0" applyFill="1"/>
    <xf numFmtId="0" fontId="0" fillId="0" borderId="0" xfId="0" applyBorder="1" applyAlignment="1">
      <alignment horizontal="center" vertical="center"/>
    </xf>
    <xf numFmtId="0" fontId="0" fillId="0" borderId="0" xfId="0" applyNumberFormat="1" applyBorder="1" applyAlignment="1">
      <alignment horizontal="center" vertical="center"/>
    </xf>
    <xf numFmtId="0" fontId="2" fillId="0" borderId="0" xfId="0" applyFont="1" applyAlignment="1">
      <alignment horizontal="center" vertical="center"/>
    </xf>
    <xf numFmtId="9" fontId="2" fillId="0" borderId="0" xfId="5" applyFont="1" applyAlignment="1">
      <alignment horizontal="center" vertical="center"/>
    </xf>
    <xf numFmtId="0" fontId="2" fillId="0" borderId="0" xfId="0" applyFont="1"/>
    <xf numFmtId="0" fontId="2" fillId="9" borderId="7" xfId="0" applyFont="1" applyFill="1" applyBorder="1" applyAlignment="1">
      <alignment horizontal="center" vertical="center"/>
    </xf>
    <xf numFmtId="9" fontId="2" fillId="9" borderId="7" xfId="5" applyFont="1" applyFill="1" applyBorder="1" applyAlignment="1">
      <alignment horizontal="center" vertical="center"/>
    </xf>
    <xf numFmtId="0" fontId="0" fillId="0" borderId="6" xfId="0" applyBorder="1" applyAlignment="1">
      <alignment horizontal="left"/>
    </xf>
    <xf numFmtId="0" fontId="0" fillId="0" borderId="1" xfId="0" applyBorder="1" applyAlignment="1">
      <alignment horizontal="left"/>
    </xf>
    <xf numFmtId="0" fontId="0" fillId="0" borderId="6" xfId="0" pivotButton="1" applyBorder="1" applyAlignment="1">
      <alignment horizontal="left"/>
    </xf>
    <xf numFmtId="0" fontId="0" fillId="0" borderId="1" xfId="0" pivotButton="1" applyBorder="1" applyAlignment="1">
      <alignment horizontal="left"/>
    </xf>
    <xf numFmtId="0" fontId="0" fillId="0" borderId="0" xfId="0" pivotButton="1" applyBorder="1" applyAlignment="1">
      <alignment horizontal="center"/>
    </xf>
    <xf numFmtId="17" fontId="2" fillId="0" borderId="0" xfId="0" applyNumberFormat="1" applyFont="1" applyAlignment="1">
      <alignment vertical="center"/>
    </xf>
    <xf numFmtId="0" fontId="0" fillId="10" borderId="0" xfId="0" applyFill="1" applyAlignment="1">
      <alignment horizontal="center"/>
    </xf>
    <xf numFmtId="0" fontId="0" fillId="11" borderId="0" xfId="0" applyFill="1" applyAlignment="1">
      <alignment horizontal="center"/>
    </xf>
    <xf numFmtId="0" fontId="33" fillId="12" borderId="0" xfId="0" applyFont="1" applyFill="1" applyAlignment="1">
      <alignment horizontal="center"/>
    </xf>
    <xf numFmtId="0" fontId="33" fillId="12" borderId="27" xfId="0" applyFont="1" applyFill="1" applyBorder="1" applyAlignment="1">
      <alignment horizontal="center"/>
    </xf>
    <xf numFmtId="0" fontId="33" fillId="12" borderId="28" xfId="0" applyFont="1" applyFill="1" applyBorder="1" applyAlignment="1">
      <alignment horizontal="center"/>
    </xf>
    <xf numFmtId="0" fontId="33" fillId="12" borderId="29" xfId="0" applyFont="1" applyFill="1" applyBorder="1" applyAlignment="1">
      <alignment horizontal="center"/>
    </xf>
  </cellXfs>
  <cellStyles count="6">
    <cellStyle name="Comma 2" xfId="2" xr:uid="{A7DF128B-0E4A-4164-B4EA-21C8911D9D93}"/>
    <cellStyle name="Normal" xfId="0" builtinId="0"/>
    <cellStyle name="Normal 2" xfId="1" xr:uid="{64A81DC9-E659-42D8-832B-58BAC8522828}"/>
    <cellStyle name="Normal 2 2" xfId="4" xr:uid="{F6186875-2D3D-4D2B-893E-45A408A5280C}"/>
    <cellStyle name="Percent" xfId="5" builtinId="5"/>
    <cellStyle name="Percent 2" xfId="3" xr:uid="{CB224050-F36C-4C53-8441-3F1B26DABDD6}"/>
  </cellStyles>
  <dxfs count="105">
    <dxf>
      <font>
        <color rgb="FF9C0006"/>
      </font>
      <fill>
        <patternFill>
          <bgColor rgb="FFFFC7CE"/>
        </patternFill>
      </fill>
    </dxf>
    <dxf>
      <font>
        <color rgb="FF006100"/>
      </font>
      <fill>
        <patternFill>
          <bgColor rgb="FFC6EFCE"/>
        </patternFill>
      </fill>
    </dxf>
    <dxf>
      <font>
        <color rgb="FF006100"/>
      </font>
      <fill>
        <patternFill>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 formatCode="0"/>
    </dxf>
    <dxf>
      <alignment horizontal="center"/>
    </dxf>
    <dxf>
      <alignment horizontal="center"/>
    </dxf>
    <dxf>
      <alignment horizontal="center"/>
    </dxf>
    <dxf>
      <alignment horizontal="center"/>
    </dxf>
    <dxf>
      <alignment horizontal="cent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none">
          <fgColor indexed="64"/>
          <bgColor indexed="65"/>
        </patternFill>
      </fill>
    </dxf>
    <dxf>
      <fill>
        <patternFill patternType="none">
          <fgColor indexed="64"/>
          <bgColor indexed="65"/>
        </patternFill>
      </fil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2" tint="-0.74999237037263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FFFF"/>
      <color rgb="FFF28E2B"/>
      <color rgb="FF005B96"/>
      <color rgb="FF6BAED6"/>
      <color rgb="FF0B34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externalLink" Target="externalLinks/externalLink1.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r>
              <a:rPr lang="en-IN" b="1">
                <a:solidFill>
                  <a:schemeClr val="tx1"/>
                </a:solidFill>
                <a:latin typeface="Roboto"/>
              </a:rPr>
              <a:t>FQI Trend 2025 - 26 </a:t>
            </a:r>
          </a:p>
        </c:rich>
      </c:tx>
      <c:layout>
        <c:manualLayout>
          <c:xMode val="edge"/>
          <c:yMode val="edge"/>
          <c:x val="2.8921282798833811E-2"/>
          <c:y val="2.6058631921824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1.1041642918442666E-2"/>
          <c:y val="0.14221025641025642"/>
          <c:w val="0.95144118459195559"/>
          <c:h val="0.60660555555555551"/>
        </c:manualLayout>
      </c:layout>
      <c:barChart>
        <c:barDir val="col"/>
        <c:grouping val="stacked"/>
        <c:varyColors val="0"/>
        <c:ser>
          <c:idx val="1"/>
          <c:order val="3"/>
          <c:tx>
            <c:strRef>
              <c:f>'FQI Working'!$P$5</c:f>
              <c:strCache>
                <c:ptCount val="1"/>
                <c:pt idx="0">
                  <c:v>A+,A &amp; B</c:v>
                </c:pt>
              </c:strCache>
            </c:strRef>
          </c:tx>
          <c:spPr>
            <a:solidFill>
              <a:srgbClr val="6BAE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Robot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'FQI Working'!$Q$3:$U$3</c:f>
              <c:strCache>
                <c:ptCount val="5"/>
                <c:pt idx="0">
                  <c:v> Apr'25</c:v>
                </c:pt>
                <c:pt idx="1">
                  <c:v> May'25</c:v>
                </c:pt>
                <c:pt idx="2">
                  <c:v> Jun'25</c:v>
                </c:pt>
                <c:pt idx="3">
                  <c:v> Jul'25</c:v>
                </c:pt>
                <c:pt idx="4">
                  <c:v> Aug'25</c:v>
                </c:pt>
              </c:strCache>
            </c:strRef>
          </c:cat>
          <c:val>
            <c:numRef>
              <c:f>'FQI Working'!$Q$5:$U$5</c:f>
              <c:numCache>
                <c:formatCode>0.00</c:formatCode>
                <c:ptCount val="5"/>
                <c:pt idx="0">
                  <c:v>2.5588235294117632</c:v>
                </c:pt>
                <c:pt idx="1">
                  <c:v>2.8226890756302518</c:v>
                </c:pt>
                <c:pt idx="2">
                  <c:v>2.8722689075630252</c:v>
                </c:pt>
                <c:pt idx="3">
                  <c:v>3.2621093749999992</c:v>
                </c:pt>
                <c:pt idx="4">
                  <c:v>3.1664062499999983</c:v>
                </c:pt>
              </c:numCache>
            </c:numRef>
          </c:val>
          <c:extLst>
            <c:ext xmlns:c16="http://schemas.microsoft.com/office/drawing/2014/chart" uri="{C3380CC4-5D6E-409C-BE32-E72D297353CC}">
              <c16:uniqueId val="{0000001B-EE0C-438A-BEE8-8A30759BAF99}"/>
            </c:ext>
          </c:extLst>
        </c:ser>
        <c:ser>
          <c:idx val="2"/>
          <c:order val="4"/>
          <c:tx>
            <c:strRef>
              <c:f>'FQI Working'!$P$6</c:f>
              <c:strCache>
                <c:ptCount val="1"/>
                <c:pt idx="0">
                  <c:v>C &amp; D</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Roboto"/>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'FQI Working'!$Q$3:$U$3</c:f>
              <c:strCache>
                <c:ptCount val="5"/>
                <c:pt idx="0">
                  <c:v> Apr'25</c:v>
                </c:pt>
                <c:pt idx="1">
                  <c:v> May'25</c:v>
                </c:pt>
                <c:pt idx="2">
                  <c:v> Jun'25</c:v>
                </c:pt>
                <c:pt idx="3">
                  <c:v> Jul'25</c:v>
                </c:pt>
                <c:pt idx="4">
                  <c:v> Aug'25</c:v>
                </c:pt>
              </c:strCache>
            </c:strRef>
          </c:cat>
          <c:val>
            <c:numRef>
              <c:f>'FQI Working'!$Q$6:$U$6</c:f>
              <c:numCache>
                <c:formatCode>0.00</c:formatCode>
                <c:ptCount val="5"/>
                <c:pt idx="0">
                  <c:v>2.5347222222222228</c:v>
                </c:pt>
                <c:pt idx="1">
                  <c:v>2.8513888888888892</c:v>
                </c:pt>
                <c:pt idx="2">
                  <c:v>3.193055555555556</c:v>
                </c:pt>
                <c:pt idx="3">
                  <c:v>3.3792682926829269</c:v>
                </c:pt>
                <c:pt idx="4">
                  <c:v>3.0329268292682925</c:v>
                </c:pt>
              </c:numCache>
            </c:numRef>
          </c:val>
          <c:extLst>
            <c:ext xmlns:c16="http://schemas.microsoft.com/office/drawing/2014/chart" uri="{C3380CC4-5D6E-409C-BE32-E72D297353CC}">
              <c16:uniqueId val="{0000001D-EE0C-438A-BEE8-8A30759BAF99}"/>
            </c:ext>
          </c:extLst>
        </c:ser>
        <c:dLbls>
          <c:showLegendKey val="0"/>
          <c:showVal val="0"/>
          <c:showCatName val="0"/>
          <c:showSerName val="0"/>
          <c:showPercent val="0"/>
          <c:showBubbleSize val="0"/>
        </c:dLbls>
        <c:gapWidth val="50"/>
        <c:overlap val="100"/>
        <c:axId val="556878815"/>
        <c:axId val="741848111"/>
        <c:extLst>
          <c:ext xmlns:c15="http://schemas.microsoft.com/office/drawing/2012/chart" uri="{02D57815-91ED-43cb-92C2-25804820EDAC}">
            <c15:filteredBarSeries>
              <c15:ser>
                <c:idx val="3"/>
                <c:order val="0"/>
                <c:tx>
                  <c:strRef>
                    <c:extLst>
                      <c:ext uri="{02D57815-91ED-43cb-92C2-25804820EDAC}">
                        <c15:formulaRef>
                          <c15:sqref>[1]Calcs!$O$1</c15:sqref>
                        </c15:formulaRef>
                      </c:ext>
                    </c:extLst>
                    <c:strCache>
                      <c:ptCount val="1"/>
                      <c:pt idx="0">
                        <c:v> Actual</c:v>
                      </c:pt>
                    </c:strCache>
                  </c:strRef>
                </c:tx>
                <c:spPr>
                  <a:solidFill>
                    <a:schemeClr val="accent5">
                      <a:shade val="76000"/>
                    </a:schemeClr>
                  </a:solidFill>
                  <a:ln>
                    <a:noFill/>
                  </a:ln>
                  <a:effectLst/>
                </c:spPr>
                <c:invertIfNegative val="0"/>
                <c:cat>
                  <c:numRef>
                    <c:extLst>
                      <c:ext uri="{02D57815-91ED-43cb-92C2-25804820EDAC}">
                        <c15:formulaRef>
                          <c15:sqref>[1]Calcs!$N$2:$N$25</c15:sqref>
                        </c15:formulaRef>
                      </c:ext>
                    </c:extLst>
                    <c:numCache>
                      <c:formatCode>General</c:formatCode>
                      <c:ptCount val="24"/>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pt idx="12">
                        <c:v>#N/A</c:v>
                      </c:pt>
                      <c:pt idx="13">
                        <c:v>#N/A</c:v>
                      </c:pt>
                      <c:pt idx="14">
                        <c:v>#N/A</c:v>
                      </c:pt>
                      <c:pt idx="15">
                        <c:v>#N/A</c:v>
                      </c:pt>
                      <c:pt idx="16">
                        <c:v>#N/A</c:v>
                      </c:pt>
                      <c:pt idx="17">
                        <c:v>#N/A</c:v>
                      </c:pt>
                      <c:pt idx="18">
                        <c:v>#N/A</c:v>
                      </c:pt>
                      <c:pt idx="19">
                        <c:v>#N/A</c:v>
                      </c:pt>
                      <c:pt idx="20">
                        <c:v>#N/A</c:v>
                      </c:pt>
                      <c:pt idx="21">
                        <c:v>#N/A</c:v>
                      </c:pt>
                      <c:pt idx="22">
                        <c:v>#N/A</c:v>
                      </c:pt>
                      <c:pt idx="23">
                        <c:v>#N/A</c:v>
                      </c:pt>
                    </c:numCache>
                  </c:numRef>
                </c:cat>
                <c:val>
                  <c:numRef>
                    <c:extLst>
                      <c:ext uri="{02D57815-91ED-43cb-92C2-25804820EDAC}">
                        <c15:formulaRef>
                          <c15:sqref>[1]Calcs!$O$2:$O$25</c15:sqref>
                        </c15:formulaRef>
                      </c:ext>
                    </c:extLst>
                    <c:numCache>
                      <c:formatCode>General</c:formatCode>
                      <c:ptCount val="24"/>
                      <c:pt idx="0">
                        <c:v>2169.75</c:v>
                      </c:pt>
                      <c:pt idx="1">
                        <c:v>2310</c:v>
                      </c:pt>
                      <c:pt idx="2">
                        <c:v>1991</c:v>
                      </c:pt>
                      <c:pt idx="3">
                        <c:v>1842.5</c:v>
                      </c:pt>
                      <c:pt idx="4">
                        <c:v>345.25</c:v>
                      </c:pt>
                      <c:pt idx="5">
                        <c:v>233.5</c:v>
                      </c:pt>
                      <c:pt idx="6">
                        <c:v>2195.625</c:v>
                      </c:pt>
                      <c:pt idx="7">
                        <c:v>1765.5</c:v>
                      </c:pt>
                      <c:pt idx="8">
                        <c:v>3037.6499999999996</c:v>
                      </c:pt>
                      <c:pt idx="9">
                        <c:v>3234</c:v>
                      </c:pt>
                      <c:pt idx="10">
                        <c:v>2787.3999999999996</c:v>
                      </c:pt>
                      <c:pt idx="11">
                        <c:v>2579.4999999999995</c:v>
                      </c:pt>
                      <c:pt idx="12">
                        <c:v>#N/A</c:v>
                      </c:pt>
                      <c:pt idx="13">
                        <c:v>#N/A</c:v>
                      </c:pt>
                      <c:pt idx="14">
                        <c:v>#N/A</c:v>
                      </c:pt>
                      <c:pt idx="15">
                        <c:v>#N/A</c:v>
                      </c:pt>
                      <c:pt idx="16">
                        <c:v>#N/A</c:v>
                      </c:pt>
                      <c:pt idx="17">
                        <c:v>#N/A</c:v>
                      </c:pt>
                      <c:pt idx="18">
                        <c:v>#N/A</c:v>
                      </c:pt>
                      <c:pt idx="19">
                        <c:v>#N/A</c:v>
                      </c:pt>
                      <c:pt idx="20">
                        <c:v>#N/A</c:v>
                      </c:pt>
                      <c:pt idx="21">
                        <c:v>#N/A</c:v>
                      </c:pt>
                      <c:pt idx="22">
                        <c:v>#N/A</c:v>
                      </c:pt>
                      <c:pt idx="23">
                        <c:v>#N/A</c:v>
                      </c:pt>
                    </c:numCache>
                  </c:numRef>
                </c:val>
                <c:extLst>
                  <c:ext xmlns:c16="http://schemas.microsoft.com/office/drawing/2014/chart" uri="{C3380CC4-5D6E-409C-BE32-E72D297353CC}">
                    <c16:uniqueId val="{00000020-EE0C-438A-BEE8-8A30759BAF99}"/>
                  </c:ext>
                </c:extLst>
              </c15:ser>
            </c15:filteredBarSeries>
            <c15:filteredBarSeries>
              <c15:ser>
                <c:idx val="4"/>
                <c:order val="1"/>
                <c:tx>
                  <c:strRef>
                    <c:extLst xmlns:c15="http://schemas.microsoft.com/office/drawing/2012/chart">
                      <c:ext xmlns:c15="http://schemas.microsoft.com/office/drawing/2012/chart" uri="{02D57815-91ED-43cb-92C2-25804820EDAC}">
                        <c15:formulaRef>
                          <c15:sqref>[1]Calcs!$P$1</c15:sqref>
                        </c15:formulaRef>
                      </c:ext>
                    </c:extLst>
                    <c:strCache>
                      <c:ptCount val="1"/>
                      <c:pt idx="0">
                        <c:v> Budget</c:v>
                      </c:pt>
                    </c:strCache>
                  </c:strRef>
                </c:tx>
                <c:spPr>
                  <a:solidFill>
                    <a:schemeClr val="accent5">
                      <a:shade val="53000"/>
                    </a:schemeClr>
                  </a:solidFill>
                  <a:ln>
                    <a:noFill/>
                  </a:ln>
                  <a:effectLst/>
                </c:spPr>
                <c:invertIfNegative val="0"/>
                <c:cat>
                  <c:numRef>
                    <c:extLst xmlns:c15="http://schemas.microsoft.com/office/drawing/2012/chart">
                      <c:ext xmlns:c15="http://schemas.microsoft.com/office/drawing/2012/chart" uri="{02D57815-91ED-43cb-92C2-25804820EDAC}">
                        <c15:formulaRef>
                          <c15:sqref>[1]Calcs!$N$2:$N$25</c15:sqref>
                        </c15:formulaRef>
                      </c:ext>
                    </c:extLst>
                    <c:numCache>
                      <c:formatCode>General</c:formatCode>
                      <c:ptCount val="24"/>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pt idx="12">
                        <c:v>#N/A</c:v>
                      </c:pt>
                      <c:pt idx="13">
                        <c:v>#N/A</c:v>
                      </c:pt>
                      <c:pt idx="14">
                        <c:v>#N/A</c:v>
                      </c:pt>
                      <c:pt idx="15">
                        <c:v>#N/A</c:v>
                      </c:pt>
                      <c:pt idx="16">
                        <c:v>#N/A</c:v>
                      </c:pt>
                      <c:pt idx="17">
                        <c:v>#N/A</c:v>
                      </c:pt>
                      <c:pt idx="18">
                        <c:v>#N/A</c:v>
                      </c:pt>
                      <c:pt idx="19">
                        <c:v>#N/A</c:v>
                      </c:pt>
                      <c:pt idx="20">
                        <c:v>#N/A</c:v>
                      </c:pt>
                      <c:pt idx="21">
                        <c:v>#N/A</c:v>
                      </c:pt>
                      <c:pt idx="22">
                        <c:v>#N/A</c:v>
                      </c:pt>
                      <c:pt idx="23">
                        <c:v>#N/A</c:v>
                      </c:pt>
                    </c:numCache>
                  </c:numRef>
                </c:cat>
                <c:val>
                  <c:numRef>
                    <c:extLst xmlns:c15="http://schemas.microsoft.com/office/drawing/2012/chart">
                      <c:ext xmlns:c15="http://schemas.microsoft.com/office/drawing/2012/chart" uri="{02D57815-91ED-43cb-92C2-25804820EDAC}">
                        <c15:formulaRef>
                          <c15:sqref>[1]Calcs!$P$2:$P$25</c15:sqref>
                        </c15:formulaRef>
                      </c:ext>
                    </c:extLst>
                    <c:numCache>
                      <c:formatCode>General</c:formatCode>
                      <c:ptCount val="24"/>
                      <c:pt idx="0">
                        <c:v>1791.1107221461871</c:v>
                      </c:pt>
                      <c:pt idx="1">
                        <c:v>1856.9575382400001</c:v>
                      </c:pt>
                      <c:pt idx="2">
                        <c:v>1845.4046178082504</c:v>
                      </c:pt>
                      <c:pt idx="3">
                        <c:v>1652.7121497562498</c:v>
                      </c:pt>
                      <c:pt idx="4">
                        <c:v>443.57866975368745</c:v>
                      </c:pt>
                      <c:pt idx="5">
                        <c:v>53.973189672999979</c:v>
                      </c:pt>
                      <c:pt idx="6">
                        <c:v>2033.9752130171873</c:v>
                      </c:pt>
                      <c:pt idx="7">
                        <c:v>1443.7437242085002</c:v>
                      </c:pt>
                      <c:pt idx="8">
                        <c:v>2507.555011004662</c:v>
                      </c:pt>
                      <c:pt idx="9">
                        <c:v>2599.7405535360003</c:v>
                      </c:pt>
                      <c:pt idx="10">
                        <c:v>2583.5664649315504</c:v>
                      </c:pt>
                      <c:pt idx="11">
                        <c:v>2313.7970096587496</c:v>
                      </c:pt>
                      <c:pt idx="12">
                        <c:v>#N/A</c:v>
                      </c:pt>
                      <c:pt idx="13">
                        <c:v>#N/A</c:v>
                      </c:pt>
                      <c:pt idx="14">
                        <c:v>#N/A</c:v>
                      </c:pt>
                      <c:pt idx="15">
                        <c:v>#N/A</c:v>
                      </c:pt>
                      <c:pt idx="16">
                        <c:v>#N/A</c:v>
                      </c:pt>
                      <c:pt idx="17">
                        <c:v>#N/A</c:v>
                      </c:pt>
                      <c:pt idx="18">
                        <c:v>#N/A</c:v>
                      </c:pt>
                      <c:pt idx="19">
                        <c:v>#N/A</c:v>
                      </c:pt>
                      <c:pt idx="20">
                        <c:v>#N/A</c:v>
                      </c:pt>
                      <c:pt idx="21">
                        <c:v>#N/A</c:v>
                      </c:pt>
                      <c:pt idx="22">
                        <c:v>#N/A</c:v>
                      </c:pt>
                      <c:pt idx="23">
                        <c:v>#N/A</c:v>
                      </c:pt>
                    </c:numCache>
                  </c:numRef>
                </c:val>
                <c:extLst xmlns:c15="http://schemas.microsoft.com/office/drawing/2012/chart">
                  <c:ext xmlns:c16="http://schemas.microsoft.com/office/drawing/2014/chart" uri="{C3380CC4-5D6E-409C-BE32-E72D297353CC}">
                    <c16:uniqueId val="{00000021-EE0C-438A-BEE8-8A30759BAF99}"/>
                  </c:ext>
                </c:extLst>
              </c15:ser>
            </c15:filteredBarSeries>
          </c:ext>
        </c:extLst>
      </c:barChart>
      <c:lineChart>
        <c:grouping val="stacked"/>
        <c:varyColors val="0"/>
        <c:ser>
          <c:idx val="0"/>
          <c:order val="2"/>
          <c:tx>
            <c:strRef>
              <c:f>'FQI Working'!$P$4</c:f>
              <c:strCache>
                <c:ptCount val="1"/>
                <c:pt idx="0">
                  <c:v>Over all</c:v>
                </c:pt>
              </c:strCache>
            </c:strRef>
          </c:tx>
          <c:spPr>
            <a:ln w="19050" cap="rnd" cmpd="sng" algn="ctr">
              <a:solidFill>
                <a:schemeClr val="accent5">
                  <a:tint val="54000"/>
                </a:schemeClr>
              </a:solidFill>
              <a:prstDash val="solid"/>
              <a:round/>
              <a:headEnd type="oval"/>
            </a:ln>
            <a:effectLst/>
          </c:spPr>
          <c:marker>
            <c:symbol val="diamond"/>
            <c:size val="6"/>
            <c:spPr>
              <a:solidFill>
                <a:srgbClr val="005B96"/>
              </a:solidFill>
              <a:ln w="19050" cap="flat" cmpd="sng" algn="ctr">
                <a:solidFill>
                  <a:srgbClr val="005B96"/>
                </a:solidFill>
                <a:prstDash val="solid"/>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Robot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'FQI Working'!$Q$3:$U$3</c:f>
              <c:strCache>
                <c:ptCount val="5"/>
                <c:pt idx="0">
                  <c:v> Apr'25</c:v>
                </c:pt>
                <c:pt idx="1">
                  <c:v> May'25</c:v>
                </c:pt>
                <c:pt idx="2">
                  <c:v> Jun'25</c:v>
                </c:pt>
                <c:pt idx="3">
                  <c:v> Jul'25</c:v>
                </c:pt>
                <c:pt idx="4">
                  <c:v> Aug'25</c:v>
                </c:pt>
              </c:strCache>
            </c:strRef>
          </c:cat>
          <c:val>
            <c:numRef>
              <c:f>'FQI Working'!$Q$4:$U$4</c:f>
              <c:numCache>
                <c:formatCode>0.00</c:formatCode>
                <c:ptCount val="5"/>
                <c:pt idx="0">
                  <c:v>2.5532258064516111</c:v>
                </c:pt>
                <c:pt idx="1">
                  <c:v>2.8293548387096781</c:v>
                </c:pt>
                <c:pt idx="2">
                  <c:v>2.9467741935483862</c:v>
                </c:pt>
                <c:pt idx="3">
                  <c:v>3.2905325443786975</c:v>
                </c:pt>
                <c:pt idx="4">
                  <c:v>3.134023668639053</c:v>
                </c:pt>
              </c:numCache>
            </c:numRef>
          </c:val>
          <c:smooth val="1"/>
          <c:extLst>
            <c:ext xmlns:c16="http://schemas.microsoft.com/office/drawing/2014/chart" uri="{C3380CC4-5D6E-409C-BE32-E72D297353CC}">
              <c16:uniqueId val="{0000001F-EE0C-438A-BEE8-8A30759BAF99}"/>
            </c:ext>
          </c:extLst>
        </c:ser>
        <c:dLbls>
          <c:showLegendKey val="0"/>
          <c:showVal val="0"/>
          <c:showCatName val="0"/>
          <c:showSerName val="0"/>
          <c:showPercent val="0"/>
          <c:showBubbleSize val="0"/>
        </c:dLbls>
        <c:marker val="1"/>
        <c:smooth val="0"/>
        <c:axId val="556878815"/>
        <c:axId val="741848111"/>
      </c:lineChart>
      <c:catAx>
        <c:axId val="55687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a:ea typeface="+mn-ea"/>
                <a:cs typeface="+mn-cs"/>
              </a:defRPr>
            </a:pPr>
            <a:endParaRPr lang="en-US"/>
          </a:p>
        </c:txPr>
        <c:crossAx val="741848111"/>
        <c:crosses val="autoZero"/>
        <c:auto val="1"/>
        <c:lblAlgn val="ctr"/>
        <c:lblOffset val="100"/>
        <c:noMultiLvlLbl val="0"/>
      </c:catAx>
      <c:valAx>
        <c:axId val="741848111"/>
        <c:scaling>
          <c:orientation val="minMax"/>
        </c:scaling>
        <c:delete val="1"/>
        <c:axPos val="l"/>
        <c:numFmt formatCode="0.00" sourceLinked="1"/>
        <c:majorTickMark val="none"/>
        <c:minorTickMark val="none"/>
        <c:tickLblPos val="nextTo"/>
        <c:crossAx val="556878815"/>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Roboto"/>
              <a:ea typeface="+mn-ea"/>
              <a:cs typeface="+mn-cs"/>
            </a:defRPr>
          </a:pPr>
          <a:endParaRPr lang="en-US"/>
        </a:p>
      </c:txPr>
    </c:legend>
    <c:plotVisOnly val="1"/>
    <c:dispBlanksAs val="gap"/>
    <c:showDLblsOverMax val="0"/>
    <c:extLst/>
  </c:chart>
  <c:spPr>
    <a:solidFill>
      <a:schemeClr val="bg1"/>
    </a:solidFill>
    <a:ln w="6350" cap="flat" cmpd="sng" algn="ctr">
      <a:noFill/>
      <a:prstDash val="solid"/>
      <a:round/>
    </a:ln>
    <a:effectLst/>
  </c:spPr>
  <c:txPr>
    <a:bodyPr/>
    <a:lstStyle/>
    <a:p>
      <a:pPr>
        <a:defRPr/>
      </a:pPr>
      <a:endParaRPr lang="en-US"/>
    </a:p>
  </c:txPr>
  <c:printSettings>
    <c:headerFooter>
      <c:oddHeader>&amp;A</c:oddHeader>
      <c:oddFooter>Page &amp;P</c:oddFooter>
    </c:headerFooter>
    <c:pageMargins b="0.75" l="0.7" r="0.7" t="0.75" header="0.3" footer="0.3"/>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[1]Charts!$B$11:$B$100</c:f>
              <c:numCache>
                <c:formatCode>General</c:formatCode>
                <c:ptCount val="90"/>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43891</c:v>
                </c:pt>
                <c:pt idx="60">
                  <c:v>43892</c:v>
                </c:pt>
                <c:pt idx="61">
                  <c:v>43893</c:v>
                </c:pt>
                <c:pt idx="62">
                  <c:v>43894</c:v>
                </c:pt>
                <c:pt idx="63">
                  <c:v>43895</c:v>
                </c:pt>
                <c:pt idx="64">
                  <c:v>43896</c:v>
                </c:pt>
                <c:pt idx="65">
                  <c:v>43897</c:v>
                </c:pt>
                <c:pt idx="66">
                  <c:v>43898</c:v>
                </c:pt>
                <c:pt idx="67">
                  <c:v>43899</c:v>
                </c:pt>
                <c:pt idx="68">
                  <c:v>43900</c:v>
                </c:pt>
                <c:pt idx="69">
                  <c:v>43901</c:v>
                </c:pt>
                <c:pt idx="70">
                  <c:v>43902</c:v>
                </c:pt>
                <c:pt idx="71">
                  <c:v>43903</c:v>
                </c:pt>
                <c:pt idx="72">
                  <c:v>43904</c:v>
                </c:pt>
                <c:pt idx="73">
                  <c:v>43905</c:v>
                </c:pt>
                <c:pt idx="74">
                  <c:v>43906</c:v>
                </c:pt>
                <c:pt idx="75">
                  <c:v>43907</c:v>
                </c:pt>
                <c:pt idx="76">
                  <c:v>43908</c:v>
                </c:pt>
                <c:pt idx="77">
                  <c:v>43909</c:v>
                </c:pt>
                <c:pt idx="78">
                  <c:v>43910</c:v>
                </c:pt>
                <c:pt idx="79">
                  <c:v>43911</c:v>
                </c:pt>
                <c:pt idx="80">
                  <c:v>43912</c:v>
                </c:pt>
                <c:pt idx="81">
                  <c:v>43913</c:v>
                </c:pt>
                <c:pt idx="82">
                  <c:v>43914</c:v>
                </c:pt>
                <c:pt idx="83">
                  <c:v>43915</c:v>
                </c:pt>
                <c:pt idx="84">
                  <c:v>43916</c:v>
                </c:pt>
                <c:pt idx="85">
                  <c:v>43917</c:v>
                </c:pt>
                <c:pt idx="86">
                  <c:v>43918</c:v>
                </c:pt>
                <c:pt idx="87">
                  <c:v>43919</c:v>
                </c:pt>
                <c:pt idx="88">
                  <c:v>43920</c:v>
                </c:pt>
                <c:pt idx="89">
                  <c:v>43921</c:v>
                </c:pt>
              </c:numCache>
            </c:numRef>
          </c:cat>
          <c:val>
            <c:numRef>
              <c:f>[1]Charts!$C$11:$C$100</c:f>
              <c:numCache>
                <c:formatCode>General</c:formatCode>
                <c:ptCount val="90"/>
                <c:pt idx="0">
                  <c:v>41</c:v>
                </c:pt>
                <c:pt idx="1">
                  <c:v>41</c:v>
                </c:pt>
                <c:pt idx="2">
                  <c:v>47</c:v>
                </c:pt>
                <c:pt idx="3">
                  <c:v>34</c:v>
                </c:pt>
                <c:pt idx="4">
                  <c:v>41</c:v>
                </c:pt>
                <c:pt idx="5">
                  <c:v>36</c:v>
                </c:pt>
                <c:pt idx="6">
                  <c:v>47</c:v>
                </c:pt>
                <c:pt idx="7">
                  <c:v>49</c:v>
                </c:pt>
                <c:pt idx="8">
                  <c:v>42</c:v>
                </c:pt>
                <c:pt idx="9">
                  <c:v>36</c:v>
                </c:pt>
                <c:pt idx="10">
                  <c:v>46</c:v>
                </c:pt>
                <c:pt idx="11">
                  <c:v>31</c:v>
                </c:pt>
                <c:pt idx="12">
                  <c:v>41</c:v>
                </c:pt>
                <c:pt idx="13">
                  <c:v>44</c:v>
                </c:pt>
                <c:pt idx="14">
                  <c:v>40</c:v>
                </c:pt>
                <c:pt idx="15">
                  <c:v>39</c:v>
                </c:pt>
                <c:pt idx="16">
                  <c:v>49</c:v>
                </c:pt>
                <c:pt idx="17">
                  <c:v>45</c:v>
                </c:pt>
                <c:pt idx="18">
                  <c:v>38</c:v>
                </c:pt>
                <c:pt idx="19">
                  <c:v>41</c:v>
                </c:pt>
                <c:pt idx="20">
                  <c:v>46</c:v>
                </c:pt>
                <c:pt idx="21">
                  <c:v>30</c:v>
                </c:pt>
                <c:pt idx="22">
                  <c:v>32</c:v>
                </c:pt>
                <c:pt idx="23">
                  <c:v>33</c:v>
                </c:pt>
                <c:pt idx="24">
                  <c:v>44</c:v>
                </c:pt>
                <c:pt idx="25">
                  <c:v>41</c:v>
                </c:pt>
                <c:pt idx="26">
                  <c:v>35</c:v>
                </c:pt>
                <c:pt idx="27">
                  <c:v>33</c:v>
                </c:pt>
                <c:pt idx="28">
                  <c:v>38</c:v>
                </c:pt>
                <c:pt idx="29">
                  <c:v>43</c:v>
                </c:pt>
                <c:pt idx="30">
                  <c:v>32</c:v>
                </c:pt>
                <c:pt idx="31">
                  <c:v>37</c:v>
                </c:pt>
                <c:pt idx="32">
                  <c:v>44</c:v>
                </c:pt>
                <c:pt idx="33">
                  <c:v>37</c:v>
                </c:pt>
                <c:pt idx="34">
                  <c:v>40</c:v>
                </c:pt>
                <c:pt idx="35">
                  <c:v>41</c:v>
                </c:pt>
                <c:pt idx="36">
                  <c:v>47</c:v>
                </c:pt>
                <c:pt idx="37">
                  <c:v>42</c:v>
                </c:pt>
                <c:pt idx="38">
                  <c:v>49</c:v>
                </c:pt>
                <c:pt idx="39">
                  <c:v>49</c:v>
                </c:pt>
                <c:pt idx="40">
                  <c:v>48</c:v>
                </c:pt>
                <c:pt idx="41">
                  <c:v>41</c:v>
                </c:pt>
                <c:pt idx="42">
                  <c:v>42</c:v>
                </c:pt>
                <c:pt idx="43">
                  <c:v>47</c:v>
                </c:pt>
                <c:pt idx="44">
                  <c:v>32</c:v>
                </c:pt>
                <c:pt idx="45">
                  <c:v>38</c:v>
                </c:pt>
                <c:pt idx="46">
                  <c:v>31</c:v>
                </c:pt>
                <c:pt idx="47">
                  <c:v>47</c:v>
                </c:pt>
                <c:pt idx="48">
                  <c:v>40</c:v>
                </c:pt>
                <c:pt idx="49">
                  <c:v>48</c:v>
                </c:pt>
                <c:pt idx="50">
                  <c:v>30</c:v>
                </c:pt>
                <c:pt idx="51">
                  <c:v>50</c:v>
                </c:pt>
                <c:pt idx="52">
                  <c:v>40</c:v>
                </c:pt>
                <c:pt idx="53">
                  <c:v>36</c:v>
                </c:pt>
                <c:pt idx="54">
                  <c:v>50</c:v>
                </c:pt>
                <c:pt idx="55">
                  <c:v>33</c:v>
                </c:pt>
                <c:pt idx="56">
                  <c:v>35</c:v>
                </c:pt>
                <c:pt idx="57">
                  <c:v>47</c:v>
                </c:pt>
                <c:pt idx="58">
                  <c:v>32</c:v>
                </c:pt>
                <c:pt idx="59">
                  <c:v>49</c:v>
                </c:pt>
                <c:pt idx="60">
                  <c:v>43</c:v>
                </c:pt>
                <c:pt idx="61">
                  <c:v>30</c:v>
                </c:pt>
                <c:pt idx="62">
                  <c:v>45</c:v>
                </c:pt>
                <c:pt idx="63">
                  <c:v>42</c:v>
                </c:pt>
                <c:pt idx="64">
                  <c:v>30</c:v>
                </c:pt>
                <c:pt idx="65">
                  <c:v>49</c:v>
                </c:pt>
                <c:pt idx="66">
                  <c:v>34</c:v>
                </c:pt>
                <c:pt idx="67">
                  <c:v>32</c:v>
                </c:pt>
                <c:pt idx="68">
                  <c:v>35</c:v>
                </c:pt>
                <c:pt idx="69">
                  <c:v>40</c:v>
                </c:pt>
                <c:pt idx="70">
                  <c:v>36</c:v>
                </c:pt>
                <c:pt idx="71">
                  <c:v>44</c:v>
                </c:pt>
                <c:pt idx="72">
                  <c:v>32</c:v>
                </c:pt>
                <c:pt idx="73">
                  <c:v>30</c:v>
                </c:pt>
                <c:pt idx="74">
                  <c:v>44</c:v>
                </c:pt>
                <c:pt idx="75">
                  <c:v>45</c:v>
                </c:pt>
                <c:pt idx="76">
                  <c:v>31</c:v>
                </c:pt>
                <c:pt idx="77">
                  <c:v>36</c:v>
                </c:pt>
                <c:pt idx="78">
                  <c:v>35</c:v>
                </c:pt>
                <c:pt idx="79">
                  <c:v>34</c:v>
                </c:pt>
                <c:pt idx="80">
                  <c:v>41</c:v>
                </c:pt>
                <c:pt idx="81">
                  <c:v>32</c:v>
                </c:pt>
                <c:pt idx="82">
                  <c:v>46</c:v>
                </c:pt>
                <c:pt idx="83">
                  <c:v>38</c:v>
                </c:pt>
                <c:pt idx="84">
                  <c:v>46</c:v>
                </c:pt>
                <c:pt idx="85">
                  <c:v>40</c:v>
                </c:pt>
                <c:pt idx="86">
                  <c:v>34</c:v>
                </c:pt>
                <c:pt idx="87">
                  <c:v>46</c:v>
                </c:pt>
                <c:pt idx="88">
                  <c:v>49</c:v>
                </c:pt>
                <c:pt idx="89">
                  <c:v>31</c:v>
                </c:pt>
              </c:numCache>
            </c:numRef>
          </c:val>
          <c:smooth val="0"/>
          <c:extLst>
            <c:ext xmlns:c16="http://schemas.microsoft.com/office/drawing/2014/chart" uri="{C3380CC4-5D6E-409C-BE32-E72D297353CC}">
              <c16:uniqueId val="{00000000-A838-4955-8AE1-2A3AA2448803}"/>
            </c:ext>
          </c:extLst>
        </c:ser>
        <c:dLbls>
          <c:showLegendKey val="0"/>
          <c:showVal val="0"/>
          <c:showCatName val="0"/>
          <c:showSerName val="0"/>
          <c:showPercent val="0"/>
          <c:showBubbleSize val="0"/>
        </c:dLbls>
        <c:smooth val="0"/>
        <c:axId val="365733808"/>
        <c:axId val="1"/>
      </c:lineChart>
      <c:catAx>
        <c:axId val="365733808"/>
        <c:scaling>
          <c:orientation val="minMax"/>
        </c:scaling>
        <c:delete val="0"/>
        <c:axPos val="b"/>
        <c:numFmt formatCode="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33808"/>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1" i="0" u="none" strike="noStrike" kern="1200" spc="0" baseline="0">
                <a:solidFill>
                  <a:schemeClr val="tx1"/>
                </a:solidFill>
                <a:latin typeface="+mn-lt"/>
                <a:ea typeface="+mn-ea"/>
                <a:cs typeface="+mn-cs"/>
              </a:defRPr>
            </a:pPr>
            <a:r>
              <a:rPr lang="en-IN" sz="1400" b="1">
                <a:latin typeface="Roboto"/>
              </a:rPr>
              <a:t>Townhall</a:t>
            </a:r>
          </a:p>
        </c:rich>
      </c:tx>
      <c:overlay val="0"/>
      <c:spPr>
        <a:noFill/>
        <a:ln>
          <a:noFill/>
        </a:ln>
        <a:effectLst/>
      </c:spPr>
      <c:txPr>
        <a:bodyPr rot="0" spcFirstLastPara="1" vertOverflow="ellipsis" vert="horz" wrap="square" anchor="ctr" anchorCtr="1"/>
        <a:lstStyle/>
        <a:p>
          <a:pPr>
            <a:defRPr lang="en-IN"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855569155446759E-2"/>
          <c:y val="0.21919409219283822"/>
          <c:w val="0.89228886168910648"/>
          <c:h val="0.50692713719455429"/>
        </c:manualLayout>
      </c:layout>
      <c:barChart>
        <c:barDir val="col"/>
        <c:grouping val="clustered"/>
        <c:varyColors val="0"/>
        <c:ser>
          <c:idx val="0"/>
          <c:order val="0"/>
          <c:tx>
            <c:strRef>
              <c:f>'FQI Working'!$AM$3</c:f>
              <c:strCache>
                <c:ptCount val="1"/>
                <c:pt idx="0">
                  <c:v>Q1 % Cov</c:v>
                </c:pt>
              </c:strCache>
            </c:strRef>
          </c:tx>
          <c:spPr>
            <a:solidFill>
              <a:srgbClr val="6BAED6"/>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Working'!$AL$4:$AL$5</c:f>
              <c:strCache>
                <c:ptCount val="2"/>
                <c:pt idx="0">
                  <c:v>Done</c:v>
                </c:pt>
                <c:pt idx="1">
                  <c:v>Not Done</c:v>
                </c:pt>
              </c:strCache>
            </c:strRef>
          </c:cat>
          <c:val>
            <c:numRef>
              <c:f>'FQI Working'!$AM$4:$AM$5</c:f>
              <c:numCache>
                <c:formatCode>0%</c:formatCode>
                <c:ptCount val="2"/>
                <c:pt idx="0">
                  <c:v>0.82029598308668072</c:v>
                </c:pt>
                <c:pt idx="1">
                  <c:v>0.17970401691331925</c:v>
                </c:pt>
              </c:numCache>
            </c:numRef>
          </c:val>
          <c:extLst>
            <c:ext xmlns:c16="http://schemas.microsoft.com/office/drawing/2014/chart" uri="{C3380CC4-5D6E-409C-BE32-E72D297353CC}">
              <c16:uniqueId val="{00000000-A594-4F37-8400-3568DF087E8D}"/>
            </c:ext>
          </c:extLst>
        </c:ser>
        <c:ser>
          <c:idx val="1"/>
          <c:order val="1"/>
          <c:tx>
            <c:strRef>
              <c:f>'FQI Working'!$AN$3</c:f>
              <c:strCache>
                <c:ptCount val="1"/>
                <c:pt idx="0">
                  <c:v>Q2 % Cov</c:v>
                </c:pt>
              </c:strCache>
            </c:strRef>
          </c:tx>
          <c:spPr>
            <a:solidFill>
              <a:srgbClr val="F28E2B"/>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'FQI Working'!$AL$4:$AL$5</c:f>
              <c:strCache>
                <c:ptCount val="2"/>
                <c:pt idx="0">
                  <c:v>Done</c:v>
                </c:pt>
                <c:pt idx="1">
                  <c:v>Not Done</c:v>
                </c:pt>
              </c:strCache>
            </c:strRef>
          </c:cat>
          <c:val>
            <c:numRef>
              <c:f>'FQI Working'!$AN$4:$AN$5</c:f>
              <c:numCache>
                <c:formatCode>0%</c:formatCode>
                <c:ptCount val="2"/>
                <c:pt idx="0">
                  <c:v>0.92603550295857984</c:v>
                </c:pt>
                <c:pt idx="1">
                  <c:v>7.3964497041420121E-2</c:v>
                </c:pt>
              </c:numCache>
            </c:numRef>
          </c:val>
          <c:extLst>
            <c:ext xmlns:c16="http://schemas.microsoft.com/office/drawing/2014/chart" uri="{C3380CC4-5D6E-409C-BE32-E72D297353CC}">
              <c16:uniqueId val="{00000003-A594-4F37-8400-3568DF087E8D}"/>
            </c:ext>
          </c:extLst>
        </c:ser>
        <c:dLbls>
          <c:dLblPos val="ctr"/>
          <c:showLegendKey val="0"/>
          <c:showVal val="1"/>
          <c:showCatName val="0"/>
          <c:showSerName val="0"/>
          <c:showPercent val="0"/>
          <c:showBubbleSize val="0"/>
        </c:dLbls>
        <c:gapWidth val="50"/>
        <c:axId val="230000031"/>
        <c:axId val="9003823"/>
      </c:barChart>
      <c:catAx>
        <c:axId val="23000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tx1"/>
                </a:solidFill>
                <a:latin typeface="Roboto"/>
                <a:ea typeface="+mn-ea"/>
                <a:cs typeface="+mn-cs"/>
              </a:defRPr>
            </a:pPr>
            <a:endParaRPr lang="en-US"/>
          </a:p>
        </c:txPr>
        <c:crossAx val="9003823"/>
        <c:crosses val="autoZero"/>
        <c:auto val="1"/>
        <c:lblAlgn val="ctr"/>
        <c:lblOffset val="100"/>
        <c:noMultiLvlLbl val="0"/>
      </c:catAx>
      <c:valAx>
        <c:axId val="9003823"/>
        <c:scaling>
          <c:orientation val="minMax"/>
        </c:scaling>
        <c:delete val="1"/>
        <c:axPos val="l"/>
        <c:numFmt formatCode="0%" sourceLinked="1"/>
        <c:majorTickMark val="none"/>
        <c:minorTickMark val="none"/>
        <c:tickLblPos val="nextTo"/>
        <c:crossAx val="23000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legend>
    <c:plotVisOnly val="1"/>
    <c:dispBlanksAs val="gap"/>
    <c:showDLblsOverMax val="0"/>
  </c:chart>
  <c:spPr>
    <a:no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1" i="0" u="none" strike="noStrike" kern="1200" spc="0" baseline="0">
                <a:solidFill>
                  <a:schemeClr val="tx1"/>
                </a:solidFill>
                <a:latin typeface="+mn-lt"/>
                <a:ea typeface="+mn-ea"/>
                <a:cs typeface="+mn-cs"/>
              </a:defRPr>
            </a:pPr>
            <a:r>
              <a:rPr lang="en-IN" sz="1400" b="1"/>
              <a:t>I</a:t>
            </a:r>
            <a:r>
              <a:rPr lang="en-IN" sz="1400" b="1">
                <a:latin typeface="Roboto"/>
              </a:rPr>
              <a:t>nitiative</a:t>
            </a:r>
          </a:p>
        </c:rich>
      </c:tx>
      <c:overlay val="0"/>
      <c:spPr>
        <a:noFill/>
        <a:ln>
          <a:noFill/>
        </a:ln>
        <a:effectLst/>
      </c:spPr>
      <c:txPr>
        <a:bodyPr rot="0" spcFirstLastPara="1" vertOverflow="ellipsis" vert="horz" wrap="square" anchor="ctr" anchorCtr="1"/>
        <a:lstStyle/>
        <a:p>
          <a:pPr>
            <a:defRPr lang="en-IN"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855569155446759E-2"/>
          <c:y val="0.18790563170684571"/>
          <c:w val="0.89228886168910648"/>
          <c:h val="0.5489502634423824"/>
        </c:manualLayout>
      </c:layout>
      <c:barChart>
        <c:barDir val="col"/>
        <c:grouping val="clustered"/>
        <c:varyColors val="0"/>
        <c:ser>
          <c:idx val="0"/>
          <c:order val="0"/>
          <c:tx>
            <c:strRef>
              <c:f>'FQI Working'!$AM$8</c:f>
              <c:strCache>
                <c:ptCount val="1"/>
                <c:pt idx="0">
                  <c:v>Q1 % Cov</c:v>
                </c:pt>
              </c:strCache>
            </c:strRef>
          </c:tx>
          <c:spPr>
            <a:solidFill>
              <a:srgbClr val="6BAED6"/>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Working'!$AL$9:$AL$10</c:f>
              <c:strCache>
                <c:ptCount val="2"/>
                <c:pt idx="0">
                  <c:v>Done</c:v>
                </c:pt>
                <c:pt idx="1">
                  <c:v>Not Done</c:v>
                </c:pt>
              </c:strCache>
            </c:strRef>
          </c:cat>
          <c:val>
            <c:numRef>
              <c:f>'FQI Working'!$AM$9:$AM$10</c:f>
              <c:numCache>
                <c:formatCode>0%</c:formatCode>
                <c:ptCount val="2"/>
                <c:pt idx="0">
                  <c:v>0.51797040169133191</c:v>
                </c:pt>
                <c:pt idx="1">
                  <c:v>0.48202959830866809</c:v>
                </c:pt>
              </c:numCache>
            </c:numRef>
          </c:val>
          <c:extLst>
            <c:ext xmlns:c16="http://schemas.microsoft.com/office/drawing/2014/chart" uri="{C3380CC4-5D6E-409C-BE32-E72D297353CC}">
              <c16:uniqueId val="{00000000-1B6E-48C5-B952-52882453D27C}"/>
            </c:ext>
          </c:extLst>
        </c:ser>
        <c:ser>
          <c:idx val="1"/>
          <c:order val="1"/>
          <c:tx>
            <c:strRef>
              <c:f>'FQI Working'!$AN$8</c:f>
              <c:strCache>
                <c:ptCount val="1"/>
                <c:pt idx="0">
                  <c:v>Q2 % Cov</c:v>
                </c:pt>
              </c:strCache>
            </c:strRef>
          </c:tx>
          <c:spPr>
            <a:solidFill>
              <a:srgbClr val="F28E2B"/>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Working'!$AL$9:$AL$10</c:f>
              <c:strCache>
                <c:ptCount val="2"/>
                <c:pt idx="0">
                  <c:v>Done</c:v>
                </c:pt>
                <c:pt idx="1">
                  <c:v>Not Done</c:v>
                </c:pt>
              </c:strCache>
            </c:strRef>
          </c:cat>
          <c:val>
            <c:numRef>
              <c:f>'FQI Working'!$AN$9:$AN$10</c:f>
              <c:numCache>
                <c:formatCode>0%</c:formatCode>
                <c:ptCount val="2"/>
                <c:pt idx="0">
                  <c:v>0.71301775147928992</c:v>
                </c:pt>
                <c:pt idx="1">
                  <c:v>0.28698224852071008</c:v>
                </c:pt>
              </c:numCache>
            </c:numRef>
          </c:val>
          <c:extLst>
            <c:ext xmlns:c16="http://schemas.microsoft.com/office/drawing/2014/chart" uri="{C3380CC4-5D6E-409C-BE32-E72D297353CC}">
              <c16:uniqueId val="{00000001-1B6E-48C5-B952-52882453D27C}"/>
            </c:ext>
          </c:extLst>
        </c:ser>
        <c:dLbls>
          <c:dLblPos val="outEnd"/>
          <c:showLegendKey val="0"/>
          <c:showVal val="1"/>
          <c:showCatName val="0"/>
          <c:showSerName val="0"/>
          <c:showPercent val="0"/>
          <c:showBubbleSize val="0"/>
        </c:dLbls>
        <c:gapWidth val="150"/>
        <c:axId val="230000031"/>
        <c:axId val="9003823"/>
      </c:barChart>
      <c:catAx>
        <c:axId val="23000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tx1"/>
                </a:solidFill>
                <a:latin typeface="Roboto"/>
                <a:ea typeface="+mn-ea"/>
                <a:cs typeface="+mn-cs"/>
              </a:defRPr>
            </a:pPr>
            <a:endParaRPr lang="en-US"/>
          </a:p>
        </c:txPr>
        <c:crossAx val="9003823"/>
        <c:crosses val="autoZero"/>
        <c:auto val="1"/>
        <c:lblAlgn val="ctr"/>
        <c:lblOffset val="100"/>
        <c:noMultiLvlLbl val="0"/>
      </c:catAx>
      <c:valAx>
        <c:axId val="9003823"/>
        <c:scaling>
          <c:orientation val="minMax"/>
        </c:scaling>
        <c:delete val="1"/>
        <c:axPos val="l"/>
        <c:numFmt formatCode="0%" sourceLinked="1"/>
        <c:majorTickMark val="none"/>
        <c:minorTickMark val="none"/>
        <c:tickLblPos val="nextTo"/>
        <c:crossAx val="23000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1" i="0" u="none" strike="noStrike" kern="1200" spc="0" baseline="0">
                <a:solidFill>
                  <a:schemeClr val="tx1"/>
                </a:solidFill>
                <a:latin typeface="Roboto"/>
                <a:ea typeface="+mn-ea"/>
                <a:cs typeface="+mn-cs"/>
              </a:defRPr>
            </a:pPr>
            <a:r>
              <a:rPr lang="en-IN" sz="1400" b="1">
                <a:solidFill>
                  <a:schemeClr val="tx1"/>
                </a:solidFill>
                <a:latin typeface="Roboto"/>
              </a:rPr>
              <a:t>GRG</a:t>
            </a:r>
          </a:p>
        </c:rich>
      </c:tx>
      <c:overlay val="0"/>
      <c:spPr>
        <a:noFill/>
        <a:ln>
          <a:noFill/>
        </a:ln>
        <a:effectLst/>
      </c:spPr>
      <c:txPr>
        <a:bodyPr rot="0" spcFirstLastPara="1" vertOverflow="ellipsis" vert="horz" wrap="square" anchor="ctr" anchorCtr="1"/>
        <a:lstStyle/>
        <a:p>
          <a:pPr>
            <a:defRPr lang="en-IN"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5.1044064876019923E-2"/>
          <c:y val="7.6660907593877364E-2"/>
          <c:w val="0.89791187024796015"/>
          <c:h val="0.68905746766865972"/>
        </c:manualLayout>
      </c:layout>
      <c:barChart>
        <c:barDir val="col"/>
        <c:grouping val="clustered"/>
        <c:varyColors val="0"/>
        <c:ser>
          <c:idx val="0"/>
          <c:order val="0"/>
          <c:tx>
            <c:strRef>
              <c:f>'FQI Working'!$AM$17</c:f>
              <c:strCache>
                <c:ptCount val="1"/>
                <c:pt idx="0">
                  <c:v>Q1 % Cov</c:v>
                </c:pt>
              </c:strCache>
            </c:strRef>
          </c:tx>
          <c:spPr>
            <a:solidFill>
              <a:srgbClr val="6BAED6"/>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Working'!$AL$18:$AL$20</c:f>
              <c:strCache>
                <c:ptCount val="3"/>
                <c:pt idx="0">
                  <c:v>Pass</c:v>
                </c:pt>
                <c:pt idx="1">
                  <c:v>Fail</c:v>
                </c:pt>
                <c:pt idx="2">
                  <c:v>Need Imrovment</c:v>
                </c:pt>
              </c:strCache>
            </c:strRef>
          </c:cat>
          <c:val>
            <c:numRef>
              <c:f>'FQI Working'!$AM$18:$AM$20</c:f>
              <c:numCache>
                <c:formatCode>0%</c:formatCode>
                <c:ptCount val="3"/>
                <c:pt idx="0">
                  <c:v>0.23044397463002114</c:v>
                </c:pt>
                <c:pt idx="1">
                  <c:v>0.60042283298097254</c:v>
                </c:pt>
                <c:pt idx="2">
                  <c:v>0.16913319238900634</c:v>
                </c:pt>
              </c:numCache>
            </c:numRef>
          </c:val>
          <c:extLst>
            <c:ext xmlns:c16="http://schemas.microsoft.com/office/drawing/2014/chart" uri="{C3380CC4-5D6E-409C-BE32-E72D297353CC}">
              <c16:uniqueId val="{00000000-520F-4AC8-A127-684362EC64F4}"/>
            </c:ext>
          </c:extLst>
        </c:ser>
        <c:ser>
          <c:idx val="1"/>
          <c:order val="1"/>
          <c:tx>
            <c:strRef>
              <c:f>'FQI Working'!$AN$17</c:f>
              <c:strCache>
                <c:ptCount val="1"/>
                <c:pt idx="0">
                  <c:v>Q2 % Cov</c:v>
                </c:pt>
              </c:strCache>
            </c:strRef>
          </c:tx>
          <c:spPr>
            <a:solidFill>
              <a:srgbClr val="F28E2B"/>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Working'!$AL$18:$AL$20</c:f>
              <c:strCache>
                <c:ptCount val="3"/>
                <c:pt idx="0">
                  <c:v>Pass</c:v>
                </c:pt>
                <c:pt idx="1">
                  <c:v>Fail</c:v>
                </c:pt>
                <c:pt idx="2">
                  <c:v>Need Imrovment</c:v>
                </c:pt>
              </c:strCache>
            </c:strRef>
          </c:cat>
          <c:val>
            <c:numRef>
              <c:f>'FQI Working'!$AN$18:$AN$20</c:f>
              <c:numCache>
                <c:formatCode>0%</c:formatCode>
                <c:ptCount val="3"/>
                <c:pt idx="0">
                  <c:v>0.27514792899408286</c:v>
                </c:pt>
                <c:pt idx="1">
                  <c:v>0.56804733727810652</c:v>
                </c:pt>
                <c:pt idx="2">
                  <c:v>0.15680473372781065</c:v>
                </c:pt>
              </c:numCache>
            </c:numRef>
          </c:val>
          <c:extLst>
            <c:ext xmlns:c16="http://schemas.microsoft.com/office/drawing/2014/chart" uri="{C3380CC4-5D6E-409C-BE32-E72D297353CC}">
              <c16:uniqueId val="{00000001-520F-4AC8-A127-684362EC64F4}"/>
            </c:ext>
          </c:extLst>
        </c:ser>
        <c:dLbls>
          <c:dLblPos val="outEnd"/>
          <c:showLegendKey val="0"/>
          <c:showVal val="1"/>
          <c:showCatName val="0"/>
          <c:showSerName val="0"/>
          <c:showPercent val="0"/>
          <c:showBubbleSize val="0"/>
        </c:dLbls>
        <c:gapWidth val="150"/>
        <c:axId val="947354799"/>
        <c:axId val="944527551"/>
      </c:barChart>
      <c:catAx>
        <c:axId val="9473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tx1"/>
                </a:solidFill>
                <a:latin typeface="Roboto"/>
                <a:ea typeface="+mn-ea"/>
                <a:cs typeface="+mn-cs"/>
              </a:defRPr>
            </a:pPr>
            <a:endParaRPr lang="en-US"/>
          </a:p>
        </c:txPr>
        <c:crossAx val="944527551"/>
        <c:crosses val="autoZero"/>
        <c:auto val="1"/>
        <c:lblAlgn val="ctr"/>
        <c:lblOffset val="100"/>
        <c:noMultiLvlLbl val="0"/>
      </c:catAx>
      <c:valAx>
        <c:axId val="944527551"/>
        <c:scaling>
          <c:orientation val="minMax"/>
        </c:scaling>
        <c:delete val="1"/>
        <c:axPos val="l"/>
        <c:numFmt formatCode="0%" sourceLinked="1"/>
        <c:majorTickMark val="none"/>
        <c:minorTickMark val="none"/>
        <c:tickLblPos val="nextTo"/>
        <c:crossAx val="947354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Roboto"/>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tx1"/>
                </a:solidFill>
                <a:latin typeface="Roboto"/>
                <a:ea typeface="+mn-ea"/>
                <a:cs typeface="+mn-cs"/>
              </a:defRPr>
            </a:pPr>
            <a:r>
              <a:rPr lang="en-US" b="1">
                <a:solidFill>
                  <a:schemeClr val="tx1"/>
                </a:solidFill>
                <a:latin typeface="Roboto"/>
              </a:rPr>
              <a:t>CSAT C2</a:t>
            </a:r>
          </a:p>
        </c:rich>
      </c:tx>
      <c:layout>
        <c:manualLayout>
          <c:xMode val="edge"/>
          <c:yMode val="edge"/>
          <c:x val="4.7386114693691396E-2"/>
          <c:y val="4.9090884492756517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0.28831653105409089"/>
          <c:y val="0"/>
          <c:w val="0.68927833696311724"/>
          <c:h val="1"/>
        </c:manualLayout>
      </c:layout>
      <c:doughnutChart>
        <c:varyColors val="1"/>
        <c:ser>
          <c:idx val="0"/>
          <c:order val="0"/>
          <c:tx>
            <c:strRef>
              <c:f>'FQI Working'!$C$10</c:f>
              <c:strCache>
                <c:ptCount val="1"/>
                <c:pt idx="0">
                  <c:v>Vol</c:v>
                </c:pt>
              </c:strCache>
            </c:strRef>
          </c:tx>
          <c:spPr>
            <a:scene3d>
              <a:camera prst="orthographicFront"/>
              <a:lightRig rig="threePt" dir="t"/>
            </a:scene3d>
            <a:sp3d prstMaterial="dkEdge"/>
          </c:spPr>
          <c:dPt>
            <c:idx val="0"/>
            <c:bubble3D val="0"/>
            <c:spPr>
              <a:solidFill>
                <a:srgbClr val="F28E2B"/>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1-749B-4AEA-A940-C833A5D30F72}"/>
              </c:ext>
            </c:extLst>
          </c:dPt>
          <c:dPt>
            <c:idx val="1"/>
            <c:bubble3D val="0"/>
            <c:spPr>
              <a:solidFill>
                <a:schemeClr val="bg1">
                  <a:lumMod val="75000"/>
                </a:schemeClr>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3-749B-4AEA-A940-C833A5D30F72}"/>
              </c:ext>
            </c:extLst>
          </c:dPt>
          <c:dPt>
            <c:idx val="2"/>
            <c:bubble3D val="0"/>
            <c:spPr>
              <a:solidFill>
                <a:srgbClr val="6BAED6"/>
              </a:solidFill>
              <a:ln w="38100">
                <a:solidFill>
                  <a:schemeClr val="lt1"/>
                </a:solidFill>
              </a:ln>
              <a:effectLst>
                <a:softEdge rad="0"/>
              </a:effectLst>
              <a:scene3d>
                <a:camera prst="orthographicFront"/>
                <a:lightRig rig="threePt" dir="t"/>
              </a:scene3d>
              <a:sp3d prstMaterial="dkEdge"/>
            </c:spPr>
            <c:extLst>
              <c:ext xmlns:c16="http://schemas.microsoft.com/office/drawing/2014/chart" uri="{C3380CC4-5D6E-409C-BE32-E72D297353CC}">
                <c16:uniqueId val="{00000005-749B-4AEA-A940-C833A5D30F72}"/>
              </c:ext>
            </c:extLst>
          </c:dPt>
          <c:dPt>
            <c:idx val="3"/>
            <c:bubble3D val="0"/>
            <c:spPr>
              <a:solidFill>
                <a:schemeClr val="accent4"/>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7-749B-4AEA-A940-C833A5D30F72}"/>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'FQI Working'!$B$11:$B$14</c:f>
              <c:strCache>
                <c:ptCount val="4"/>
                <c:pt idx="0">
                  <c:v>Detractor</c:v>
                </c:pt>
                <c:pt idx="1">
                  <c:v>Passive</c:v>
                </c:pt>
                <c:pt idx="2">
                  <c:v>Promoter</c:v>
                </c:pt>
                <c:pt idx="3">
                  <c:v>No Response</c:v>
                </c:pt>
              </c:strCache>
            </c:strRef>
          </c:cat>
          <c:val>
            <c:numRef>
              <c:f>'FQI Working'!$C$11:$C$14</c:f>
              <c:numCache>
                <c:formatCode>General</c:formatCode>
                <c:ptCount val="4"/>
                <c:pt idx="0">
                  <c:v>21</c:v>
                </c:pt>
                <c:pt idx="1">
                  <c:v>40</c:v>
                </c:pt>
                <c:pt idx="2">
                  <c:v>103</c:v>
                </c:pt>
                <c:pt idx="3">
                  <c:v>61</c:v>
                </c:pt>
              </c:numCache>
            </c:numRef>
          </c:val>
          <c:extLst>
            <c:ext xmlns:c16="http://schemas.microsoft.com/office/drawing/2014/chart" uri="{C3380CC4-5D6E-409C-BE32-E72D297353CC}">
              <c16:uniqueId val="{00000008-749B-4AEA-A940-C833A5D30F72}"/>
            </c:ext>
          </c:extLst>
        </c:ser>
        <c:dLbls>
          <c:showLegendKey val="0"/>
          <c:showVal val="1"/>
          <c:showCatName val="0"/>
          <c:showSerName val="0"/>
          <c:showPercent val="0"/>
          <c:showBubbleSize val="0"/>
          <c:showLeaderLines val="1"/>
        </c:dLbls>
        <c:firstSliceAng val="96"/>
        <c:holeSize val="35"/>
      </c:doughnutChart>
      <c:spPr>
        <a:noFill/>
        <a:ln>
          <a:noFill/>
        </a:ln>
        <a:effectLst/>
      </c:spPr>
    </c:plotArea>
    <c:legend>
      <c:legendPos val="b"/>
      <c:layout>
        <c:manualLayout>
          <c:xMode val="edge"/>
          <c:yMode val="edge"/>
          <c:x val="0"/>
          <c:y val="0.5234073970041675"/>
          <c:w val="0.341707620301888"/>
          <c:h val="0.419319904420949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bot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r>
              <a:rPr lang="en-IN" b="1">
                <a:solidFill>
                  <a:schemeClr val="tx1"/>
                </a:solidFill>
                <a:latin typeface="Roboto"/>
              </a:rPr>
              <a:t>Safety</a:t>
            </a:r>
            <a:r>
              <a:rPr lang="en-IN" b="1" baseline="0">
                <a:solidFill>
                  <a:schemeClr val="tx1"/>
                </a:solidFill>
                <a:latin typeface="Roboto"/>
              </a:rPr>
              <a:t> Walk</a:t>
            </a:r>
            <a:endParaRPr lang="en-IN" b="1">
              <a:solidFill>
                <a:schemeClr val="tx1"/>
              </a:solidFill>
              <a:latin typeface="Roboto"/>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9.8879630651166183E-3"/>
          <c:y val="9.6546171782622391E-3"/>
          <c:w val="0.97154245024580244"/>
          <c:h val="0.73687847119080396"/>
        </c:manualLayout>
      </c:layout>
      <c:lineChart>
        <c:grouping val="stacked"/>
        <c:varyColors val="0"/>
        <c:ser>
          <c:idx val="0"/>
          <c:order val="0"/>
          <c:tx>
            <c:strRef>
              <c:f>[2]Sheet1!$D$2</c:f>
              <c:strCache>
                <c:ptCount val="1"/>
                <c:pt idx="0">
                  <c:v>Quarter 1</c:v>
                </c:pt>
              </c:strCache>
            </c:strRef>
          </c:tx>
          <c:spPr>
            <a:ln w="19050" cap="rnd">
              <a:solidFill>
                <a:schemeClr val="accent1"/>
              </a:solidFill>
              <a:round/>
            </a:ln>
            <a:effectLst/>
          </c:spPr>
          <c:marker>
            <c:symbol val="circle"/>
            <c:size val="5"/>
            <c:spPr>
              <a:solidFill>
                <a:srgbClr val="6BAED6"/>
              </a:solidFill>
              <a:ln w="9525">
                <a:solidFill>
                  <a:schemeClr val="accent1"/>
                </a:solidFill>
              </a:ln>
              <a:effectLst/>
            </c:spPr>
          </c:marker>
          <c:dLbls>
            <c:dLbl>
              <c:idx val="3"/>
              <c:layout>
                <c:manualLayout>
                  <c:x val="-2.3331577497001037E-2"/>
                  <c:y val="3.47171885091307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81-4102-A028-468D04CBC4A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[2]Sheet1!$C$3:$C$12</c:f>
              <c:strCache>
                <c:ptCount val="10"/>
                <c:pt idx="0">
                  <c:v>Pune</c:v>
                </c:pt>
                <c:pt idx="1">
                  <c:v>East</c:v>
                </c:pt>
                <c:pt idx="2">
                  <c:v>SA 1</c:v>
                </c:pt>
                <c:pt idx="3">
                  <c:v>Mumbai Resi</c:v>
                </c:pt>
                <c:pt idx="4">
                  <c:v>SA 2</c:v>
                </c:pt>
                <c:pt idx="5">
                  <c:v>Hyderabad</c:v>
                </c:pt>
                <c:pt idx="6">
                  <c:v>Chennai</c:v>
                </c:pt>
                <c:pt idx="7">
                  <c:v>Bangalore</c:v>
                </c:pt>
                <c:pt idx="8">
                  <c:v>North</c:v>
                </c:pt>
                <c:pt idx="9">
                  <c:v>Gujarat</c:v>
                </c:pt>
              </c:strCache>
            </c:strRef>
          </c:cat>
          <c:val>
            <c:numRef>
              <c:f>[2]Sheet1!$D$3:$D$12</c:f>
              <c:numCache>
                <c:formatCode>General</c:formatCode>
                <c:ptCount val="10"/>
                <c:pt idx="0">
                  <c:v>296</c:v>
                </c:pt>
                <c:pt idx="1">
                  <c:v>296</c:v>
                </c:pt>
                <c:pt idx="2">
                  <c:v>113</c:v>
                </c:pt>
                <c:pt idx="3">
                  <c:v>26</c:v>
                </c:pt>
                <c:pt idx="4">
                  <c:v>119</c:v>
                </c:pt>
                <c:pt idx="5">
                  <c:v>110</c:v>
                </c:pt>
                <c:pt idx="6">
                  <c:v>84</c:v>
                </c:pt>
                <c:pt idx="7">
                  <c:v>65</c:v>
                </c:pt>
                <c:pt idx="8">
                  <c:v>55</c:v>
                </c:pt>
                <c:pt idx="9">
                  <c:v>38</c:v>
                </c:pt>
              </c:numCache>
            </c:numRef>
          </c:val>
          <c:smooth val="0"/>
          <c:extLst>
            <c:ext xmlns:c16="http://schemas.microsoft.com/office/drawing/2014/chart" uri="{C3380CC4-5D6E-409C-BE32-E72D297353CC}">
              <c16:uniqueId val="{00000000-31BF-47AA-B34F-AB6B73F04F9E}"/>
            </c:ext>
          </c:extLst>
        </c:ser>
        <c:ser>
          <c:idx val="1"/>
          <c:order val="1"/>
          <c:tx>
            <c:strRef>
              <c:f>[2]Sheet1!$E$2</c:f>
              <c:strCache>
                <c:ptCount val="1"/>
                <c:pt idx="0">
                  <c:v>Quarter 2</c:v>
                </c:pt>
              </c:strCache>
            </c:strRef>
          </c:tx>
          <c:spPr>
            <a:ln w="19050" cap="rnd">
              <a:solidFill>
                <a:schemeClr val="accent2"/>
              </a:solidFill>
              <a:round/>
            </a:ln>
            <a:effectLst/>
          </c:spPr>
          <c:marker>
            <c:symbol val="circle"/>
            <c:size val="5"/>
            <c:spPr>
              <a:solidFill>
                <a:srgbClr val="F28E2B"/>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[2]Sheet1!$C$3:$C$12</c:f>
              <c:strCache>
                <c:ptCount val="10"/>
                <c:pt idx="0">
                  <c:v>Pune</c:v>
                </c:pt>
                <c:pt idx="1">
                  <c:v>East</c:v>
                </c:pt>
                <c:pt idx="2">
                  <c:v>SA 1</c:v>
                </c:pt>
                <c:pt idx="3">
                  <c:v>Mumbai Resi</c:v>
                </c:pt>
                <c:pt idx="4">
                  <c:v>SA 2</c:v>
                </c:pt>
                <c:pt idx="5">
                  <c:v>Hyderabad</c:v>
                </c:pt>
                <c:pt idx="6">
                  <c:v>Chennai</c:v>
                </c:pt>
                <c:pt idx="7">
                  <c:v>Bangalore</c:v>
                </c:pt>
                <c:pt idx="8">
                  <c:v>North</c:v>
                </c:pt>
                <c:pt idx="9">
                  <c:v>Gujarat</c:v>
                </c:pt>
              </c:strCache>
            </c:strRef>
          </c:cat>
          <c:val>
            <c:numRef>
              <c:f>[2]Sheet1!$E$3:$E$12</c:f>
              <c:numCache>
                <c:formatCode>General</c:formatCode>
                <c:ptCount val="10"/>
                <c:pt idx="0">
                  <c:v>506</c:v>
                </c:pt>
                <c:pt idx="1">
                  <c:v>343</c:v>
                </c:pt>
                <c:pt idx="2">
                  <c:v>487</c:v>
                </c:pt>
                <c:pt idx="3">
                  <c:v>431</c:v>
                </c:pt>
                <c:pt idx="4">
                  <c:v>190</c:v>
                </c:pt>
                <c:pt idx="5">
                  <c:v>92</c:v>
                </c:pt>
                <c:pt idx="6">
                  <c:v>81</c:v>
                </c:pt>
                <c:pt idx="7">
                  <c:v>52</c:v>
                </c:pt>
                <c:pt idx="8">
                  <c:v>43</c:v>
                </c:pt>
                <c:pt idx="9">
                  <c:v>28</c:v>
                </c:pt>
              </c:numCache>
            </c:numRef>
          </c:val>
          <c:smooth val="0"/>
          <c:extLst>
            <c:ext xmlns:c16="http://schemas.microsoft.com/office/drawing/2014/chart" uri="{C3380CC4-5D6E-409C-BE32-E72D297353CC}">
              <c16:uniqueId val="{00000001-31BF-47AA-B34F-AB6B73F04F9E}"/>
            </c:ext>
          </c:extLst>
        </c:ser>
        <c:dLbls>
          <c:dLblPos val="ctr"/>
          <c:showLegendKey val="0"/>
          <c:showVal val="1"/>
          <c:showCatName val="0"/>
          <c:showSerName val="0"/>
          <c:showPercent val="0"/>
          <c:showBubbleSize val="0"/>
        </c:dLbls>
        <c:marker val="1"/>
        <c:smooth val="0"/>
        <c:axId val="891773647"/>
        <c:axId val="380610464"/>
      </c:lineChart>
      <c:catAx>
        <c:axId val="89177364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a:ea typeface="+mn-ea"/>
                <a:cs typeface="+mn-cs"/>
              </a:defRPr>
            </a:pPr>
            <a:endParaRPr lang="en-US"/>
          </a:p>
        </c:txPr>
        <c:crossAx val="380610464"/>
        <c:crosses val="autoZero"/>
        <c:auto val="1"/>
        <c:lblAlgn val="ctr"/>
        <c:lblOffset val="100"/>
        <c:noMultiLvlLbl val="0"/>
      </c:catAx>
      <c:valAx>
        <c:axId val="380610464"/>
        <c:scaling>
          <c:orientation val="minMax"/>
        </c:scaling>
        <c:delete val="1"/>
        <c:axPos val="l"/>
        <c:numFmt formatCode="General" sourceLinked="1"/>
        <c:majorTickMark val="none"/>
        <c:minorTickMark val="none"/>
        <c:tickLblPos val="nextTo"/>
        <c:crossAx val="891773647"/>
        <c:crosses val="autoZero"/>
        <c:crossBetween val="between"/>
      </c:valAx>
      <c:spPr>
        <a:noFill/>
        <a:ln>
          <a:noFill/>
        </a:ln>
        <a:effectLst/>
      </c:spPr>
    </c:plotArea>
    <c:legend>
      <c:legendPos val="t"/>
      <c:layout>
        <c:manualLayout>
          <c:xMode val="edge"/>
          <c:yMode val="edge"/>
          <c:x val="0.35160564304461944"/>
          <c:y val="0.12078703703703704"/>
          <c:w val="0.42365537913792428"/>
          <c:h val="7.716561799573332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bot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r>
              <a:rPr lang="en-IN" b="1">
                <a:solidFill>
                  <a:schemeClr val="tx1"/>
                </a:solidFill>
                <a:latin typeface="Roboto"/>
              </a:rPr>
              <a:t>Site</a:t>
            </a:r>
            <a:r>
              <a:rPr lang="en-IN" b="1" baseline="0">
                <a:solidFill>
                  <a:schemeClr val="tx1"/>
                </a:solidFill>
                <a:latin typeface="Roboto"/>
              </a:rPr>
              <a:t> Visit</a:t>
            </a:r>
            <a:endParaRPr lang="en-IN" b="1">
              <a:solidFill>
                <a:schemeClr val="tx1"/>
              </a:solidFill>
              <a:latin typeface="Roboto"/>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0"/>
          <c:y val="6.0194626319656233E-2"/>
          <c:w val="0.92800000453543297"/>
          <c:h val="0.63480320716810523"/>
        </c:manualLayout>
      </c:layout>
      <c:barChart>
        <c:barDir val="col"/>
        <c:grouping val="stacked"/>
        <c:varyColors val="0"/>
        <c:ser>
          <c:idx val="0"/>
          <c:order val="0"/>
          <c:tx>
            <c:strRef>
              <c:f>'FQI Working'!$C$43</c:f>
              <c:strCache>
                <c:ptCount val="1"/>
                <c:pt idx="0">
                  <c:v>Q1</c:v>
                </c:pt>
              </c:strCache>
            </c:strRef>
          </c:tx>
          <c:spPr>
            <a:solidFill>
              <a:srgbClr val="6BAE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Working'!$C$44:$C$45</c:f>
              <c:numCache>
                <c:formatCode>General</c:formatCode>
                <c:ptCount val="2"/>
                <c:pt idx="0">
                  <c:v>10</c:v>
                </c:pt>
                <c:pt idx="1">
                  <c:v>9</c:v>
                </c:pt>
              </c:numCache>
            </c:numRef>
          </c:val>
          <c:extLst>
            <c:ext xmlns:c16="http://schemas.microsoft.com/office/drawing/2014/chart" uri="{C3380CC4-5D6E-409C-BE32-E72D297353CC}">
              <c16:uniqueId val="{00000000-7A3C-4A24-A2FD-B5313F3F1E94}"/>
            </c:ext>
          </c:extLst>
        </c:ser>
        <c:ser>
          <c:idx val="1"/>
          <c:order val="1"/>
          <c:tx>
            <c:strRef>
              <c:f>'FQI Working'!$D$43</c:f>
              <c:strCache>
                <c:ptCount val="1"/>
                <c:pt idx="0">
                  <c:v>Q2</c:v>
                </c:pt>
              </c:strCache>
            </c:strRef>
          </c:tx>
          <c:spPr>
            <a:solidFill>
              <a:srgbClr val="F28E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Working'!$D$44:$D$45</c:f>
              <c:numCache>
                <c:formatCode>General</c:formatCode>
                <c:ptCount val="2"/>
                <c:pt idx="0">
                  <c:v>15</c:v>
                </c:pt>
                <c:pt idx="1">
                  <c:v>21</c:v>
                </c:pt>
              </c:numCache>
            </c:numRef>
          </c:val>
          <c:extLst>
            <c:ext xmlns:c16="http://schemas.microsoft.com/office/drawing/2014/chart" uri="{C3380CC4-5D6E-409C-BE32-E72D297353CC}">
              <c16:uniqueId val="{00000001-7A3C-4A24-A2FD-B5313F3F1E94}"/>
            </c:ext>
          </c:extLst>
        </c:ser>
        <c:ser>
          <c:idx val="2"/>
          <c:order val="2"/>
          <c:tx>
            <c:strRef>
              <c:f>'FQI Working'!$E$43</c:f>
              <c:strCache>
                <c:ptCount val="1"/>
                <c:pt idx="0">
                  <c:v>total</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Working'!$E$44:$E$45</c:f>
              <c:numCache>
                <c:formatCode>General</c:formatCode>
                <c:ptCount val="2"/>
                <c:pt idx="0">
                  <c:v>25</c:v>
                </c:pt>
                <c:pt idx="1">
                  <c:v>30</c:v>
                </c:pt>
              </c:numCache>
            </c:numRef>
          </c:val>
          <c:extLst>
            <c:ext xmlns:c16="http://schemas.microsoft.com/office/drawing/2014/chart" uri="{C3380CC4-5D6E-409C-BE32-E72D297353CC}">
              <c16:uniqueId val="{00000002-7A3C-4A24-A2FD-B5313F3F1E94}"/>
            </c:ext>
          </c:extLst>
        </c:ser>
        <c:dLbls>
          <c:dLblPos val="ctr"/>
          <c:showLegendKey val="0"/>
          <c:showVal val="1"/>
          <c:showCatName val="0"/>
          <c:showSerName val="0"/>
          <c:showPercent val="0"/>
          <c:showBubbleSize val="0"/>
        </c:dLbls>
        <c:gapWidth val="150"/>
        <c:overlap val="100"/>
        <c:axId val="891772047"/>
        <c:axId val="1657945087"/>
      </c:barChart>
      <c:catAx>
        <c:axId val="89177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a:ea typeface="+mn-ea"/>
                <a:cs typeface="+mn-cs"/>
              </a:defRPr>
            </a:pPr>
            <a:endParaRPr lang="en-US"/>
          </a:p>
        </c:txPr>
        <c:crossAx val="1657945087"/>
        <c:crosses val="autoZero"/>
        <c:auto val="1"/>
        <c:lblAlgn val="ctr"/>
        <c:lblOffset val="100"/>
        <c:noMultiLvlLbl val="0"/>
      </c:catAx>
      <c:valAx>
        <c:axId val="1657945087"/>
        <c:scaling>
          <c:orientation val="minMax"/>
        </c:scaling>
        <c:delete val="1"/>
        <c:axPos val="l"/>
        <c:numFmt formatCode="General" sourceLinked="1"/>
        <c:majorTickMark val="none"/>
        <c:minorTickMark val="none"/>
        <c:tickLblPos val="nextTo"/>
        <c:crossAx val="89177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Roboto"/>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tx1"/>
                </a:solidFill>
                <a:latin typeface="Roboto"/>
                <a:ea typeface="+mn-ea"/>
                <a:cs typeface="+mn-cs"/>
              </a:defRPr>
            </a:pPr>
            <a:r>
              <a:rPr lang="en-IN" b="1">
                <a:solidFill>
                  <a:schemeClr val="tx1"/>
                </a:solidFill>
                <a:latin typeface="Roboto"/>
              </a:rPr>
              <a:t>MMR</a:t>
            </a:r>
          </a:p>
        </c:rich>
      </c:tx>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solidFill>
              <a:latin typeface="Roboto"/>
              <a:ea typeface="+mn-ea"/>
              <a:cs typeface="+mn-cs"/>
            </a:defRPr>
          </a:pPr>
          <a:endParaRPr lang="en-US"/>
        </a:p>
      </c:txPr>
    </c:title>
    <c:autoTitleDeleted val="0"/>
    <c:plotArea>
      <c:layout>
        <c:manualLayout>
          <c:layoutTarget val="inner"/>
          <c:xMode val="edge"/>
          <c:yMode val="edge"/>
          <c:x val="0"/>
          <c:y val="0.14025396825396827"/>
          <c:w val="0.97400586419753077"/>
          <c:h val="0.56721659792525936"/>
        </c:manualLayout>
      </c:layout>
      <c:barChart>
        <c:barDir val="col"/>
        <c:grouping val="clustered"/>
        <c:varyColors val="0"/>
        <c:ser>
          <c:idx val="0"/>
          <c:order val="0"/>
          <c:tx>
            <c:strRef>
              <c:f>'FQI Working'!$Z$25</c:f>
              <c:strCache>
                <c:ptCount val="1"/>
                <c:pt idx="0">
                  <c:v> Apr'24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Working'!$Z$26:$Z$29</c:f>
            </c:numRef>
          </c:val>
          <c:extLst>
            <c:ext xmlns:c16="http://schemas.microsoft.com/office/drawing/2014/chart" uri="{C3380CC4-5D6E-409C-BE32-E72D297353CC}">
              <c16:uniqueId val="{00000000-A51B-4000-82DF-FAE299DE1FED}"/>
            </c:ext>
          </c:extLst>
        </c:ser>
        <c:ser>
          <c:idx val="1"/>
          <c:order val="1"/>
          <c:tx>
            <c:strRef>
              <c:f>'FQI Working'!$AA$25</c:f>
              <c:strCache>
                <c:ptCount val="1"/>
                <c:pt idx="0">
                  <c:v> May'24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Working'!$AA$26:$AA$29</c:f>
            </c:numRef>
          </c:val>
          <c:extLst>
            <c:ext xmlns:c16="http://schemas.microsoft.com/office/drawing/2014/chart" uri="{C3380CC4-5D6E-409C-BE32-E72D297353CC}">
              <c16:uniqueId val="{00000001-A51B-4000-82DF-FAE299DE1FED}"/>
            </c:ext>
          </c:extLst>
        </c:ser>
        <c:ser>
          <c:idx val="2"/>
          <c:order val="2"/>
          <c:tx>
            <c:strRef>
              <c:f>'FQI Working'!$AB$25</c:f>
              <c:strCache>
                <c:ptCount val="1"/>
                <c:pt idx="0">
                  <c:v> Jun'24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Working'!$AB$26:$AB$29</c:f>
            </c:numRef>
          </c:val>
          <c:extLst>
            <c:ext xmlns:c16="http://schemas.microsoft.com/office/drawing/2014/chart" uri="{C3380CC4-5D6E-409C-BE32-E72D297353CC}">
              <c16:uniqueId val="{00000002-A51B-4000-82DF-FAE299DE1FED}"/>
            </c:ext>
          </c:extLst>
        </c:ser>
        <c:ser>
          <c:idx val="3"/>
          <c:order val="3"/>
          <c:tx>
            <c:strRef>
              <c:f>'FQI Working'!$AC$25</c:f>
              <c:strCache>
                <c:ptCount val="1"/>
                <c:pt idx="0">
                  <c:v>Q1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Working'!$AC$26:$AC$29</c:f>
            </c:numRef>
          </c:val>
          <c:extLst>
            <c:ext xmlns:c16="http://schemas.microsoft.com/office/drawing/2014/chart" uri="{C3380CC4-5D6E-409C-BE32-E72D297353CC}">
              <c16:uniqueId val="{00000003-A51B-4000-82DF-FAE299DE1FED}"/>
            </c:ext>
          </c:extLst>
        </c:ser>
        <c:ser>
          <c:idx val="4"/>
          <c:order val="4"/>
          <c:tx>
            <c:strRef>
              <c:f>'FQI Working'!$AD$25</c:f>
              <c:strCache>
                <c:ptCount val="1"/>
                <c:pt idx="0">
                  <c:v>Q1 % Cov</c:v>
                </c:pt>
              </c:strCache>
            </c:strRef>
          </c:tx>
          <c:spPr>
            <a:solidFill>
              <a:srgbClr val="6BAE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Working'!$AD$26:$AD$29</c:f>
              <c:numCache>
                <c:formatCode>0%</c:formatCode>
                <c:ptCount val="4"/>
                <c:pt idx="0">
                  <c:v>0.25792811839323465</c:v>
                </c:pt>
                <c:pt idx="1">
                  <c:v>0.13953488372093023</c:v>
                </c:pt>
                <c:pt idx="2">
                  <c:v>0.28329809725158561</c:v>
                </c:pt>
                <c:pt idx="3">
                  <c:v>0.31923890063424948</c:v>
                </c:pt>
              </c:numCache>
            </c:numRef>
          </c:val>
          <c:extLst>
            <c:ext xmlns:c16="http://schemas.microsoft.com/office/drawing/2014/chart" uri="{C3380CC4-5D6E-409C-BE32-E72D297353CC}">
              <c16:uniqueId val="{00000004-A51B-4000-82DF-FAE299DE1FED}"/>
            </c:ext>
          </c:extLst>
        </c:ser>
        <c:ser>
          <c:idx val="5"/>
          <c:order val="5"/>
          <c:tx>
            <c:strRef>
              <c:f>'FQI Working'!$AE$25</c:f>
              <c:strCache>
                <c:ptCount val="1"/>
                <c:pt idx="0">
                  <c:v> Jul'24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Working'!$AE$26:$AE$29</c:f>
            </c:numRef>
          </c:val>
          <c:extLst>
            <c:ext xmlns:c16="http://schemas.microsoft.com/office/drawing/2014/chart" uri="{C3380CC4-5D6E-409C-BE32-E72D297353CC}">
              <c16:uniqueId val="{00000005-A51B-4000-82DF-FAE299DE1FED}"/>
            </c:ext>
          </c:extLst>
        </c:ser>
        <c:ser>
          <c:idx val="6"/>
          <c:order val="6"/>
          <c:tx>
            <c:strRef>
              <c:f>'FQI Working'!$AF$25</c:f>
              <c:strCache>
                <c:ptCount val="1"/>
                <c:pt idx="0">
                  <c:v> Aug'24</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Working'!$AF$26:$AF$29</c:f>
            </c:numRef>
          </c:val>
          <c:extLst>
            <c:ext xmlns:c16="http://schemas.microsoft.com/office/drawing/2014/chart" uri="{C3380CC4-5D6E-409C-BE32-E72D297353CC}">
              <c16:uniqueId val="{00000006-A51B-4000-82DF-FAE299DE1FED}"/>
            </c:ext>
          </c:extLst>
        </c:ser>
        <c:ser>
          <c:idx val="7"/>
          <c:order val="7"/>
          <c:tx>
            <c:strRef>
              <c:f>'FQI Working'!$AG$25</c:f>
              <c:strCache>
                <c:ptCount val="1"/>
                <c:pt idx="0">
                  <c:v>Total</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Working'!$AG$26:$AG$29</c:f>
            </c:numRef>
          </c:val>
          <c:extLst>
            <c:ext xmlns:c16="http://schemas.microsoft.com/office/drawing/2014/chart" uri="{C3380CC4-5D6E-409C-BE32-E72D297353CC}">
              <c16:uniqueId val="{00000007-A51B-4000-82DF-FAE299DE1FED}"/>
            </c:ext>
          </c:extLst>
        </c:ser>
        <c:ser>
          <c:idx val="8"/>
          <c:order val="8"/>
          <c:tx>
            <c:strRef>
              <c:f>'FQI Working'!$AH$25</c:f>
              <c:strCache>
                <c:ptCount val="1"/>
                <c:pt idx="0">
                  <c:v>Q2 % Cov</c:v>
                </c:pt>
              </c:strCache>
            </c:strRef>
          </c:tx>
          <c:spPr>
            <a:solidFill>
              <a:srgbClr val="F28E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bot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Working'!$AH$26:$AH$29</c:f>
              <c:numCache>
                <c:formatCode>0%</c:formatCode>
                <c:ptCount val="4"/>
                <c:pt idx="0">
                  <c:v>0.14285714285714285</c:v>
                </c:pt>
                <c:pt idx="1">
                  <c:v>0.16369047619047619</c:v>
                </c:pt>
                <c:pt idx="2">
                  <c:v>0.31845238095238093</c:v>
                </c:pt>
                <c:pt idx="3">
                  <c:v>0.375</c:v>
                </c:pt>
              </c:numCache>
            </c:numRef>
          </c:val>
          <c:extLst>
            <c:ext xmlns:c16="http://schemas.microsoft.com/office/drawing/2014/chart" uri="{C3380CC4-5D6E-409C-BE32-E72D297353CC}">
              <c16:uniqueId val="{00000008-A51B-4000-82DF-FAE299DE1FED}"/>
            </c:ext>
          </c:extLst>
        </c:ser>
        <c:dLbls>
          <c:showLegendKey val="0"/>
          <c:showVal val="1"/>
          <c:showCatName val="0"/>
          <c:showSerName val="0"/>
          <c:showPercent val="0"/>
          <c:showBubbleSize val="0"/>
        </c:dLbls>
        <c:gapWidth val="100"/>
        <c:axId val="397323072"/>
        <c:axId val="1633301296"/>
      </c:barChart>
      <c:catAx>
        <c:axId val="3973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a:ea typeface="+mn-ea"/>
                <a:cs typeface="+mn-cs"/>
              </a:defRPr>
            </a:pPr>
            <a:endParaRPr lang="en-US"/>
          </a:p>
        </c:txPr>
        <c:crossAx val="1633301296"/>
        <c:crosses val="autoZero"/>
        <c:auto val="1"/>
        <c:lblAlgn val="ctr"/>
        <c:lblOffset val="100"/>
        <c:noMultiLvlLbl val="0"/>
      </c:catAx>
      <c:valAx>
        <c:axId val="1633301296"/>
        <c:scaling>
          <c:orientation val="minMax"/>
        </c:scaling>
        <c:delete val="1"/>
        <c:axPos val="l"/>
        <c:numFmt formatCode="0%" sourceLinked="1"/>
        <c:majorTickMark val="none"/>
        <c:minorTickMark val="none"/>
        <c:tickLblPos val="nextTo"/>
        <c:crossAx val="39732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Roboto"/>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'FQI Working'!$P$5</c:f>
              <c:strCache>
                <c:ptCount val="1"/>
                <c:pt idx="0">
                  <c:v>A+,A &amp; B</c:v>
                </c:pt>
              </c:strCache>
            </c:strRef>
          </c:tx>
          <c:spPr>
            <a:solidFill>
              <a:schemeClr val="accent2"/>
            </a:solidFill>
            <a:ln>
              <a:noFill/>
            </a:ln>
            <a:effectLst/>
          </c:spPr>
          <c:invertIfNegative val="0"/>
          <c:cat>
            <c:strRef>
              <c:f>'FQI Working'!$Q$3:$U$3</c:f>
              <c:strCache>
                <c:ptCount val="5"/>
                <c:pt idx="0">
                  <c:v> Apr'25</c:v>
                </c:pt>
                <c:pt idx="1">
                  <c:v> May'25</c:v>
                </c:pt>
                <c:pt idx="2">
                  <c:v> Jun'25</c:v>
                </c:pt>
                <c:pt idx="3">
                  <c:v> Jul'25</c:v>
                </c:pt>
                <c:pt idx="4">
                  <c:v> Aug'25</c:v>
                </c:pt>
              </c:strCache>
            </c:strRef>
          </c:cat>
          <c:val>
            <c:numRef>
              <c:f>'FQI Working'!$Q$5:$U$5</c:f>
              <c:numCache>
                <c:formatCode>0.00</c:formatCode>
                <c:ptCount val="5"/>
                <c:pt idx="0">
                  <c:v>2.5588235294117632</c:v>
                </c:pt>
                <c:pt idx="1">
                  <c:v>2.8226890756302518</c:v>
                </c:pt>
                <c:pt idx="2">
                  <c:v>2.8722689075630252</c:v>
                </c:pt>
                <c:pt idx="3">
                  <c:v>3.2621093749999992</c:v>
                </c:pt>
                <c:pt idx="4">
                  <c:v>3.1664062499999983</c:v>
                </c:pt>
              </c:numCache>
            </c:numRef>
          </c:val>
          <c:extLst>
            <c:ext xmlns:c16="http://schemas.microsoft.com/office/drawing/2014/chart" uri="{C3380CC4-5D6E-409C-BE32-E72D297353CC}">
              <c16:uniqueId val="{00000001-04CC-41F9-8DE6-0FF3A55418F4}"/>
            </c:ext>
          </c:extLst>
        </c:ser>
        <c:ser>
          <c:idx val="2"/>
          <c:order val="2"/>
          <c:tx>
            <c:strRef>
              <c:f>'FQI Working'!$P$6</c:f>
              <c:strCache>
                <c:ptCount val="1"/>
                <c:pt idx="0">
                  <c:v>C &amp; D</c:v>
                </c:pt>
              </c:strCache>
            </c:strRef>
          </c:tx>
          <c:spPr>
            <a:solidFill>
              <a:schemeClr val="accent3"/>
            </a:solidFill>
            <a:ln>
              <a:noFill/>
            </a:ln>
            <a:effectLst/>
          </c:spPr>
          <c:invertIfNegative val="0"/>
          <c:cat>
            <c:strRef>
              <c:f>'FQI Working'!$Q$3:$U$3</c:f>
              <c:strCache>
                <c:ptCount val="5"/>
                <c:pt idx="0">
                  <c:v> Apr'25</c:v>
                </c:pt>
                <c:pt idx="1">
                  <c:v> May'25</c:v>
                </c:pt>
                <c:pt idx="2">
                  <c:v> Jun'25</c:v>
                </c:pt>
                <c:pt idx="3">
                  <c:v> Jul'25</c:v>
                </c:pt>
                <c:pt idx="4">
                  <c:v> Aug'25</c:v>
                </c:pt>
              </c:strCache>
            </c:strRef>
          </c:cat>
          <c:val>
            <c:numRef>
              <c:f>'FQI Working'!$Q$6:$U$6</c:f>
              <c:numCache>
                <c:formatCode>0.00</c:formatCode>
                <c:ptCount val="5"/>
                <c:pt idx="0">
                  <c:v>2.5347222222222228</c:v>
                </c:pt>
                <c:pt idx="1">
                  <c:v>2.8513888888888892</c:v>
                </c:pt>
                <c:pt idx="2">
                  <c:v>3.193055555555556</c:v>
                </c:pt>
                <c:pt idx="3">
                  <c:v>3.3792682926829269</c:v>
                </c:pt>
                <c:pt idx="4">
                  <c:v>3.0329268292682925</c:v>
                </c:pt>
              </c:numCache>
            </c:numRef>
          </c:val>
          <c:extLst>
            <c:ext xmlns:c16="http://schemas.microsoft.com/office/drawing/2014/chart" uri="{C3380CC4-5D6E-409C-BE32-E72D297353CC}">
              <c16:uniqueId val="{00000002-04CC-41F9-8DE6-0FF3A55418F4}"/>
            </c:ext>
          </c:extLst>
        </c:ser>
        <c:dLbls>
          <c:showLegendKey val="0"/>
          <c:showVal val="0"/>
          <c:showCatName val="0"/>
          <c:showSerName val="0"/>
          <c:showPercent val="0"/>
          <c:showBubbleSize val="0"/>
        </c:dLbls>
        <c:gapWidth val="219"/>
        <c:overlap val="100"/>
        <c:axId val="556878815"/>
        <c:axId val="741848111"/>
      </c:barChart>
      <c:lineChart>
        <c:grouping val="stacked"/>
        <c:varyColors val="0"/>
        <c:ser>
          <c:idx val="0"/>
          <c:order val="0"/>
          <c:tx>
            <c:strRef>
              <c:f>'FQI Working'!$P$4</c:f>
              <c:strCache>
                <c:ptCount val="1"/>
                <c:pt idx="0">
                  <c:v>Over all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'FQI Working'!$Q$3:$U$3</c:f>
              <c:strCache>
                <c:ptCount val="5"/>
                <c:pt idx="0">
                  <c:v> Apr'25</c:v>
                </c:pt>
                <c:pt idx="1">
                  <c:v> May'25</c:v>
                </c:pt>
                <c:pt idx="2">
                  <c:v> Jun'25</c:v>
                </c:pt>
                <c:pt idx="3">
                  <c:v> Jul'25</c:v>
                </c:pt>
                <c:pt idx="4">
                  <c:v> Aug'25</c:v>
                </c:pt>
              </c:strCache>
            </c:strRef>
          </c:cat>
          <c:val>
            <c:numRef>
              <c:f>'FQI Working'!$Q$4:$U$4</c:f>
              <c:numCache>
                <c:formatCode>0.00</c:formatCode>
                <c:ptCount val="5"/>
                <c:pt idx="0">
                  <c:v>2.5532258064516111</c:v>
                </c:pt>
                <c:pt idx="1">
                  <c:v>2.8293548387096781</c:v>
                </c:pt>
                <c:pt idx="2">
                  <c:v>2.9467741935483862</c:v>
                </c:pt>
                <c:pt idx="3">
                  <c:v>3.2905325443786975</c:v>
                </c:pt>
                <c:pt idx="4">
                  <c:v>3.134023668639053</c:v>
                </c:pt>
              </c:numCache>
            </c:numRef>
          </c:val>
          <c:smooth val="0"/>
          <c:extLst>
            <c:ext xmlns:c16="http://schemas.microsoft.com/office/drawing/2014/chart" uri="{C3380CC4-5D6E-409C-BE32-E72D297353CC}">
              <c16:uniqueId val="{00000000-04CC-41F9-8DE6-0FF3A55418F4}"/>
            </c:ext>
          </c:extLst>
        </c:ser>
        <c:dLbls>
          <c:showLegendKey val="0"/>
          <c:showVal val="0"/>
          <c:showCatName val="0"/>
          <c:showSerName val="0"/>
          <c:showPercent val="0"/>
          <c:showBubbleSize val="0"/>
        </c:dLbls>
        <c:marker val="1"/>
        <c:smooth val="0"/>
        <c:axId val="802782159"/>
        <c:axId val="741845615"/>
      </c:lineChart>
      <c:catAx>
        <c:axId val="55687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848111"/>
        <c:crosses val="autoZero"/>
        <c:auto val="1"/>
        <c:lblAlgn val="ctr"/>
        <c:lblOffset val="100"/>
        <c:noMultiLvlLbl val="0"/>
      </c:catAx>
      <c:valAx>
        <c:axId val="74184811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56878815"/>
        <c:crosses val="autoZero"/>
        <c:crossBetween val="between"/>
      </c:valAx>
      <c:valAx>
        <c:axId val="741845615"/>
        <c:scaling>
          <c:orientation val="minMax"/>
        </c:scaling>
        <c:delete val="1"/>
        <c:axPos val="r"/>
        <c:numFmt formatCode="0.00" sourceLinked="1"/>
        <c:majorTickMark val="out"/>
        <c:minorTickMark val="none"/>
        <c:tickLblPos val="nextTo"/>
        <c:crossAx val="802782159"/>
        <c:crosses val="max"/>
        <c:crossBetween val="between"/>
      </c:valAx>
      <c:catAx>
        <c:axId val="802782159"/>
        <c:scaling>
          <c:orientation val="minMax"/>
        </c:scaling>
        <c:delete val="1"/>
        <c:axPos val="b"/>
        <c:numFmt formatCode="General" sourceLinked="1"/>
        <c:majorTickMark val="out"/>
        <c:minorTickMark val="none"/>
        <c:tickLblPos val="nextTo"/>
        <c:crossAx val="7418456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r>
              <a:rPr lang="en-IN"/>
              <a:t>Townhall</a:t>
            </a:r>
          </a:p>
        </c:rich>
      </c:tx>
      <c:overlay val="0"/>
      <c:spPr>
        <a:noFill/>
        <a:ln>
          <a:noFill/>
        </a:ln>
        <a:effectLst/>
      </c:spPr>
      <c:txPr>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855569155446759E-2"/>
          <c:y val="0.36665552597292245"/>
          <c:w val="0.89228886168910648"/>
          <c:h val="0.46645046167790183"/>
        </c:manualLayout>
      </c:layout>
      <c:barChart>
        <c:barDir val="col"/>
        <c:grouping val="percentStacked"/>
        <c:varyColors val="0"/>
        <c:ser>
          <c:idx val="0"/>
          <c:order val="0"/>
          <c:tx>
            <c:strRef>
              <c:f>'FQI Working'!$AL$4</c:f>
              <c:strCache>
                <c:ptCount val="1"/>
                <c:pt idx="0">
                  <c:v>Done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Working'!$AM$3:$AN$3</c:f>
              <c:strCache>
                <c:ptCount val="2"/>
                <c:pt idx="0">
                  <c:v>Q1 % Cov</c:v>
                </c:pt>
                <c:pt idx="1">
                  <c:v>Q2 % Cov</c:v>
                </c:pt>
              </c:strCache>
            </c:strRef>
          </c:cat>
          <c:val>
            <c:numRef>
              <c:f>'FQI Working'!$AM$4:$AN$4</c:f>
              <c:numCache>
                <c:formatCode>0%</c:formatCode>
                <c:ptCount val="2"/>
                <c:pt idx="0">
                  <c:v>0.82029598308668072</c:v>
                </c:pt>
                <c:pt idx="1">
                  <c:v>0.92603550295857984</c:v>
                </c:pt>
              </c:numCache>
            </c:numRef>
          </c:val>
          <c:extLst>
            <c:ext xmlns:c16="http://schemas.microsoft.com/office/drawing/2014/chart" uri="{C3380CC4-5D6E-409C-BE32-E72D297353CC}">
              <c16:uniqueId val="{00000000-0814-4FAB-AFA5-83F305F959CE}"/>
            </c:ext>
          </c:extLst>
        </c:ser>
        <c:ser>
          <c:idx val="1"/>
          <c:order val="1"/>
          <c:tx>
            <c:strRef>
              <c:f>'FQI Working'!$AL$5</c:f>
              <c:strCache>
                <c:ptCount val="1"/>
                <c:pt idx="0">
                  <c:v>Not Done</c:v>
                </c:pt>
              </c:strCache>
            </c:strRef>
          </c:tx>
          <c:spPr>
            <a:solidFill>
              <a:schemeClr val="accent2"/>
            </a:solidFill>
            <a:ln>
              <a:noFill/>
            </a:ln>
            <a:effectLst/>
          </c:spPr>
          <c:invertIfNegative val="0"/>
          <c:dLbls>
            <c:dLbl>
              <c:idx val="0"/>
              <c:layout>
                <c:manualLayout>
                  <c:x val="-9.7919216646266821E-3"/>
                  <c:y val="-9.352517985611510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14-4FAB-AFA5-83F305F959CE}"/>
                </c:ext>
              </c:extLst>
            </c:dLbl>
            <c:dLbl>
              <c:idx val="1"/>
              <c:layout>
                <c:manualLayout>
                  <c:x val="0"/>
                  <c:y val="-7.194244604316553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14-4FAB-AFA5-83F305F959CE}"/>
                </c:ext>
              </c:extLst>
            </c:dLbl>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Working'!$AM$3:$AN$3</c:f>
              <c:strCache>
                <c:ptCount val="2"/>
                <c:pt idx="0">
                  <c:v>Q1 % Cov</c:v>
                </c:pt>
                <c:pt idx="1">
                  <c:v>Q2 % Cov</c:v>
                </c:pt>
              </c:strCache>
            </c:strRef>
          </c:cat>
          <c:val>
            <c:numRef>
              <c:f>'FQI Working'!$AM$5:$AN$5</c:f>
              <c:numCache>
                <c:formatCode>0%</c:formatCode>
                <c:ptCount val="2"/>
                <c:pt idx="0">
                  <c:v>0.17970401691331925</c:v>
                </c:pt>
                <c:pt idx="1">
                  <c:v>7.3964497041420121E-2</c:v>
                </c:pt>
              </c:numCache>
            </c:numRef>
          </c:val>
          <c:extLst>
            <c:ext xmlns:c16="http://schemas.microsoft.com/office/drawing/2014/chart" uri="{C3380CC4-5D6E-409C-BE32-E72D297353CC}">
              <c16:uniqueId val="{00000001-0814-4FAB-AFA5-83F305F959CE}"/>
            </c:ext>
          </c:extLst>
        </c:ser>
        <c:dLbls>
          <c:dLblPos val="ctr"/>
          <c:showLegendKey val="0"/>
          <c:showVal val="1"/>
          <c:showCatName val="0"/>
          <c:showSerName val="0"/>
          <c:showPercent val="0"/>
          <c:showBubbleSize val="0"/>
        </c:dLbls>
        <c:gapWidth val="150"/>
        <c:overlap val="100"/>
        <c:axId val="230000031"/>
        <c:axId val="9003823"/>
      </c:barChart>
      <c:catAx>
        <c:axId val="23000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9003823"/>
        <c:crosses val="autoZero"/>
        <c:auto val="1"/>
        <c:lblAlgn val="ctr"/>
        <c:lblOffset val="100"/>
        <c:noMultiLvlLbl val="0"/>
      </c:catAx>
      <c:valAx>
        <c:axId val="9003823"/>
        <c:scaling>
          <c:orientation val="minMax"/>
        </c:scaling>
        <c:delete val="1"/>
        <c:axPos val="l"/>
        <c:numFmt formatCode="0%" sourceLinked="1"/>
        <c:majorTickMark val="none"/>
        <c:minorTickMark val="none"/>
        <c:tickLblPos val="nextTo"/>
        <c:crossAx val="230000031"/>
        <c:crosses val="autoZero"/>
        <c:crossBetween val="between"/>
      </c:valAx>
      <c:spPr>
        <a:noFill/>
        <a:ln>
          <a:noFill/>
        </a:ln>
        <a:effectLst/>
      </c:spPr>
    </c:plotArea>
    <c:legend>
      <c:legendPos val="t"/>
      <c:layout>
        <c:manualLayout>
          <c:xMode val="edge"/>
          <c:yMode val="edge"/>
          <c:x val="0.28156670746634027"/>
          <c:y val="0.18050359712230218"/>
          <c:w val="0.48540097726462283"/>
          <c:h val="0.13009290205630772"/>
        </c:manualLayout>
      </c:layout>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rgbClr val="FFFFFF"/>
        </a:gs>
        <a:gs pos="42000">
          <a:schemeClr val="bg1">
            <a:lumMod val="95000"/>
          </a:schemeClr>
        </a:gs>
        <a:gs pos="83000">
          <a:schemeClr val="bg1">
            <a:lumMod val="85000"/>
          </a:schemeClr>
        </a:gs>
      </a:gsLst>
      <a:lin ang="5400000" scaled="1"/>
    </a:gra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r>
              <a:rPr lang="en-IN"/>
              <a:t>Initiative</a:t>
            </a:r>
          </a:p>
        </c:rich>
      </c:tx>
      <c:overlay val="0"/>
      <c:spPr>
        <a:noFill/>
        <a:ln>
          <a:noFill/>
        </a:ln>
        <a:effectLst/>
      </c:spPr>
      <c:txPr>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855569155446759E-2"/>
          <c:y val="0.36665552597292245"/>
          <c:w val="0.89228886168910648"/>
          <c:h val="0.46645046167790183"/>
        </c:manualLayout>
      </c:layout>
      <c:barChart>
        <c:barDir val="col"/>
        <c:grouping val="percentStacked"/>
        <c:varyColors val="0"/>
        <c:ser>
          <c:idx val="0"/>
          <c:order val="0"/>
          <c:tx>
            <c:strRef>
              <c:f>'FQI Working'!$AL$9</c:f>
              <c:strCache>
                <c:ptCount val="1"/>
                <c:pt idx="0">
                  <c:v>Done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Working'!$AM$8:$AN$8</c:f>
              <c:strCache>
                <c:ptCount val="2"/>
                <c:pt idx="0">
                  <c:v>Q1 % Cov</c:v>
                </c:pt>
                <c:pt idx="1">
                  <c:v>Q2 % Cov</c:v>
                </c:pt>
              </c:strCache>
            </c:strRef>
          </c:cat>
          <c:val>
            <c:numRef>
              <c:f>'FQI Working'!$AM$9:$AN$9</c:f>
              <c:numCache>
                <c:formatCode>0%</c:formatCode>
                <c:ptCount val="2"/>
                <c:pt idx="0">
                  <c:v>0.51797040169133191</c:v>
                </c:pt>
                <c:pt idx="1">
                  <c:v>0.71301775147928992</c:v>
                </c:pt>
              </c:numCache>
            </c:numRef>
          </c:val>
          <c:extLst>
            <c:ext xmlns:c16="http://schemas.microsoft.com/office/drawing/2014/chart" uri="{C3380CC4-5D6E-409C-BE32-E72D297353CC}">
              <c16:uniqueId val="{00000000-7C67-408A-BC74-D2E65DD7C58E}"/>
            </c:ext>
          </c:extLst>
        </c:ser>
        <c:ser>
          <c:idx val="1"/>
          <c:order val="1"/>
          <c:tx>
            <c:strRef>
              <c:f>'FQI Working'!$AL$10</c:f>
              <c:strCache>
                <c:ptCount val="1"/>
                <c:pt idx="0">
                  <c:v>Not Done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Working'!$AM$8:$AN$8</c:f>
              <c:strCache>
                <c:ptCount val="2"/>
                <c:pt idx="0">
                  <c:v>Q1 % Cov</c:v>
                </c:pt>
                <c:pt idx="1">
                  <c:v>Q2 % Cov</c:v>
                </c:pt>
              </c:strCache>
            </c:strRef>
          </c:cat>
          <c:val>
            <c:numRef>
              <c:f>'FQI Working'!$AM$10:$AN$10</c:f>
              <c:numCache>
                <c:formatCode>0%</c:formatCode>
                <c:ptCount val="2"/>
                <c:pt idx="0">
                  <c:v>0.48202959830866809</c:v>
                </c:pt>
                <c:pt idx="1">
                  <c:v>0.28698224852071008</c:v>
                </c:pt>
              </c:numCache>
            </c:numRef>
          </c:val>
          <c:extLst>
            <c:ext xmlns:c16="http://schemas.microsoft.com/office/drawing/2014/chart" uri="{C3380CC4-5D6E-409C-BE32-E72D297353CC}">
              <c16:uniqueId val="{00000003-7C67-408A-BC74-D2E65DD7C58E}"/>
            </c:ext>
          </c:extLst>
        </c:ser>
        <c:dLbls>
          <c:dLblPos val="ctr"/>
          <c:showLegendKey val="0"/>
          <c:showVal val="1"/>
          <c:showCatName val="0"/>
          <c:showSerName val="0"/>
          <c:showPercent val="0"/>
          <c:showBubbleSize val="0"/>
        </c:dLbls>
        <c:gapWidth val="150"/>
        <c:overlap val="100"/>
        <c:axId val="230000031"/>
        <c:axId val="9003823"/>
      </c:barChart>
      <c:catAx>
        <c:axId val="23000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9003823"/>
        <c:crosses val="autoZero"/>
        <c:auto val="1"/>
        <c:lblAlgn val="ctr"/>
        <c:lblOffset val="100"/>
        <c:noMultiLvlLbl val="0"/>
      </c:catAx>
      <c:valAx>
        <c:axId val="9003823"/>
        <c:scaling>
          <c:orientation val="minMax"/>
        </c:scaling>
        <c:delete val="1"/>
        <c:axPos val="l"/>
        <c:numFmt formatCode="0%" sourceLinked="1"/>
        <c:majorTickMark val="none"/>
        <c:minorTickMark val="none"/>
        <c:tickLblPos val="nextTo"/>
        <c:crossAx val="23000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r>
              <a:rPr lang="en-IN"/>
              <a:t>GRG</a:t>
            </a:r>
          </a:p>
        </c:rich>
      </c:tx>
      <c:overlay val="0"/>
      <c:spPr>
        <a:noFill/>
        <a:ln>
          <a:noFill/>
        </a:ln>
        <a:effectLst/>
      </c:spPr>
      <c:txPr>
        <a:bodyPr rot="0" spcFirstLastPara="1" vertOverflow="ellipsis" vert="horz" wrap="square" anchor="ctr" anchorCtr="1"/>
        <a:lstStyle/>
        <a:p>
          <a:pPr>
            <a:defRPr lang="en-IN"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stacked"/>
        <c:varyColors val="0"/>
        <c:ser>
          <c:idx val="0"/>
          <c:order val="0"/>
          <c:tx>
            <c:strRef>
              <c:f>'FQI Working'!$AL$18</c:f>
              <c:strCache>
                <c:ptCount val="1"/>
                <c:pt idx="0">
                  <c:v>Pass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Working'!$AM$17:$AN$17</c:f>
              <c:strCache>
                <c:ptCount val="2"/>
                <c:pt idx="0">
                  <c:v>Q1 % Cov</c:v>
                </c:pt>
                <c:pt idx="1">
                  <c:v>Q2 % Cov</c:v>
                </c:pt>
              </c:strCache>
            </c:strRef>
          </c:cat>
          <c:val>
            <c:numRef>
              <c:f>'FQI Working'!$AM$18:$AN$18</c:f>
              <c:numCache>
                <c:formatCode>0%</c:formatCode>
                <c:ptCount val="2"/>
                <c:pt idx="0">
                  <c:v>0.23044397463002114</c:v>
                </c:pt>
                <c:pt idx="1">
                  <c:v>0.27514792899408286</c:v>
                </c:pt>
              </c:numCache>
            </c:numRef>
          </c:val>
          <c:extLst>
            <c:ext xmlns:c16="http://schemas.microsoft.com/office/drawing/2014/chart" uri="{C3380CC4-5D6E-409C-BE32-E72D297353CC}">
              <c16:uniqueId val="{00000000-28B6-40DC-92D9-6B2659D46800}"/>
            </c:ext>
          </c:extLst>
        </c:ser>
        <c:ser>
          <c:idx val="1"/>
          <c:order val="1"/>
          <c:tx>
            <c:strRef>
              <c:f>'FQI Working'!$AL$19</c:f>
              <c:strCache>
                <c:ptCount val="1"/>
                <c:pt idx="0">
                  <c:v>Fail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Working'!$AM$17:$AN$17</c:f>
              <c:strCache>
                <c:ptCount val="2"/>
                <c:pt idx="0">
                  <c:v>Q1 % Cov</c:v>
                </c:pt>
                <c:pt idx="1">
                  <c:v>Q2 % Cov</c:v>
                </c:pt>
              </c:strCache>
            </c:strRef>
          </c:cat>
          <c:val>
            <c:numRef>
              <c:f>'FQI Working'!$AM$19:$AN$19</c:f>
              <c:numCache>
                <c:formatCode>0%</c:formatCode>
                <c:ptCount val="2"/>
                <c:pt idx="0">
                  <c:v>0.60042283298097254</c:v>
                </c:pt>
                <c:pt idx="1">
                  <c:v>0.56804733727810652</c:v>
                </c:pt>
              </c:numCache>
            </c:numRef>
          </c:val>
          <c:extLst>
            <c:ext xmlns:c16="http://schemas.microsoft.com/office/drawing/2014/chart" uri="{C3380CC4-5D6E-409C-BE32-E72D297353CC}">
              <c16:uniqueId val="{00000001-28B6-40DC-92D9-6B2659D46800}"/>
            </c:ext>
          </c:extLst>
        </c:ser>
        <c:ser>
          <c:idx val="2"/>
          <c:order val="2"/>
          <c:tx>
            <c:strRef>
              <c:f>'FQI Working'!$AL$20</c:f>
              <c:strCache>
                <c:ptCount val="1"/>
                <c:pt idx="0">
                  <c:v>Need Imrovment</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Working'!$AM$17:$AN$17</c:f>
              <c:strCache>
                <c:ptCount val="2"/>
                <c:pt idx="0">
                  <c:v>Q1 % Cov</c:v>
                </c:pt>
                <c:pt idx="1">
                  <c:v>Q2 % Cov</c:v>
                </c:pt>
              </c:strCache>
            </c:strRef>
          </c:cat>
          <c:val>
            <c:numRef>
              <c:f>'FQI Working'!$AM$20:$AN$20</c:f>
              <c:numCache>
                <c:formatCode>0%</c:formatCode>
                <c:ptCount val="2"/>
                <c:pt idx="0">
                  <c:v>0.16913319238900634</c:v>
                </c:pt>
                <c:pt idx="1">
                  <c:v>0.15680473372781065</c:v>
                </c:pt>
              </c:numCache>
            </c:numRef>
          </c:val>
          <c:extLst>
            <c:ext xmlns:c16="http://schemas.microsoft.com/office/drawing/2014/chart" uri="{C3380CC4-5D6E-409C-BE32-E72D297353CC}">
              <c16:uniqueId val="{00000002-28B6-40DC-92D9-6B2659D46800}"/>
            </c:ext>
          </c:extLst>
        </c:ser>
        <c:dLbls>
          <c:dLblPos val="ctr"/>
          <c:showLegendKey val="0"/>
          <c:showVal val="1"/>
          <c:showCatName val="0"/>
          <c:showSerName val="0"/>
          <c:showPercent val="0"/>
          <c:showBubbleSize val="0"/>
        </c:dLbls>
        <c:gapWidth val="150"/>
        <c:overlap val="100"/>
        <c:axId val="947354799"/>
        <c:axId val="944527551"/>
      </c:barChart>
      <c:catAx>
        <c:axId val="9473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944527551"/>
        <c:crosses val="autoZero"/>
        <c:auto val="1"/>
        <c:lblAlgn val="ctr"/>
        <c:lblOffset val="100"/>
        <c:noMultiLvlLbl val="0"/>
      </c:catAx>
      <c:valAx>
        <c:axId val="944527551"/>
        <c:scaling>
          <c:orientation val="minMax"/>
        </c:scaling>
        <c:delete val="1"/>
        <c:axPos val="l"/>
        <c:numFmt formatCode="0%" sourceLinked="1"/>
        <c:majorTickMark val="none"/>
        <c:minorTickMark val="none"/>
        <c:tickLblPos val="nextTo"/>
        <c:crossAx val="947354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MMR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44064876019923E-2"/>
          <c:y val="0.1057016704687615"/>
          <c:w val="0.89791187024796015"/>
          <c:h val="0.7497608359702701"/>
        </c:manualLayout>
      </c:layout>
      <c:barChart>
        <c:barDir val="col"/>
        <c:grouping val="stacked"/>
        <c:varyColors val="0"/>
        <c:ser>
          <c:idx val="0"/>
          <c:order val="0"/>
          <c:tx>
            <c:strRef>
              <c:f>'FQI Working'!$AL$25</c:f>
              <c:strCache>
                <c:ptCount val="1"/>
                <c:pt idx="0">
                  <c:v>NO MMR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Working'!$AM$24:$AN$24</c:f>
              <c:strCache>
                <c:ptCount val="2"/>
                <c:pt idx="0">
                  <c:v>Q1 % Cov</c:v>
                </c:pt>
                <c:pt idx="1">
                  <c:v>Q2 % Cov</c:v>
                </c:pt>
              </c:strCache>
            </c:strRef>
          </c:cat>
          <c:val>
            <c:numRef>
              <c:f>'FQI Working'!$AM$25:$AN$25</c:f>
              <c:numCache>
                <c:formatCode>0%</c:formatCode>
                <c:ptCount val="2"/>
                <c:pt idx="0">
                  <c:v>0.25792811839323465</c:v>
                </c:pt>
                <c:pt idx="1">
                  <c:v>0.14285714285714285</c:v>
                </c:pt>
              </c:numCache>
            </c:numRef>
          </c:val>
          <c:extLst>
            <c:ext xmlns:c16="http://schemas.microsoft.com/office/drawing/2014/chart" uri="{C3380CC4-5D6E-409C-BE32-E72D297353CC}">
              <c16:uniqueId val="{00000000-2616-4DB4-B937-52444BDF0839}"/>
            </c:ext>
          </c:extLst>
        </c:ser>
        <c:ser>
          <c:idx val="1"/>
          <c:order val="1"/>
          <c:tx>
            <c:strRef>
              <c:f>'FQI Working'!$AL$26</c:f>
              <c:strCache>
                <c:ptCount val="1"/>
                <c:pt idx="0">
                  <c:v>MMR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Working'!$AM$24:$AN$24</c:f>
              <c:strCache>
                <c:ptCount val="2"/>
                <c:pt idx="0">
                  <c:v>Q1 % Cov</c:v>
                </c:pt>
                <c:pt idx="1">
                  <c:v>Q2 % Cov</c:v>
                </c:pt>
              </c:strCache>
            </c:strRef>
          </c:cat>
          <c:val>
            <c:numRef>
              <c:f>'FQI Working'!$AM$26:$AN$26</c:f>
              <c:numCache>
                <c:formatCode>0%</c:formatCode>
                <c:ptCount val="2"/>
                <c:pt idx="0">
                  <c:v>0.13953488372093023</c:v>
                </c:pt>
                <c:pt idx="1">
                  <c:v>0.16369047619047619</c:v>
                </c:pt>
              </c:numCache>
            </c:numRef>
          </c:val>
          <c:extLst>
            <c:ext xmlns:c16="http://schemas.microsoft.com/office/drawing/2014/chart" uri="{C3380CC4-5D6E-409C-BE32-E72D297353CC}">
              <c16:uniqueId val="{00000001-2616-4DB4-B937-52444BDF0839}"/>
            </c:ext>
          </c:extLst>
        </c:ser>
        <c:ser>
          <c:idx val="2"/>
          <c:order val="2"/>
          <c:tx>
            <c:strRef>
              <c:f>'FQI Working'!$AL$27</c:f>
              <c:strCache>
                <c:ptCount val="1"/>
                <c:pt idx="0">
                  <c:v>C MMR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Working'!$AM$24:$AN$24</c:f>
              <c:strCache>
                <c:ptCount val="2"/>
                <c:pt idx="0">
                  <c:v>Q1 % Cov</c:v>
                </c:pt>
                <c:pt idx="1">
                  <c:v>Q2 % Cov</c:v>
                </c:pt>
              </c:strCache>
            </c:strRef>
          </c:cat>
          <c:val>
            <c:numRef>
              <c:f>'FQI Working'!$AM$27:$AN$27</c:f>
              <c:numCache>
                <c:formatCode>0%</c:formatCode>
                <c:ptCount val="2"/>
                <c:pt idx="0">
                  <c:v>0.28329809725158561</c:v>
                </c:pt>
                <c:pt idx="1">
                  <c:v>0.31845238095238093</c:v>
                </c:pt>
              </c:numCache>
            </c:numRef>
          </c:val>
          <c:extLst>
            <c:ext xmlns:c16="http://schemas.microsoft.com/office/drawing/2014/chart" uri="{C3380CC4-5D6E-409C-BE32-E72D297353CC}">
              <c16:uniqueId val="{00000002-2616-4DB4-B937-52444BDF0839}"/>
            </c:ext>
          </c:extLst>
        </c:ser>
        <c:ser>
          <c:idx val="3"/>
          <c:order val="3"/>
          <c:tx>
            <c:strRef>
              <c:f>'FQI Working'!$AL$28</c:f>
              <c:strCache>
                <c:ptCount val="1"/>
                <c:pt idx="0">
                  <c:v>R MMR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Working'!$AM$24:$AN$24</c:f>
              <c:strCache>
                <c:ptCount val="2"/>
                <c:pt idx="0">
                  <c:v>Q1 % Cov</c:v>
                </c:pt>
                <c:pt idx="1">
                  <c:v>Q2 % Cov</c:v>
                </c:pt>
              </c:strCache>
            </c:strRef>
          </c:cat>
          <c:val>
            <c:numRef>
              <c:f>'FQI Working'!$AM$28:$AN$28</c:f>
              <c:numCache>
                <c:formatCode>0%</c:formatCode>
                <c:ptCount val="2"/>
                <c:pt idx="0">
                  <c:v>0.31923890063424948</c:v>
                </c:pt>
                <c:pt idx="1">
                  <c:v>0.375</c:v>
                </c:pt>
              </c:numCache>
            </c:numRef>
          </c:val>
          <c:extLst>
            <c:ext xmlns:c16="http://schemas.microsoft.com/office/drawing/2014/chart" uri="{C3380CC4-5D6E-409C-BE32-E72D297353CC}">
              <c16:uniqueId val="{00000003-2616-4DB4-B937-52444BDF0839}"/>
            </c:ext>
          </c:extLst>
        </c:ser>
        <c:dLbls>
          <c:dLblPos val="ctr"/>
          <c:showLegendKey val="0"/>
          <c:showVal val="1"/>
          <c:showCatName val="0"/>
          <c:showSerName val="0"/>
          <c:showPercent val="0"/>
          <c:showBubbleSize val="0"/>
        </c:dLbls>
        <c:gapWidth val="150"/>
        <c:overlap val="100"/>
        <c:axId val="947354799"/>
        <c:axId val="944527551"/>
      </c:barChart>
      <c:catAx>
        <c:axId val="9473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27551"/>
        <c:crosses val="autoZero"/>
        <c:auto val="1"/>
        <c:lblAlgn val="ctr"/>
        <c:lblOffset val="100"/>
        <c:noMultiLvlLbl val="0"/>
      </c:catAx>
      <c:valAx>
        <c:axId val="944527551"/>
        <c:scaling>
          <c:orientation val="minMax"/>
        </c:scaling>
        <c:delete val="1"/>
        <c:axPos val="l"/>
        <c:numFmt formatCode="0%" sourceLinked="1"/>
        <c:majorTickMark val="none"/>
        <c:minorTickMark val="none"/>
        <c:tickLblPos val="nextTo"/>
        <c:crossAx val="947354799"/>
        <c:crosses val="autoZero"/>
        <c:crossBetween val="between"/>
      </c:valAx>
      <c:spPr>
        <a:noFill/>
        <a:ln>
          <a:noFill/>
        </a:ln>
        <a:effectLst/>
      </c:spPr>
    </c:plotArea>
    <c:legend>
      <c:legendPos val="t"/>
      <c:layout>
        <c:manualLayout>
          <c:xMode val="edge"/>
          <c:yMode val="edge"/>
          <c:x val="8.7359523773855433E-2"/>
          <c:y val="0.14386292834890968"/>
          <c:w val="0.82528095245228916"/>
          <c:h val="0.1051409228052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27738579006461"/>
          <c:y val="0.1664845959789007"/>
          <c:w val="0.73882091887822843"/>
          <c:h val="0.59536082868282236"/>
        </c:manualLayout>
      </c:layout>
      <c:doughnutChart>
        <c:varyColors val="1"/>
        <c:ser>
          <c:idx val="0"/>
          <c:order val="0"/>
          <c:tx>
            <c:strRef>
              <c:f>'FQI Working'!$C$10</c:f>
              <c:strCache>
                <c:ptCount val="1"/>
                <c:pt idx="0">
                  <c:v>Vol</c:v>
                </c:pt>
              </c:strCache>
            </c:strRef>
          </c:tx>
          <c:spPr>
            <a:scene3d>
              <a:camera prst="orthographicFront"/>
              <a:lightRig rig="threePt" dir="t"/>
            </a:scene3d>
            <a:sp3d prstMaterial="dkEdge"/>
          </c:spPr>
          <c:dPt>
            <c:idx val="0"/>
            <c:bubble3D val="0"/>
            <c:spPr>
              <a:solidFill>
                <a:schemeClr val="accent1"/>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1-20EA-4551-9E77-989C5490D446}"/>
              </c:ext>
            </c:extLst>
          </c:dPt>
          <c:dPt>
            <c:idx val="1"/>
            <c:bubble3D val="0"/>
            <c:spPr>
              <a:solidFill>
                <a:schemeClr val="accent2"/>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3-20EA-4551-9E77-989C5490D446}"/>
              </c:ext>
            </c:extLst>
          </c:dPt>
          <c:dPt>
            <c:idx val="2"/>
            <c:bubble3D val="0"/>
            <c:spPr>
              <a:solidFill>
                <a:schemeClr val="accent3"/>
              </a:solidFill>
              <a:ln w="38100">
                <a:solidFill>
                  <a:schemeClr val="lt1"/>
                </a:solidFill>
              </a:ln>
              <a:effectLst>
                <a:softEdge rad="0"/>
              </a:effectLst>
              <a:scene3d>
                <a:camera prst="orthographicFront"/>
                <a:lightRig rig="threePt" dir="t"/>
              </a:scene3d>
              <a:sp3d prstMaterial="dkEdge"/>
            </c:spPr>
            <c:extLst>
              <c:ext xmlns:c16="http://schemas.microsoft.com/office/drawing/2014/chart" uri="{C3380CC4-5D6E-409C-BE32-E72D297353CC}">
                <c16:uniqueId val="{00000001-10E6-4521-89CD-CCB0EAF29EE1}"/>
              </c:ext>
            </c:extLst>
          </c:dPt>
          <c:dPt>
            <c:idx val="3"/>
            <c:bubble3D val="0"/>
            <c:spPr>
              <a:solidFill>
                <a:schemeClr val="accent4"/>
              </a:solidFill>
              <a:ln w="19050">
                <a:solidFill>
                  <a:schemeClr val="lt1"/>
                </a:solidFill>
              </a:ln>
              <a:effectLst/>
              <a:scene3d>
                <a:camera prst="orthographicFront"/>
                <a:lightRig rig="threePt" dir="t"/>
              </a:scene3d>
              <a:sp3d prstMaterial="dkEdge"/>
            </c:spPr>
            <c:extLst>
              <c:ext xmlns:c16="http://schemas.microsoft.com/office/drawing/2014/chart" uri="{C3380CC4-5D6E-409C-BE32-E72D297353CC}">
                <c16:uniqueId val="{00000007-20EA-4551-9E77-989C5490D4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'FQI Working'!$B$11:$B$14</c:f>
              <c:strCache>
                <c:ptCount val="4"/>
                <c:pt idx="0">
                  <c:v>Detractor</c:v>
                </c:pt>
                <c:pt idx="1">
                  <c:v>Passive</c:v>
                </c:pt>
                <c:pt idx="2">
                  <c:v>Promoter</c:v>
                </c:pt>
                <c:pt idx="3">
                  <c:v>No Response</c:v>
                </c:pt>
              </c:strCache>
            </c:strRef>
          </c:cat>
          <c:val>
            <c:numRef>
              <c:f>'FQI Working'!$C$11:$C$14</c:f>
              <c:numCache>
                <c:formatCode>General</c:formatCode>
                <c:ptCount val="4"/>
                <c:pt idx="0">
                  <c:v>21</c:v>
                </c:pt>
                <c:pt idx="1">
                  <c:v>40</c:v>
                </c:pt>
                <c:pt idx="2">
                  <c:v>103</c:v>
                </c:pt>
                <c:pt idx="3">
                  <c:v>61</c:v>
                </c:pt>
              </c:numCache>
            </c:numRef>
          </c:val>
          <c:extLst>
            <c:ext xmlns:c16="http://schemas.microsoft.com/office/drawing/2014/chart" uri="{C3380CC4-5D6E-409C-BE32-E72D297353CC}">
              <c16:uniqueId val="{00000000-10E6-4521-89CD-CCB0EAF29EE1}"/>
            </c:ext>
          </c:extLst>
        </c:ser>
        <c:dLbls>
          <c:showLegendKey val="0"/>
          <c:showVal val="1"/>
          <c:showCatName val="0"/>
          <c:showSerName val="0"/>
          <c:showPercent val="0"/>
          <c:showBubbleSize val="0"/>
          <c:showLeaderLines val="1"/>
        </c:dLbls>
        <c:firstSliceAng val="96"/>
        <c:holeSize val="3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Safty</a:t>
            </a:r>
            <a:r>
              <a:rPr lang="en-IN" baseline="0"/>
              <a:t> Walk</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55555555555555E-2"/>
          <c:y val="0.19428295421405659"/>
          <c:w val="0.93888888888888888"/>
          <c:h val="0.55704359871682718"/>
        </c:manualLayout>
      </c:layout>
      <c:barChart>
        <c:barDir val="col"/>
        <c:grouping val="stacked"/>
        <c:varyColors val="0"/>
        <c:ser>
          <c:idx val="0"/>
          <c:order val="0"/>
          <c:tx>
            <c:strRef>
              <c:f>'FQI Working'!$C$25</c:f>
              <c:strCache>
                <c:ptCount val="1"/>
                <c:pt idx="0">
                  <c:v>Quarter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Working'!$B$26:$B$35</c:f>
              <c:strCache>
                <c:ptCount val="10"/>
                <c:pt idx="0">
                  <c:v>Pune</c:v>
                </c:pt>
                <c:pt idx="1">
                  <c:v>East</c:v>
                </c:pt>
                <c:pt idx="2">
                  <c:v>SA 1</c:v>
                </c:pt>
                <c:pt idx="3">
                  <c:v>Mumbai Resi</c:v>
                </c:pt>
                <c:pt idx="4">
                  <c:v>SA 2</c:v>
                </c:pt>
                <c:pt idx="5">
                  <c:v>Hyderabad</c:v>
                </c:pt>
                <c:pt idx="6">
                  <c:v>Chennai</c:v>
                </c:pt>
                <c:pt idx="7">
                  <c:v>Bangalore</c:v>
                </c:pt>
                <c:pt idx="8">
                  <c:v>North</c:v>
                </c:pt>
                <c:pt idx="9">
                  <c:v>Gujarat</c:v>
                </c:pt>
              </c:strCache>
            </c:strRef>
          </c:cat>
          <c:val>
            <c:numRef>
              <c:f>'FQI Working'!$C$26:$C$35</c:f>
              <c:numCache>
                <c:formatCode>General</c:formatCode>
                <c:ptCount val="10"/>
                <c:pt idx="0">
                  <c:v>296</c:v>
                </c:pt>
                <c:pt idx="1">
                  <c:v>296</c:v>
                </c:pt>
                <c:pt idx="2">
                  <c:v>113</c:v>
                </c:pt>
                <c:pt idx="3">
                  <c:v>26</c:v>
                </c:pt>
                <c:pt idx="4">
                  <c:v>119</c:v>
                </c:pt>
                <c:pt idx="5">
                  <c:v>110</c:v>
                </c:pt>
                <c:pt idx="6">
                  <c:v>84</c:v>
                </c:pt>
                <c:pt idx="7">
                  <c:v>65</c:v>
                </c:pt>
                <c:pt idx="8">
                  <c:v>55</c:v>
                </c:pt>
                <c:pt idx="9">
                  <c:v>38</c:v>
                </c:pt>
              </c:numCache>
            </c:numRef>
          </c:val>
          <c:extLst>
            <c:ext xmlns:c16="http://schemas.microsoft.com/office/drawing/2014/chart" uri="{C3380CC4-5D6E-409C-BE32-E72D297353CC}">
              <c16:uniqueId val="{00000000-474A-4D20-BAAA-0D5AA62BB9B0}"/>
            </c:ext>
          </c:extLst>
        </c:ser>
        <c:ser>
          <c:idx val="1"/>
          <c:order val="1"/>
          <c:tx>
            <c:strRef>
              <c:f>'FQI Working'!$D$25</c:f>
              <c:strCache>
                <c:ptCount val="1"/>
                <c:pt idx="0">
                  <c:v>Quarter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Working'!$B$26:$B$35</c:f>
              <c:strCache>
                <c:ptCount val="10"/>
                <c:pt idx="0">
                  <c:v>Pune</c:v>
                </c:pt>
                <c:pt idx="1">
                  <c:v>East</c:v>
                </c:pt>
                <c:pt idx="2">
                  <c:v>SA 1</c:v>
                </c:pt>
                <c:pt idx="3">
                  <c:v>Mumbai Resi</c:v>
                </c:pt>
                <c:pt idx="4">
                  <c:v>SA 2</c:v>
                </c:pt>
                <c:pt idx="5">
                  <c:v>Hyderabad</c:v>
                </c:pt>
                <c:pt idx="6">
                  <c:v>Chennai</c:v>
                </c:pt>
                <c:pt idx="7">
                  <c:v>Bangalore</c:v>
                </c:pt>
                <c:pt idx="8">
                  <c:v>North</c:v>
                </c:pt>
                <c:pt idx="9">
                  <c:v>Gujarat</c:v>
                </c:pt>
              </c:strCache>
            </c:strRef>
          </c:cat>
          <c:val>
            <c:numRef>
              <c:f>'FQI Working'!$D$26:$D$35</c:f>
              <c:numCache>
                <c:formatCode>General</c:formatCode>
                <c:ptCount val="10"/>
                <c:pt idx="0">
                  <c:v>506</c:v>
                </c:pt>
                <c:pt idx="1">
                  <c:v>343</c:v>
                </c:pt>
                <c:pt idx="2">
                  <c:v>487</c:v>
                </c:pt>
                <c:pt idx="3">
                  <c:v>431</c:v>
                </c:pt>
                <c:pt idx="4">
                  <c:v>190</c:v>
                </c:pt>
                <c:pt idx="5">
                  <c:v>92</c:v>
                </c:pt>
                <c:pt idx="6">
                  <c:v>81</c:v>
                </c:pt>
                <c:pt idx="7">
                  <c:v>52</c:v>
                </c:pt>
                <c:pt idx="8">
                  <c:v>43</c:v>
                </c:pt>
                <c:pt idx="9">
                  <c:v>28</c:v>
                </c:pt>
              </c:numCache>
            </c:numRef>
          </c:val>
          <c:extLst>
            <c:ext xmlns:c16="http://schemas.microsoft.com/office/drawing/2014/chart" uri="{C3380CC4-5D6E-409C-BE32-E72D297353CC}">
              <c16:uniqueId val="{00000001-474A-4D20-BAAA-0D5AA62BB9B0}"/>
            </c:ext>
          </c:extLst>
        </c:ser>
        <c:dLbls>
          <c:dLblPos val="ctr"/>
          <c:showLegendKey val="0"/>
          <c:showVal val="1"/>
          <c:showCatName val="0"/>
          <c:showSerName val="0"/>
          <c:showPercent val="0"/>
          <c:showBubbleSize val="0"/>
        </c:dLbls>
        <c:gapWidth val="150"/>
        <c:overlap val="100"/>
        <c:axId val="891773647"/>
        <c:axId val="380610464"/>
      </c:barChart>
      <c:catAx>
        <c:axId val="89177364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610464"/>
        <c:crosses val="autoZero"/>
        <c:auto val="1"/>
        <c:lblAlgn val="ctr"/>
        <c:lblOffset val="100"/>
        <c:noMultiLvlLbl val="0"/>
      </c:catAx>
      <c:valAx>
        <c:axId val="380610464"/>
        <c:scaling>
          <c:orientation val="minMax"/>
        </c:scaling>
        <c:delete val="1"/>
        <c:axPos val="l"/>
        <c:numFmt formatCode="General" sourceLinked="1"/>
        <c:majorTickMark val="none"/>
        <c:minorTickMark val="none"/>
        <c:tickLblPos val="nextTo"/>
        <c:crossAx val="891773647"/>
        <c:crosses val="autoZero"/>
        <c:crossBetween val="between"/>
      </c:valAx>
      <c:spPr>
        <a:noFill/>
        <a:ln>
          <a:noFill/>
        </a:ln>
        <a:effectLst/>
      </c:spPr>
    </c:plotArea>
    <c:legend>
      <c:legendPos val="t"/>
      <c:layout>
        <c:manualLayout>
          <c:xMode val="edge"/>
          <c:yMode val="edge"/>
          <c:x val="0.35160564304461944"/>
          <c:y val="0.12078703703703704"/>
          <c:w val="0.3023442694663167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Site</a:t>
            </a:r>
            <a:r>
              <a:rPr lang="en-IN" baseline="0"/>
              <a:t> Visit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'FQI Working'!$C$43</c:f>
              <c:strCache>
                <c:ptCount val="1"/>
                <c:pt idx="0">
                  <c:v>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Working'!$C$44:$C$45</c:f>
              <c:numCache>
                <c:formatCode>General</c:formatCode>
                <c:ptCount val="2"/>
                <c:pt idx="0">
                  <c:v>10</c:v>
                </c:pt>
                <c:pt idx="1">
                  <c:v>9</c:v>
                </c:pt>
              </c:numCache>
            </c:numRef>
          </c:val>
          <c:extLst>
            <c:ext xmlns:c16="http://schemas.microsoft.com/office/drawing/2014/chart" uri="{C3380CC4-5D6E-409C-BE32-E72D297353CC}">
              <c16:uniqueId val="{00000000-F19C-4620-97A8-FA53C43A05F9}"/>
            </c:ext>
          </c:extLst>
        </c:ser>
        <c:ser>
          <c:idx val="1"/>
          <c:order val="1"/>
          <c:tx>
            <c:strRef>
              <c:f>'FQI Working'!$D$43</c:f>
              <c:strCache>
                <c:ptCount val="1"/>
                <c:pt idx="0">
                  <c:v>Q2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Working'!$D$44:$D$45</c:f>
              <c:numCache>
                <c:formatCode>General</c:formatCode>
                <c:ptCount val="2"/>
                <c:pt idx="0">
                  <c:v>15</c:v>
                </c:pt>
                <c:pt idx="1">
                  <c:v>21</c:v>
                </c:pt>
              </c:numCache>
            </c:numRef>
          </c:val>
          <c:extLst>
            <c:ext xmlns:c16="http://schemas.microsoft.com/office/drawing/2014/chart" uri="{C3380CC4-5D6E-409C-BE32-E72D297353CC}">
              <c16:uniqueId val="{00000001-F19C-4620-97A8-FA53C43A05F9}"/>
            </c:ext>
          </c:extLst>
        </c:ser>
        <c:ser>
          <c:idx val="2"/>
          <c:order val="2"/>
          <c:tx>
            <c:strRef>
              <c:f>'FQI Working'!$E$43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Working'!$B$44:$B$45</c:f>
              <c:strCache>
                <c:ptCount val="2"/>
                <c:pt idx="0">
                  <c:v>Mahesh Nesargi</c:v>
                </c:pt>
                <c:pt idx="1">
                  <c:v>Rohit Singh</c:v>
                </c:pt>
              </c:strCache>
            </c:strRef>
          </c:cat>
          <c:val>
            <c:numRef>
              <c:f>'FQI Working'!$E$44:$E$45</c:f>
              <c:numCache>
                <c:formatCode>General</c:formatCode>
                <c:ptCount val="2"/>
                <c:pt idx="0">
                  <c:v>25</c:v>
                </c:pt>
                <c:pt idx="1">
                  <c:v>30</c:v>
                </c:pt>
              </c:numCache>
            </c:numRef>
          </c:val>
          <c:extLst>
            <c:ext xmlns:c16="http://schemas.microsoft.com/office/drawing/2014/chart" uri="{C3380CC4-5D6E-409C-BE32-E72D297353CC}">
              <c16:uniqueId val="{00000002-F19C-4620-97A8-FA53C43A05F9}"/>
            </c:ext>
          </c:extLst>
        </c:ser>
        <c:dLbls>
          <c:dLblPos val="ctr"/>
          <c:showLegendKey val="0"/>
          <c:showVal val="1"/>
          <c:showCatName val="0"/>
          <c:showSerName val="0"/>
          <c:showPercent val="0"/>
          <c:showBubbleSize val="0"/>
        </c:dLbls>
        <c:gapWidth val="150"/>
        <c:overlap val="100"/>
        <c:axId val="891772047"/>
        <c:axId val="1657945087"/>
      </c:barChart>
      <c:catAx>
        <c:axId val="89177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945087"/>
        <c:crosses val="autoZero"/>
        <c:auto val="1"/>
        <c:lblAlgn val="ctr"/>
        <c:lblOffset val="100"/>
        <c:noMultiLvlLbl val="0"/>
      </c:catAx>
      <c:valAx>
        <c:axId val="1657945087"/>
        <c:scaling>
          <c:orientation val="minMax"/>
        </c:scaling>
        <c:delete val="1"/>
        <c:axPos val="l"/>
        <c:numFmt formatCode="General" sourceLinked="1"/>
        <c:majorTickMark val="none"/>
        <c:minorTickMark val="none"/>
        <c:tickLblPos val="nextTo"/>
        <c:crossAx val="89177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'FQI Working'!$B$50</c:f>
              <c:strCache>
                <c:ptCount val="1"/>
                <c:pt idx="0">
                  <c:v>Active</c:v>
                </c:pt>
              </c:strCache>
            </c:strRef>
          </c:tx>
          <c:spPr>
            <a:solidFill>
              <a:schemeClr val="accent1"/>
            </a:solidFill>
            <a:ln>
              <a:noFill/>
            </a:ln>
            <a:effectLst/>
            <a:sp3d/>
          </c:spPr>
          <c:invertIfNegative val="0"/>
          <c:val>
            <c:numRef>
              <c:f>'FQI Working'!$B$51</c:f>
              <c:numCache>
                <c:formatCode>General</c:formatCode>
                <c:ptCount val="1"/>
                <c:pt idx="0">
                  <c:v>80</c:v>
                </c:pt>
              </c:numCache>
            </c:numRef>
          </c:val>
          <c:extLst>
            <c:ext xmlns:c16="http://schemas.microsoft.com/office/drawing/2014/chart" uri="{C3380CC4-5D6E-409C-BE32-E72D297353CC}">
              <c16:uniqueId val="{00000000-B4EE-475E-9996-72A703775FFE}"/>
            </c:ext>
          </c:extLst>
        </c:ser>
        <c:ser>
          <c:idx val="1"/>
          <c:order val="1"/>
          <c:tx>
            <c:strRef>
              <c:f>'FQI Working'!$C$50</c:f>
              <c:strCache>
                <c:ptCount val="1"/>
                <c:pt idx="0">
                  <c:v>Proposal</c:v>
                </c:pt>
              </c:strCache>
            </c:strRef>
          </c:tx>
          <c:spPr>
            <a:solidFill>
              <a:schemeClr val="accent2"/>
            </a:solidFill>
            <a:ln>
              <a:noFill/>
            </a:ln>
            <a:effectLst/>
            <a:sp3d/>
          </c:spPr>
          <c:invertIfNegative val="0"/>
          <c:val>
            <c:numRef>
              <c:f>'FQI Working'!$C$51</c:f>
              <c:numCache>
                <c:formatCode>General</c:formatCode>
                <c:ptCount val="1"/>
                <c:pt idx="0">
                  <c:v>32</c:v>
                </c:pt>
              </c:numCache>
            </c:numRef>
          </c:val>
          <c:extLst>
            <c:ext xmlns:c16="http://schemas.microsoft.com/office/drawing/2014/chart" uri="{C3380CC4-5D6E-409C-BE32-E72D297353CC}">
              <c16:uniqueId val="{00000001-B4EE-475E-9996-72A703775FFE}"/>
            </c:ext>
          </c:extLst>
        </c:ser>
        <c:ser>
          <c:idx val="2"/>
          <c:order val="2"/>
          <c:tx>
            <c:strRef>
              <c:f>'FQI Working'!$D$50</c:f>
              <c:strCache>
                <c:ptCount val="1"/>
                <c:pt idx="0">
                  <c:v>WIP</c:v>
                </c:pt>
              </c:strCache>
            </c:strRef>
          </c:tx>
          <c:spPr>
            <a:solidFill>
              <a:schemeClr val="accent3"/>
            </a:solidFill>
            <a:ln>
              <a:noFill/>
            </a:ln>
            <a:effectLst/>
            <a:sp3d/>
          </c:spPr>
          <c:invertIfNegative val="0"/>
          <c:val>
            <c:numRef>
              <c:f>'FQI Working'!$D$51</c:f>
              <c:numCache>
                <c:formatCode>General</c:formatCode>
                <c:ptCount val="1"/>
                <c:pt idx="0">
                  <c:v>3</c:v>
                </c:pt>
              </c:numCache>
            </c:numRef>
          </c:val>
          <c:extLst>
            <c:ext xmlns:c16="http://schemas.microsoft.com/office/drawing/2014/chart" uri="{C3380CC4-5D6E-409C-BE32-E72D297353CC}">
              <c16:uniqueId val="{00000002-B4EE-475E-9996-72A703775FFE}"/>
            </c:ext>
          </c:extLst>
        </c:ser>
        <c:dLbls>
          <c:showLegendKey val="0"/>
          <c:showVal val="0"/>
          <c:showCatName val="0"/>
          <c:showSerName val="0"/>
          <c:showPercent val="0"/>
          <c:showBubbleSize val="0"/>
        </c:dLbls>
        <c:gapWidth val="150"/>
        <c:shape val="box"/>
        <c:axId val="1623487439"/>
        <c:axId val="580427247"/>
        <c:axId val="0"/>
      </c:bar3DChart>
      <c:catAx>
        <c:axId val="1623487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427247"/>
        <c:crosses val="autoZero"/>
        <c:auto val="1"/>
        <c:lblAlgn val="ctr"/>
        <c:lblOffset val="100"/>
        <c:noMultiLvlLbl val="0"/>
      </c:catAx>
      <c:valAx>
        <c:axId val="58042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487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MMR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194543297746143E-2"/>
          <c:y val="0.14025396825396827"/>
          <c:w val="0.89561091340450771"/>
          <c:h val="0.56721659792525936"/>
        </c:manualLayout>
      </c:layout>
      <c:barChart>
        <c:barDir val="col"/>
        <c:grouping val="clustered"/>
        <c:varyColors val="0"/>
        <c:ser>
          <c:idx val="0"/>
          <c:order val="0"/>
          <c:tx>
            <c:strRef>
              <c:f>'FQI Working'!$Z$25</c:f>
              <c:strCache>
                <c:ptCount val="1"/>
                <c:pt idx="0">
                  <c:v> Apr'24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Working'!$Z$26:$Z$29</c:f>
            </c:numRef>
          </c:val>
          <c:extLst>
            <c:ext xmlns:c16="http://schemas.microsoft.com/office/drawing/2014/chart" uri="{C3380CC4-5D6E-409C-BE32-E72D297353CC}">
              <c16:uniqueId val="{00000000-034D-481F-B623-B2C59E4E1528}"/>
            </c:ext>
          </c:extLst>
        </c:ser>
        <c:ser>
          <c:idx val="1"/>
          <c:order val="1"/>
          <c:tx>
            <c:strRef>
              <c:f>'FQI Working'!$AA$25</c:f>
              <c:strCache>
                <c:ptCount val="1"/>
                <c:pt idx="0">
                  <c:v> May'24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Working'!$AA$26:$AA$29</c:f>
            </c:numRef>
          </c:val>
          <c:extLst>
            <c:ext xmlns:c16="http://schemas.microsoft.com/office/drawing/2014/chart" uri="{C3380CC4-5D6E-409C-BE32-E72D297353CC}">
              <c16:uniqueId val="{00000001-034D-481F-B623-B2C59E4E1528}"/>
            </c:ext>
          </c:extLst>
        </c:ser>
        <c:ser>
          <c:idx val="2"/>
          <c:order val="2"/>
          <c:tx>
            <c:strRef>
              <c:f>'FQI Working'!$AB$25</c:f>
              <c:strCache>
                <c:ptCount val="1"/>
                <c:pt idx="0">
                  <c:v> Jun'24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Working'!$AB$26:$AB$29</c:f>
            </c:numRef>
          </c:val>
          <c:extLst>
            <c:ext xmlns:c16="http://schemas.microsoft.com/office/drawing/2014/chart" uri="{C3380CC4-5D6E-409C-BE32-E72D297353CC}">
              <c16:uniqueId val="{00000002-034D-481F-B623-B2C59E4E1528}"/>
            </c:ext>
          </c:extLst>
        </c:ser>
        <c:ser>
          <c:idx val="3"/>
          <c:order val="3"/>
          <c:tx>
            <c:strRef>
              <c:f>'FQI Working'!$AC$25</c:f>
              <c:strCache>
                <c:ptCount val="1"/>
                <c:pt idx="0">
                  <c:v>Q1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Working'!$AC$26:$AC$29</c:f>
            </c:numRef>
          </c:val>
          <c:extLst>
            <c:ext xmlns:c16="http://schemas.microsoft.com/office/drawing/2014/chart" uri="{C3380CC4-5D6E-409C-BE32-E72D297353CC}">
              <c16:uniqueId val="{00000003-034D-481F-B623-B2C59E4E1528}"/>
            </c:ext>
          </c:extLst>
        </c:ser>
        <c:ser>
          <c:idx val="4"/>
          <c:order val="4"/>
          <c:tx>
            <c:strRef>
              <c:f>'FQI Working'!$AD$25</c:f>
              <c:strCache>
                <c:ptCount val="1"/>
                <c:pt idx="0">
                  <c:v>Q1 % Cov</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Working'!$AD$26:$AD$29</c:f>
              <c:numCache>
                <c:formatCode>0%</c:formatCode>
                <c:ptCount val="4"/>
                <c:pt idx="0">
                  <c:v>0.25792811839323465</c:v>
                </c:pt>
                <c:pt idx="1">
                  <c:v>0.13953488372093023</c:v>
                </c:pt>
                <c:pt idx="2">
                  <c:v>0.28329809725158561</c:v>
                </c:pt>
                <c:pt idx="3">
                  <c:v>0.31923890063424948</c:v>
                </c:pt>
              </c:numCache>
            </c:numRef>
          </c:val>
          <c:extLst>
            <c:ext xmlns:c16="http://schemas.microsoft.com/office/drawing/2014/chart" uri="{C3380CC4-5D6E-409C-BE32-E72D297353CC}">
              <c16:uniqueId val="{00000004-034D-481F-B623-B2C59E4E1528}"/>
            </c:ext>
          </c:extLst>
        </c:ser>
        <c:ser>
          <c:idx val="5"/>
          <c:order val="5"/>
          <c:tx>
            <c:strRef>
              <c:f>'FQI Working'!$AE$25</c:f>
              <c:strCache>
                <c:ptCount val="1"/>
                <c:pt idx="0">
                  <c:v> Jul'24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Working'!$AE$26:$AE$29</c:f>
            </c:numRef>
          </c:val>
          <c:extLst>
            <c:ext xmlns:c16="http://schemas.microsoft.com/office/drawing/2014/chart" uri="{C3380CC4-5D6E-409C-BE32-E72D297353CC}">
              <c16:uniqueId val="{00000005-034D-481F-B623-B2C59E4E1528}"/>
            </c:ext>
          </c:extLst>
        </c:ser>
        <c:ser>
          <c:idx val="6"/>
          <c:order val="6"/>
          <c:tx>
            <c:strRef>
              <c:f>'FQI Working'!$AF$25</c:f>
              <c:strCache>
                <c:ptCount val="1"/>
                <c:pt idx="0">
                  <c:v> Aug'24</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Working'!$AF$26:$AF$29</c:f>
            </c:numRef>
          </c:val>
          <c:extLst>
            <c:ext xmlns:c16="http://schemas.microsoft.com/office/drawing/2014/chart" uri="{C3380CC4-5D6E-409C-BE32-E72D297353CC}">
              <c16:uniqueId val="{00000006-034D-481F-B623-B2C59E4E1528}"/>
            </c:ext>
          </c:extLst>
        </c:ser>
        <c:ser>
          <c:idx val="7"/>
          <c:order val="7"/>
          <c:tx>
            <c:strRef>
              <c:f>'FQI Working'!$AG$25</c:f>
              <c:strCache>
                <c:ptCount val="1"/>
                <c:pt idx="0">
                  <c:v>Total</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Working'!$AG$26:$AG$29</c:f>
            </c:numRef>
          </c:val>
          <c:extLst>
            <c:ext xmlns:c16="http://schemas.microsoft.com/office/drawing/2014/chart" uri="{C3380CC4-5D6E-409C-BE32-E72D297353CC}">
              <c16:uniqueId val="{00000007-034D-481F-B623-B2C59E4E1528}"/>
            </c:ext>
          </c:extLst>
        </c:ser>
        <c:ser>
          <c:idx val="8"/>
          <c:order val="8"/>
          <c:tx>
            <c:strRef>
              <c:f>'FQI Working'!$AH$25</c:f>
              <c:strCache>
                <c:ptCount val="1"/>
                <c:pt idx="0">
                  <c:v>Q2 % Cov</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'FQI Working'!$Y$26:$Y$29</c:f>
              <c:strCache>
                <c:ptCount val="4"/>
                <c:pt idx="0">
                  <c:v>NO MMR</c:v>
                </c:pt>
                <c:pt idx="1">
                  <c:v>MMR</c:v>
                </c:pt>
                <c:pt idx="2">
                  <c:v>C MMR</c:v>
                </c:pt>
                <c:pt idx="3">
                  <c:v>R MMR</c:v>
                </c:pt>
              </c:strCache>
            </c:strRef>
          </c:cat>
          <c:val>
            <c:numRef>
              <c:f>'FQI Working'!$AH$26:$AH$29</c:f>
              <c:numCache>
                <c:formatCode>0%</c:formatCode>
                <c:ptCount val="4"/>
                <c:pt idx="0">
                  <c:v>0.14285714285714285</c:v>
                </c:pt>
                <c:pt idx="1">
                  <c:v>0.16369047619047619</c:v>
                </c:pt>
                <c:pt idx="2">
                  <c:v>0.31845238095238093</c:v>
                </c:pt>
                <c:pt idx="3">
                  <c:v>0.375</c:v>
                </c:pt>
              </c:numCache>
            </c:numRef>
          </c:val>
          <c:extLst>
            <c:ext xmlns:c16="http://schemas.microsoft.com/office/drawing/2014/chart" uri="{C3380CC4-5D6E-409C-BE32-E72D297353CC}">
              <c16:uniqueId val="{00000008-034D-481F-B623-B2C59E4E1528}"/>
            </c:ext>
          </c:extLst>
        </c:ser>
        <c:dLbls>
          <c:showLegendKey val="0"/>
          <c:showVal val="1"/>
          <c:showCatName val="0"/>
          <c:showSerName val="0"/>
          <c:showPercent val="0"/>
          <c:showBubbleSize val="0"/>
        </c:dLbls>
        <c:gapWidth val="219"/>
        <c:axId val="397323072"/>
        <c:axId val="1633301296"/>
      </c:barChart>
      <c:catAx>
        <c:axId val="3973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01296"/>
        <c:crosses val="autoZero"/>
        <c:auto val="1"/>
        <c:lblAlgn val="ctr"/>
        <c:lblOffset val="100"/>
        <c:noMultiLvlLbl val="0"/>
      </c:catAx>
      <c:valAx>
        <c:axId val="1633301296"/>
        <c:scaling>
          <c:orientation val="minMax"/>
        </c:scaling>
        <c:delete val="1"/>
        <c:axPos val="l"/>
        <c:numFmt formatCode="0%" sourceLinked="1"/>
        <c:majorTickMark val="none"/>
        <c:minorTickMark val="none"/>
        <c:tickLblPos val="nextTo"/>
        <c:crossAx val="39732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'FQI Working'!$C$10</c:f>
              <c:strCache>
                <c:ptCount val="1"/>
                <c:pt idx="0">
                  <c:v>Vol</c:v>
                </c:pt>
              </c:strCache>
            </c:strRef>
          </c:tx>
          <c:spPr>
            <a:effectLst/>
            <a:scene3d>
              <a:camera prst="orthographicFront"/>
              <a:lightRig rig="threePt" dir="t">
                <a:rot lat="0" lon="0" rev="0"/>
              </a:lightRig>
            </a:scene3d>
          </c:spPr>
          <c:dPt>
            <c:idx val="0"/>
            <c:bubble3D val="0"/>
            <c:spPr>
              <a:solidFill>
                <a:schemeClr val="accent1"/>
              </a:solidFill>
              <a:ln w="19050">
                <a:solidFill>
                  <a:schemeClr val="lt1"/>
                </a:solidFill>
              </a:ln>
              <a:effectLst/>
              <a:scene3d>
                <a:camera prst="orthographicFront"/>
                <a:lightRig rig="threePt" dir="t">
                  <a:rot lat="0" lon="0" rev="0"/>
                </a:lightRig>
              </a:scene3d>
            </c:spPr>
            <c:extLst>
              <c:ext xmlns:c16="http://schemas.microsoft.com/office/drawing/2014/chart" uri="{C3380CC4-5D6E-409C-BE32-E72D297353CC}">
                <c16:uniqueId val="{00000001-4D67-4365-A9EE-4FD1CB3C8F42}"/>
              </c:ext>
            </c:extLst>
          </c:dPt>
          <c:dPt>
            <c:idx val="1"/>
            <c:bubble3D val="0"/>
            <c:spPr>
              <a:solidFill>
                <a:schemeClr val="accent2"/>
              </a:solidFill>
              <a:ln w="19050">
                <a:solidFill>
                  <a:schemeClr val="lt1"/>
                </a:solidFill>
              </a:ln>
              <a:effectLst/>
              <a:scene3d>
                <a:camera prst="orthographicFront"/>
                <a:lightRig rig="threePt" dir="t">
                  <a:rot lat="0" lon="0" rev="0"/>
                </a:lightRig>
              </a:scene3d>
            </c:spPr>
            <c:extLst>
              <c:ext xmlns:c16="http://schemas.microsoft.com/office/drawing/2014/chart" uri="{C3380CC4-5D6E-409C-BE32-E72D297353CC}">
                <c16:uniqueId val="{00000003-4D67-4365-A9EE-4FD1CB3C8F42}"/>
              </c:ext>
            </c:extLst>
          </c:dPt>
          <c:dPt>
            <c:idx val="2"/>
            <c:bubble3D val="0"/>
            <c:spPr>
              <a:solidFill>
                <a:schemeClr val="accent3"/>
              </a:solidFill>
              <a:ln w="19050">
                <a:solidFill>
                  <a:schemeClr val="lt1"/>
                </a:solidFill>
              </a:ln>
              <a:effectLst/>
              <a:scene3d>
                <a:camera prst="orthographicFront"/>
                <a:lightRig rig="threePt" dir="t">
                  <a:rot lat="0" lon="0" rev="0"/>
                </a:lightRig>
              </a:scene3d>
            </c:spPr>
            <c:extLst>
              <c:ext xmlns:c16="http://schemas.microsoft.com/office/drawing/2014/chart" uri="{C3380CC4-5D6E-409C-BE32-E72D297353CC}">
                <c16:uniqueId val="{00000005-4D67-4365-A9EE-4FD1CB3C8F42}"/>
              </c:ext>
            </c:extLst>
          </c:dPt>
          <c:dPt>
            <c:idx val="3"/>
            <c:bubble3D val="0"/>
            <c:spPr>
              <a:solidFill>
                <a:schemeClr val="accent4"/>
              </a:solidFill>
              <a:ln w="19050">
                <a:solidFill>
                  <a:schemeClr val="lt1"/>
                </a:solidFill>
              </a:ln>
              <a:effectLst/>
              <a:scene3d>
                <a:camera prst="orthographicFront"/>
                <a:lightRig rig="threePt" dir="t">
                  <a:rot lat="0" lon="0" rev="0"/>
                </a:lightRig>
              </a:scene3d>
            </c:spPr>
            <c:extLst>
              <c:ext xmlns:c16="http://schemas.microsoft.com/office/drawing/2014/chart" uri="{C3380CC4-5D6E-409C-BE32-E72D297353CC}">
                <c16:uniqueId val="{00000007-4D67-4365-A9EE-4FD1CB3C8F42}"/>
              </c:ext>
            </c:extLst>
          </c:dPt>
          <c:dPt>
            <c:idx val="4"/>
            <c:bubble3D val="0"/>
            <c:spPr>
              <a:noFill/>
              <a:ln w="19050">
                <a:solidFill>
                  <a:schemeClr val="lt1"/>
                </a:solidFill>
              </a:ln>
              <a:effectLst/>
            </c:spPr>
            <c:extLst>
              <c:ext xmlns:c16="http://schemas.microsoft.com/office/drawing/2014/chart" uri="{C3380CC4-5D6E-409C-BE32-E72D297353CC}">
                <c16:uniqueId val="{00000001-A677-4D16-8E4D-124E23D5E5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'FQI Working'!$B$11:$B$15</c:f>
              <c:strCache>
                <c:ptCount val="5"/>
                <c:pt idx="0">
                  <c:v>Detractor</c:v>
                </c:pt>
                <c:pt idx="1">
                  <c:v>Passive</c:v>
                </c:pt>
                <c:pt idx="2">
                  <c:v>Promoter</c:v>
                </c:pt>
                <c:pt idx="3">
                  <c:v>No Response</c:v>
                </c:pt>
                <c:pt idx="4">
                  <c:v>Total</c:v>
                </c:pt>
              </c:strCache>
            </c:strRef>
          </c:cat>
          <c:val>
            <c:numRef>
              <c:f>'FQI Working'!$C$11:$C$15</c:f>
              <c:numCache>
                <c:formatCode>General</c:formatCode>
                <c:ptCount val="5"/>
                <c:pt idx="0">
                  <c:v>21</c:v>
                </c:pt>
                <c:pt idx="1">
                  <c:v>40</c:v>
                </c:pt>
                <c:pt idx="2">
                  <c:v>103</c:v>
                </c:pt>
                <c:pt idx="3">
                  <c:v>61</c:v>
                </c:pt>
                <c:pt idx="4">
                  <c:v>219</c:v>
                </c:pt>
              </c:numCache>
            </c:numRef>
          </c:val>
          <c:extLst>
            <c:ext xmlns:c16="http://schemas.microsoft.com/office/drawing/2014/chart" uri="{C3380CC4-5D6E-409C-BE32-E72D297353CC}">
              <c16:uniqueId val="{00000000-A677-4D16-8E4D-124E23D5E546}"/>
            </c:ext>
          </c:extLst>
        </c:ser>
        <c:dLbls>
          <c:showLegendKey val="0"/>
          <c:showVal val="1"/>
          <c:showCatName val="0"/>
          <c:showSerName val="0"/>
          <c:showPercent val="0"/>
          <c:showBubbleSize val="0"/>
          <c:showLeaderLines val="1"/>
        </c:dLbls>
        <c:firstSliceAng val="267"/>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FM Matrix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'FQI Working'!$B$54:$B$58</c:f>
              <c:strCache>
                <c:ptCount val="5"/>
                <c:pt idx="0">
                  <c:v>2024</c:v>
                </c:pt>
                <c:pt idx="1">
                  <c:v>2025</c:v>
                </c:pt>
                <c:pt idx="2">
                  <c:v>Active</c:v>
                </c:pt>
                <c:pt idx="3">
                  <c:v>Proposal</c:v>
                </c:pt>
                <c:pt idx="4">
                  <c:v>WIP</c:v>
                </c:pt>
              </c:strCache>
            </c:strRef>
          </c:cat>
          <c:val>
            <c:numRef>
              <c:f>'FQI Working'!$C$54:$C$58</c:f>
              <c:numCache>
                <c:formatCode>General</c:formatCode>
                <c:ptCount val="5"/>
                <c:pt idx="0">
                  <c:v>59</c:v>
                </c:pt>
                <c:pt idx="1">
                  <c:v>21</c:v>
                </c:pt>
                <c:pt idx="2">
                  <c:v>80</c:v>
                </c:pt>
                <c:pt idx="3">
                  <c:v>32</c:v>
                </c:pt>
                <c:pt idx="4">
                  <c:v>3</c:v>
                </c:pt>
              </c:numCache>
            </c:numRef>
          </c:val>
          <c:extLst>
            <c:ext xmlns:c16="http://schemas.microsoft.com/office/drawing/2014/chart" uri="{C3380CC4-5D6E-409C-BE32-E72D297353CC}">
              <c16:uniqueId val="{00000000-45C2-438A-B0CD-8D87D2DC510D}"/>
            </c:ext>
          </c:extLst>
        </c:ser>
        <c:dLbls>
          <c:showLegendKey val="0"/>
          <c:showVal val="0"/>
          <c:showCatName val="0"/>
          <c:showSerName val="0"/>
          <c:showPercent val="0"/>
          <c:showBubbleSize val="0"/>
        </c:dLbls>
        <c:gapWidth val="0"/>
        <c:axId val="245872272"/>
        <c:axId val="1633284656"/>
      </c:barChart>
      <c:catAx>
        <c:axId val="245872272"/>
        <c:scaling>
          <c:orientation val="minMax"/>
        </c:scaling>
        <c:delete val="1"/>
        <c:axPos val="b"/>
        <c:numFmt formatCode="General" sourceLinked="1"/>
        <c:majorTickMark val="none"/>
        <c:minorTickMark val="none"/>
        <c:tickLblPos val="nextTo"/>
        <c:crossAx val="1633284656"/>
        <c:crosses val="autoZero"/>
        <c:auto val="1"/>
        <c:lblAlgn val="ctr"/>
        <c:lblOffset val="100"/>
        <c:noMultiLvlLbl val="0"/>
      </c:catAx>
      <c:valAx>
        <c:axId val="1633284656"/>
        <c:scaling>
          <c:orientation val="minMax"/>
        </c:scaling>
        <c:delete val="1"/>
        <c:axPos val="l"/>
        <c:numFmt formatCode="General" sourceLinked="1"/>
        <c:majorTickMark val="out"/>
        <c:minorTickMark val="none"/>
        <c:tickLblPos val="nextTo"/>
        <c:crossAx val="24587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7.xml"/><Relationship Id="rId18" Type="http://schemas.openxmlformats.org/officeDocument/2006/relationships/image" Target="../media/image11.png"/><Relationship Id="rId3" Type="http://schemas.openxmlformats.org/officeDocument/2006/relationships/chart" Target="../charts/chart2.xml"/><Relationship Id="rId21" Type="http://schemas.openxmlformats.org/officeDocument/2006/relationships/hyperlink" Target="#GRG!A1"/><Relationship Id="rId7" Type="http://schemas.openxmlformats.org/officeDocument/2006/relationships/hyperlink" Target="#'Safety Walk'!A1"/><Relationship Id="rId12" Type="http://schemas.openxmlformats.org/officeDocument/2006/relationships/chart" Target="../charts/chart6.xml"/><Relationship Id="rId17" Type="http://schemas.openxmlformats.org/officeDocument/2006/relationships/image" Target="../media/image10.png"/><Relationship Id="rId2" Type="http://schemas.openxmlformats.org/officeDocument/2006/relationships/image" Target="../media/image2.png"/><Relationship Id="rId16" Type="http://schemas.openxmlformats.org/officeDocument/2006/relationships/image" Target="../media/image9.png"/><Relationship Id="rId20" Type="http://schemas.openxmlformats.org/officeDocument/2006/relationships/hyperlink" Target="#CSAT!A1"/><Relationship Id="rId1" Type="http://schemas.openxmlformats.org/officeDocument/2006/relationships/chart" Target="../charts/chart1.xml"/><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chart" Target="../charts/chart9.xml"/><Relationship Id="rId10" Type="http://schemas.openxmlformats.org/officeDocument/2006/relationships/chart" Target="../charts/chart4.xml"/><Relationship Id="rId19" Type="http://schemas.openxmlformats.org/officeDocument/2006/relationships/hyperlink" Target="#FQI!A1"/><Relationship Id="rId4" Type="http://schemas.openxmlformats.org/officeDocument/2006/relationships/hyperlink" Target="#'First page'!A1"/><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hyperlink" Target="#'FM Matrix'!A1"/></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0.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19.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18.xml"/><Relationship Id="rId5" Type="http://schemas.openxmlformats.org/officeDocument/2006/relationships/chart" Target="../charts/chart14.xml"/><Relationship Id="rId10" Type="http://schemas.openxmlformats.org/officeDocument/2006/relationships/image" Target="../media/image13.svg"/><Relationship Id="rId4" Type="http://schemas.openxmlformats.org/officeDocument/2006/relationships/chart" Target="../charts/chart13.xml"/><Relationship Id="rId9" Type="http://schemas.openxmlformats.org/officeDocument/2006/relationships/image" Target="../media/image12.png"/><Relationship Id="rId14" Type="http://schemas.openxmlformats.org/officeDocument/2006/relationships/chart" Target="../charts/chart21.xml"/></Relationships>
</file>

<file path=xl/drawings/_rels/drawing4.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504825</xdr:colOff>
      <xdr:row>1</xdr:row>
      <xdr:rowOff>104775</xdr:rowOff>
    </xdr:to>
    <xdr:pic>
      <xdr:nvPicPr>
        <xdr:cNvPr id="18" name="Picture 20">
          <a:extLst>
            <a:ext uri="{FF2B5EF4-FFF2-40B4-BE49-F238E27FC236}">
              <a16:creationId xmlns:a16="http://schemas.microsoft.com/office/drawing/2014/main" id="{22DF94C8-3AE9-4021-B407-85894BF2C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48825" cy="295275"/>
        </a:xfrm>
        <a:prstGeom prst="rect">
          <a:avLst/>
        </a:prstGeom>
        <a:solidFill>
          <a:schemeClr val="accent1">
            <a:lumMod val="75000"/>
          </a:schemeClr>
        </a:solidFill>
        <a:ln>
          <a:noFill/>
        </a:ln>
        <a:effectLst/>
        <a:extLst/>
      </xdr:spPr>
    </xdr:pic>
    <xdr:clientData/>
  </xdr:twoCellAnchor>
  <xdr:twoCellAnchor>
    <xdr:from>
      <xdr:col>15</xdr:col>
      <xdr:colOff>514349</xdr:colOff>
      <xdr:row>0</xdr:row>
      <xdr:rowOff>9525</xdr:rowOff>
    </xdr:from>
    <xdr:to>
      <xdr:col>16</xdr:col>
      <xdr:colOff>180974</xdr:colOff>
      <xdr:row>34</xdr:row>
      <xdr:rowOff>85725</xdr:rowOff>
    </xdr:to>
    <xdr:pic>
      <xdr:nvPicPr>
        <xdr:cNvPr id="19" name="Picture 3">
          <a:extLst>
            <a:ext uri="{FF2B5EF4-FFF2-40B4-BE49-F238E27FC236}">
              <a16:creationId xmlns:a16="http://schemas.microsoft.com/office/drawing/2014/main" id="{A991152B-6F06-4843-ADB6-B8099169C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8349" y="9525"/>
          <a:ext cx="276225" cy="6553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33</xdr:row>
      <xdr:rowOff>19050</xdr:rowOff>
    </xdr:from>
    <xdr:to>
      <xdr:col>16</xdr:col>
      <xdr:colOff>190500</xdr:colOff>
      <xdr:row>34</xdr:row>
      <xdr:rowOff>123825</xdr:rowOff>
    </xdr:to>
    <xdr:pic>
      <xdr:nvPicPr>
        <xdr:cNvPr id="20" name="Picture 20">
          <a:extLst>
            <a:ext uri="{FF2B5EF4-FFF2-40B4-BE49-F238E27FC236}">
              <a16:creationId xmlns:a16="http://schemas.microsoft.com/office/drawing/2014/main" id="{617F648E-9655-4DB7-9736-4DE240EB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5550"/>
          <a:ext cx="9944100" cy="2952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xdr:row>
      <xdr:rowOff>114300</xdr:rowOff>
    </xdr:from>
    <xdr:to>
      <xdr:col>15</xdr:col>
      <xdr:colOff>485468</xdr:colOff>
      <xdr:row>32</xdr:row>
      <xdr:rowOff>180975</xdr:rowOff>
    </xdr:to>
    <xdr:grpSp>
      <xdr:nvGrpSpPr>
        <xdr:cNvPr id="24" name="Group 23">
          <a:extLst>
            <a:ext uri="{FF2B5EF4-FFF2-40B4-BE49-F238E27FC236}">
              <a16:creationId xmlns:a16="http://schemas.microsoft.com/office/drawing/2014/main" id="{458A0A02-49E4-4C4D-8AA3-A80FEB2AF5ED}"/>
            </a:ext>
          </a:extLst>
        </xdr:cNvPr>
        <xdr:cNvGrpSpPr/>
      </xdr:nvGrpSpPr>
      <xdr:grpSpPr>
        <a:xfrm>
          <a:off x="0" y="298450"/>
          <a:ext cx="9629468" cy="5775325"/>
          <a:chOff x="9526" y="1238250"/>
          <a:chExt cx="9629468" cy="5972175"/>
        </a:xfrm>
      </xdr:grpSpPr>
      <xdr:grpSp>
        <xdr:nvGrpSpPr>
          <xdr:cNvPr id="4" name="Group 3">
            <a:extLst>
              <a:ext uri="{FF2B5EF4-FFF2-40B4-BE49-F238E27FC236}">
                <a16:creationId xmlns:a16="http://schemas.microsoft.com/office/drawing/2014/main" id="{F60CBF62-D736-4312-9C1A-C55C504ADF65}"/>
              </a:ext>
            </a:extLst>
          </xdr:cNvPr>
          <xdr:cNvGrpSpPr/>
        </xdr:nvGrpSpPr>
        <xdr:grpSpPr>
          <a:xfrm>
            <a:off x="9526" y="1238250"/>
            <a:ext cx="9629468" cy="5972175"/>
            <a:chOff x="4805" y="1141401"/>
            <a:chExt cx="7086600" cy="5206541"/>
          </a:xfrm>
        </xdr:grpSpPr>
        <xdr:pic>
          <xdr:nvPicPr>
            <xdr:cNvPr id="2" name="Picture 1">
              <a:extLst>
                <a:ext uri="{FF2B5EF4-FFF2-40B4-BE49-F238E27FC236}">
                  <a16:creationId xmlns:a16="http://schemas.microsoft.com/office/drawing/2014/main" id="{2682A11C-B8E9-4D23-A1A4-470B6F9F28C9}"/>
                </a:ext>
              </a:extLst>
            </xdr:cNvPr>
            <xdr:cNvPicPr>
              <a:picLocks noChangeAspect="1"/>
            </xdr:cNvPicPr>
          </xdr:nvPicPr>
          <xdr:blipFill>
            <a:blip xmlns:r="http://schemas.openxmlformats.org/officeDocument/2006/relationships" r:embed="rId3"/>
            <a:stretch>
              <a:fillRect/>
            </a:stretch>
          </xdr:blipFill>
          <xdr:spPr>
            <a:xfrm>
              <a:off x="4805" y="1141401"/>
              <a:ext cx="7086600" cy="5206541"/>
            </a:xfrm>
            <a:prstGeom prst="rect">
              <a:avLst/>
            </a:prstGeom>
            <a:ln>
              <a:solidFill>
                <a:schemeClr val="bg1">
                  <a:lumMod val="95000"/>
                </a:schemeClr>
              </a:solidFill>
            </a:ln>
          </xdr:spPr>
        </xdr:pic>
        <xdr:sp macro="" textlink="">
          <xdr:nvSpPr>
            <xdr:cNvPr id="3" name="TextBox 2">
              <a:extLst>
                <a:ext uri="{FF2B5EF4-FFF2-40B4-BE49-F238E27FC236}">
                  <a16:creationId xmlns:a16="http://schemas.microsoft.com/office/drawing/2014/main" id="{61E618C3-764B-4905-ABC6-35E325D687D9}"/>
                </a:ext>
              </a:extLst>
            </xdr:cNvPr>
            <xdr:cNvSpPr txBox="1"/>
          </xdr:nvSpPr>
          <xdr:spPr>
            <a:xfrm>
              <a:off x="43976" y="1968826"/>
              <a:ext cx="23241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CXM Dashboard</a:t>
              </a:r>
            </a:p>
          </xdr:txBody>
        </xdr:sp>
      </xdr:grpSp>
      <xdr:sp macro="" textlink="">
        <xdr:nvSpPr>
          <xdr:cNvPr id="23" name="Rectangle 22">
            <a:extLst>
              <a:ext uri="{FF2B5EF4-FFF2-40B4-BE49-F238E27FC236}">
                <a16:creationId xmlns:a16="http://schemas.microsoft.com/office/drawing/2014/main" id="{F41CE0B3-BED5-4FD6-A30A-DC3D36DDA029}"/>
              </a:ext>
            </a:extLst>
          </xdr:cNvPr>
          <xdr:cNvSpPr/>
        </xdr:nvSpPr>
        <xdr:spPr>
          <a:xfrm>
            <a:off x="66675" y="3009900"/>
            <a:ext cx="419100" cy="390525"/>
          </a:xfrm>
          <a:prstGeom prst="rect">
            <a:avLst/>
          </a:prstGeom>
          <a:solidFill>
            <a:srgbClr val="0B34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13</xdr:col>
      <xdr:colOff>28574</xdr:colOff>
      <xdr:row>0</xdr:row>
      <xdr:rowOff>171450</xdr:rowOff>
    </xdr:from>
    <xdr:to>
      <xdr:col>15</xdr:col>
      <xdr:colOff>9525</xdr:colOff>
      <xdr:row>7</xdr:row>
      <xdr:rowOff>133350</xdr:rowOff>
    </xdr:to>
    <xdr:grpSp>
      <xdr:nvGrpSpPr>
        <xdr:cNvPr id="17" name="Group 16">
          <a:hlinkClick xmlns:r="http://schemas.openxmlformats.org/officeDocument/2006/relationships" r:id="rId4"/>
          <a:extLst>
            <a:ext uri="{FF2B5EF4-FFF2-40B4-BE49-F238E27FC236}">
              <a16:creationId xmlns:a16="http://schemas.microsoft.com/office/drawing/2014/main" id="{37B5CF27-3F76-47DD-BB6F-A48E8758F088}"/>
            </a:ext>
          </a:extLst>
        </xdr:cNvPr>
        <xdr:cNvGrpSpPr/>
      </xdr:nvGrpSpPr>
      <xdr:grpSpPr>
        <a:xfrm>
          <a:off x="7953374" y="171450"/>
          <a:ext cx="1200151" cy="1250950"/>
          <a:chOff x="7953374" y="171450"/>
          <a:chExt cx="1000125" cy="1085850"/>
        </a:xfrm>
      </xdr:grpSpPr>
      <xdr:pic>
        <xdr:nvPicPr>
          <xdr:cNvPr id="11" name="Graphic 10" descr="Teacher">
            <a:extLst>
              <a:ext uri="{FF2B5EF4-FFF2-40B4-BE49-F238E27FC236}">
                <a16:creationId xmlns:a16="http://schemas.microsoft.com/office/drawing/2014/main" id="{0816A8BB-5C8B-4A04-B8BE-058DBDCA11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953374" y="171450"/>
            <a:ext cx="1000125" cy="1085850"/>
          </a:xfrm>
          <a:prstGeom prst="rect">
            <a:avLst/>
          </a:prstGeom>
        </xdr:spPr>
      </xdr:pic>
      <xdr:sp macro="" textlink="">
        <xdr:nvSpPr>
          <xdr:cNvPr id="16" name="TextBox 15">
            <a:extLst>
              <a:ext uri="{FF2B5EF4-FFF2-40B4-BE49-F238E27FC236}">
                <a16:creationId xmlns:a16="http://schemas.microsoft.com/office/drawing/2014/main" id="{53405FA1-D0D0-48AA-B4C8-43FF4DD77442}"/>
              </a:ext>
            </a:extLst>
          </xdr:cNvPr>
          <xdr:cNvSpPr txBox="1"/>
        </xdr:nvSpPr>
        <xdr:spPr>
          <a:xfrm>
            <a:off x="7953682" y="990600"/>
            <a:ext cx="96171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tx2">
                    <a:lumMod val="50000"/>
                  </a:schemeClr>
                </a:solidFill>
              </a:rPr>
              <a:t>Click</a:t>
            </a:r>
            <a:r>
              <a:rPr lang="en-IN" sz="1400" b="1" baseline="0">
                <a:solidFill>
                  <a:schemeClr val="tx2">
                    <a:lumMod val="50000"/>
                  </a:schemeClr>
                </a:solidFill>
              </a:rPr>
              <a:t> here</a:t>
            </a:r>
            <a:endParaRPr lang="en-IN" sz="1400" b="1">
              <a:solidFill>
                <a:schemeClr val="tx2">
                  <a:lumMod val="50000"/>
                </a:schemeClr>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51313</xdr:colOff>
      <xdr:row>0</xdr:row>
      <xdr:rowOff>25657</xdr:rowOff>
    </xdr:from>
    <xdr:to>
      <xdr:col>19</xdr:col>
      <xdr:colOff>89798</xdr:colOff>
      <xdr:row>36</xdr:row>
      <xdr:rowOff>25656</xdr:rowOff>
    </xdr:to>
    <xdr:sp macro="" textlink="">
      <xdr:nvSpPr>
        <xdr:cNvPr id="26" name="Rectangle 25">
          <a:extLst>
            <a:ext uri="{FF2B5EF4-FFF2-40B4-BE49-F238E27FC236}">
              <a16:creationId xmlns:a16="http://schemas.microsoft.com/office/drawing/2014/main" id="{539675CE-3663-4C57-8488-3F51CF97728C}"/>
            </a:ext>
          </a:extLst>
        </xdr:cNvPr>
        <xdr:cNvSpPr/>
      </xdr:nvSpPr>
      <xdr:spPr>
        <a:xfrm>
          <a:off x="51313" y="25657"/>
          <a:ext cx="10878384" cy="7344191"/>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962</xdr:colOff>
      <xdr:row>0</xdr:row>
      <xdr:rowOff>63693</xdr:rowOff>
    </xdr:from>
    <xdr:to>
      <xdr:col>19</xdr:col>
      <xdr:colOff>76970</xdr:colOff>
      <xdr:row>2</xdr:row>
      <xdr:rowOff>91466</xdr:rowOff>
    </xdr:to>
    <xdr:sp macro="" textlink="">
      <xdr:nvSpPr>
        <xdr:cNvPr id="63" name="Rectangle 62">
          <a:extLst>
            <a:ext uri="{FF2B5EF4-FFF2-40B4-BE49-F238E27FC236}">
              <a16:creationId xmlns:a16="http://schemas.microsoft.com/office/drawing/2014/main" id="{5F22E2E9-692F-4E77-ABCC-53C13325A433}"/>
            </a:ext>
          </a:extLst>
        </xdr:cNvPr>
        <xdr:cNvSpPr/>
      </xdr:nvSpPr>
      <xdr:spPr>
        <a:xfrm>
          <a:off x="84346" y="63693"/>
          <a:ext cx="10832523" cy="42545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clientData/>
  </xdr:twoCellAnchor>
  <xdr:twoCellAnchor>
    <xdr:from>
      <xdr:col>0</xdr:col>
      <xdr:colOff>70555</xdr:colOff>
      <xdr:row>5</xdr:row>
      <xdr:rowOff>96213</xdr:rowOff>
    </xdr:from>
    <xdr:to>
      <xdr:col>5</xdr:col>
      <xdr:colOff>711609</xdr:colOff>
      <xdr:row>17</xdr:row>
      <xdr:rowOff>50152</xdr:rowOff>
    </xdr:to>
    <xdr:graphicFrame macro="">
      <xdr:nvGraphicFramePr>
        <xdr:cNvPr id="3" name="Chart 174">
          <a:extLst>
            <a:ext uri="{FF2B5EF4-FFF2-40B4-BE49-F238E27FC236}">
              <a16:creationId xmlns:a16="http://schemas.microsoft.com/office/drawing/2014/main" id="{BF6A7FCF-B1AC-433B-882A-3E05FF158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442291</xdr:colOff>
      <xdr:row>0</xdr:row>
      <xdr:rowOff>135385</xdr:rowOff>
    </xdr:from>
    <xdr:ext cx="2880234" cy="300777"/>
    <xdr:sp macro="" textlink="">
      <xdr:nvSpPr>
        <xdr:cNvPr id="18" name="Text Box 21">
          <a:extLst>
            <a:ext uri="{FF2B5EF4-FFF2-40B4-BE49-F238E27FC236}">
              <a16:creationId xmlns:a16="http://schemas.microsoft.com/office/drawing/2014/main" id="{1BBEB11C-6716-43DF-A207-28345BB3AE1A}"/>
            </a:ext>
          </a:extLst>
        </xdr:cNvPr>
        <xdr:cNvSpPr txBox="1">
          <a:spLocks noChangeArrowheads="1"/>
        </xdr:cNvSpPr>
      </xdr:nvSpPr>
      <xdr:spPr bwMode="auto">
        <a:xfrm>
          <a:off x="525675" y="135385"/>
          <a:ext cx="2880234" cy="300777"/>
        </a:xfrm>
        <a:prstGeom prst="rect">
          <a:avLst/>
        </a:prstGeom>
        <a:noFill/>
        <a:ln>
          <a:noFill/>
        </a:ln>
      </xdr:spPr>
      <xdr:txBody>
        <a:bodyPr wrap="square" lIns="27432" tIns="27432" rIns="27432" bIns="27432" anchor="ctr" upright="1">
          <a:noAutofit/>
        </a:bodyPr>
        <a:lstStyle/>
        <a:p>
          <a:pPr algn="l" rtl="0">
            <a:defRPr sz="1000"/>
          </a:pPr>
          <a:r>
            <a:rPr lang="en-AU" sz="2800" b="1" i="0" u="none" strike="noStrike" baseline="0">
              <a:solidFill>
                <a:srgbClr val="005B96"/>
              </a:solidFill>
              <a:latin typeface="Roboto"/>
              <a:cs typeface="Arial"/>
            </a:rPr>
            <a:t>CXM Dashboard</a:t>
          </a:r>
          <a:r>
            <a:rPr lang="en-AU" sz="2400" b="1" i="0" u="none" strike="noStrike" baseline="0">
              <a:solidFill>
                <a:schemeClr val="accent1">
                  <a:lumMod val="75000"/>
                </a:schemeClr>
              </a:solidFill>
              <a:latin typeface="Roboto"/>
              <a:cs typeface="Arial"/>
            </a:rPr>
            <a:t> </a:t>
          </a:r>
        </a:p>
      </xdr:txBody>
    </xdr:sp>
    <xdr:clientData/>
  </xdr:oneCellAnchor>
  <xdr:twoCellAnchor>
    <xdr:from>
      <xdr:col>23</xdr:col>
      <xdr:colOff>438150</xdr:colOff>
      <xdr:row>2</xdr:row>
      <xdr:rowOff>38100</xdr:rowOff>
    </xdr:from>
    <xdr:to>
      <xdr:col>23</xdr:col>
      <xdr:colOff>523875</xdr:colOff>
      <xdr:row>38</xdr:row>
      <xdr:rowOff>171450</xdr:rowOff>
    </xdr:to>
    <xdr:pic>
      <xdr:nvPicPr>
        <xdr:cNvPr id="45" name="Picture 3">
          <a:extLst>
            <a:ext uri="{FF2B5EF4-FFF2-40B4-BE49-F238E27FC236}">
              <a16:creationId xmlns:a16="http://schemas.microsoft.com/office/drawing/2014/main" id="{680A7ABB-3C3C-4367-BF54-DC25D81B7F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58950" y="847725"/>
          <a:ext cx="85725" cy="5791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390525</xdr:colOff>
      <xdr:row>110</xdr:row>
      <xdr:rowOff>171450</xdr:rowOff>
    </xdr:from>
    <xdr:to>
      <xdr:col>19</xdr:col>
      <xdr:colOff>400050</xdr:colOff>
      <xdr:row>124</xdr:row>
      <xdr:rowOff>114300</xdr:rowOff>
    </xdr:to>
    <xdr:graphicFrame macro="">
      <xdr:nvGraphicFramePr>
        <xdr:cNvPr id="96" name="Chart 19">
          <a:extLst>
            <a:ext uri="{FF2B5EF4-FFF2-40B4-BE49-F238E27FC236}">
              <a16:creationId xmlns:a16="http://schemas.microsoft.com/office/drawing/2014/main" id="{1B923A08-E708-4553-9B90-F0B323F62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104775</xdr:colOff>
      <xdr:row>31</xdr:row>
      <xdr:rowOff>95250</xdr:rowOff>
    </xdr:from>
    <xdr:to>
      <xdr:col>2</xdr:col>
      <xdr:colOff>0</xdr:colOff>
      <xdr:row>32</xdr:row>
      <xdr:rowOff>142875</xdr:rowOff>
    </xdr:to>
    <xdr:sp macro="" textlink="">
      <xdr:nvSpPr>
        <xdr:cNvPr id="175" name="TextBox 174">
          <a:extLst>
            <a:ext uri="{FF2B5EF4-FFF2-40B4-BE49-F238E27FC236}">
              <a16:creationId xmlns:a16="http://schemas.microsoft.com/office/drawing/2014/main" id="{B742A1CE-6CFC-42DD-BC1F-0D32C778F653}"/>
            </a:ext>
          </a:extLst>
        </xdr:cNvPr>
        <xdr:cNvSpPr txBox="1"/>
      </xdr:nvSpPr>
      <xdr:spPr>
        <a:xfrm>
          <a:off x="314325" y="6296025"/>
          <a:ext cx="504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a:t>
          </a:r>
        </a:p>
      </xdr:txBody>
    </xdr:sp>
    <xdr:clientData/>
  </xdr:twoCellAnchor>
  <xdr:twoCellAnchor>
    <xdr:from>
      <xdr:col>3</xdr:col>
      <xdr:colOff>133350</xdr:colOff>
      <xdr:row>31</xdr:row>
      <xdr:rowOff>95250</xdr:rowOff>
    </xdr:from>
    <xdr:to>
      <xdr:col>4</xdr:col>
      <xdr:colOff>66675</xdr:colOff>
      <xdr:row>32</xdr:row>
      <xdr:rowOff>142875</xdr:rowOff>
    </xdr:to>
    <xdr:sp macro="" textlink="">
      <xdr:nvSpPr>
        <xdr:cNvPr id="177" name="TextBox 176">
          <a:extLst>
            <a:ext uri="{FF2B5EF4-FFF2-40B4-BE49-F238E27FC236}">
              <a16:creationId xmlns:a16="http://schemas.microsoft.com/office/drawing/2014/main" id="{1CE33866-5A1F-449D-ADF7-C84DADFB47EA}"/>
            </a:ext>
          </a:extLst>
        </xdr:cNvPr>
        <xdr:cNvSpPr txBox="1"/>
      </xdr:nvSpPr>
      <xdr:spPr>
        <a:xfrm>
          <a:off x="1781175" y="6296025"/>
          <a:ext cx="523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a:t>
          </a:r>
        </a:p>
      </xdr:txBody>
    </xdr:sp>
    <xdr:clientData/>
  </xdr:twoCellAnchor>
  <xdr:twoCellAnchor editAs="oneCell">
    <xdr:from>
      <xdr:col>0</xdr:col>
      <xdr:colOff>80080</xdr:colOff>
      <xdr:row>0</xdr:row>
      <xdr:rowOff>0</xdr:rowOff>
    </xdr:from>
    <xdr:to>
      <xdr:col>1</xdr:col>
      <xdr:colOff>462395</xdr:colOff>
      <xdr:row>2</xdr:row>
      <xdr:rowOff>38485</xdr:rowOff>
    </xdr:to>
    <xdr:pic>
      <xdr:nvPicPr>
        <xdr:cNvPr id="127" name="Graphic 126" descr="Home">
          <a:hlinkClick xmlns:r="http://schemas.openxmlformats.org/officeDocument/2006/relationships" r:id="rId4"/>
          <a:extLst>
            <a:ext uri="{FF2B5EF4-FFF2-40B4-BE49-F238E27FC236}">
              <a16:creationId xmlns:a16="http://schemas.microsoft.com/office/drawing/2014/main" id="{68210B00-FFFE-44A9-B0F1-2076D9406C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0080" y="0"/>
          <a:ext cx="465699" cy="436162"/>
        </a:xfrm>
        <a:prstGeom prst="rect">
          <a:avLst/>
        </a:prstGeom>
      </xdr:spPr>
    </xdr:pic>
    <xdr:clientData/>
  </xdr:twoCellAnchor>
  <xdr:twoCellAnchor editAs="oneCell">
    <xdr:from>
      <xdr:col>21</xdr:col>
      <xdr:colOff>571184</xdr:colOff>
      <xdr:row>28</xdr:row>
      <xdr:rowOff>0</xdr:rowOff>
    </xdr:from>
    <xdr:to>
      <xdr:col>23</xdr:col>
      <xdr:colOff>152400</xdr:colOff>
      <xdr:row>31</xdr:row>
      <xdr:rowOff>19050</xdr:rowOff>
    </xdr:to>
    <xdr:pic>
      <xdr:nvPicPr>
        <xdr:cNvPr id="6" name="Picture 5">
          <a:hlinkClick xmlns:r="http://schemas.openxmlformats.org/officeDocument/2006/relationships" r:id="rId7"/>
          <a:extLst>
            <a:ext uri="{FF2B5EF4-FFF2-40B4-BE49-F238E27FC236}">
              <a16:creationId xmlns:a16="http://schemas.microsoft.com/office/drawing/2014/main" id="{1F1DC9CA-059F-4948-86AF-AD22FB1D4916}"/>
            </a:ext>
          </a:extLst>
        </xdr:cNvPr>
        <xdr:cNvPicPr>
          <a:picLocks noChangeAspect="1"/>
        </xdr:cNvPicPr>
      </xdr:nvPicPr>
      <xdr:blipFill>
        <a:blip xmlns:r="http://schemas.openxmlformats.org/officeDocument/2006/relationships" r:embed="rId8"/>
        <a:stretch>
          <a:fillRect/>
        </a:stretch>
      </xdr:blipFill>
      <xdr:spPr>
        <a:xfrm>
          <a:off x="11677334" y="5600700"/>
          <a:ext cx="838516" cy="619125"/>
        </a:xfrm>
        <a:prstGeom prst="rect">
          <a:avLst/>
        </a:prstGeom>
      </xdr:spPr>
    </xdr:pic>
    <xdr:clientData/>
  </xdr:twoCellAnchor>
  <xdr:twoCellAnchor>
    <xdr:from>
      <xdr:col>9</xdr:col>
      <xdr:colOff>25655</xdr:colOff>
      <xdr:row>26</xdr:row>
      <xdr:rowOff>64141</xdr:rowOff>
    </xdr:from>
    <xdr:to>
      <xdr:col>15</xdr:col>
      <xdr:colOff>76970</xdr:colOff>
      <xdr:row>35</xdr:row>
      <xdr:rowOff>57727</xdr:rowOff>
    </xdr:to>
    <xdr:graphicFrame macro="">
      <xdr:nvGraphicFramePr>
        <xdr:cNvPr id="211" name="Chart 210">
          <a:extLst>
            <a:ext uri="{FF2B5EF4-FFF2-40B4-BE49-F238E27FC236}">
              <a16:creationId xmlns:a16="http://schemas.microsoft.com/office/drawing/2014/main" id="{FE4BDA86-8439-45EC-B10E-75D58D88A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58751</xdr:colOff>
      <xdr:row>26</xdr:row>
      <xdr:rowOff>51314</xdr:rowOff>
    </xdr:from>
    <xdr:to>
      <xdr:col>8</xdr:col>
      <xdr:colOff>668549</xdr:colOff>
      <xdr:row>35</xdr:row>
      <xdr:rowOff>70556</xdr:rowOff>
    </xdr:to>
    <xdr:graphicFrame macro="">
      <xdr:nvGraphicFramePr>
        <xdr:cNvPr id="212" name="Chart 211">
          <a:extLst>
            <a:ext uri="{FF2B5EF4-FFF2-40B4-BE49-F238E27FC236}">
              <a16:creationId xmlns:a16="http://schemas.microsoft.com/office/drawing/2014/main" id="{3A43662F-27B2-447C-BC69-90EAE720E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194345</xdr:colOff>
      <xdr:row>17</xdr:row>
      <xdr:rowOff>96211</xdr:rowOff>
    </xdr:from>
    <xdr:to>
      <xdr:col>9</xdr:col>
      <xdr:colOff>436161</xdr:colOff>
      <xdr:row>26</xdr:row>
      <xdr:rowOff>89798</xdr:rowOff>
    </xdr:to>
    <xdr:graphicFrame macro="">
      <xdr:nvGraphicFramePr>
        <xdr:cNvPr id="213" name="Chart 212">
          <a:extLst>
            <a:ext uri="{FF2B5EF4-FFF2-40B4-BE49-F238E27FC236}">
              <a16:creationId xmlns:a16="http://schemas.microsoft.com/office/drawing/2014/main" id="{46B37CE3-7BC3-4604-A699-85BAD249E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282222</xdr:colOff>
      <xdr:row>17</xdr:row>
      <xdr:rowOff>115454</xdr:rowOff>
    </xdr:from>
    <xdr:to>
      <xdr:col>15</xdr:col>
      <xdr:colOff>205253</xdr:colOff>
      <xdr:row>26</xdr:row>
      <xdr:rowOff>76970</xdr:rowOff>
    </xdr:to>
    <xdr:graphicFrame macro="">
      <xdr:nvGraphicFramePr>
        <xdr:cNvPr id="225" name="Chart 224">
          <a:extLst>
            <a:ext uri="{FF2B5EF4-FFF2-40B4-BE49-F238E27FC236}">
              <a16:creationId xmlns:a16="http://schemas.microsoft.com/office/drawing/2014/main" id="{4B20CB52-36FA-44AF-85CF-49D053E5A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115453</xdr:colOff>
      <xdr:row>2</xdr:row>
      <xdr:rowOff>192423</xdr:rowOff>
    </xdr:from>
    <xdr:to>
      <xdr:col>19</xdr:col>
      <xdr:colOff>173181</xdr:colOff>
      <xdr:row>17</xdr:row>
      <xdr:rowOff>44898</xdr:rowOff>
    </xdr:to>
    <xdr:graphicFrame macro="">
      <xdr:nvGraphicFramePr>
        <xdr:cNvPr id="226" name="Chart 225">
          <a:extLst>
            <a:ext uri="{FF2B5EF4-FFF2-40B4-BE49-F238E27FC236}">
              <a16:creationId xmlns:a16="http://schemas.microsoft.com/office/drawing/2014/main" id="{3E9D4493-A304-4EE5-BA95-0EBC546EC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70747</xdr:colOff>
      <xdr:row>26</xdr:row>
      <xdr:rowOff>57728</xdr:rowOff>
    </xdr:from>
    <xdr:to>
      <xdr:col>4</xdr:col>
      <xdr:colOff>166767</xdr:colOff>
      <xdr:row>35</xdr:row>
      <xdr:rowOff>96213</xdr:rowOff>
    </xdr:to>
    <xdr:graphicFrame macro="">
      <xdr:nvGraphicFramePr>
        <xdr:cNvPr id="227" name="Chart 226">
          <a:extLst>
            <a:ext uri="{FF2B5EF4-FFF2-40B4-BE49-F238E27FC236}">
              <a16:creationId xmlns:a16="http://schemas.microsoft.com/office/drawing/2014/main" id="{C0C8F2BB-5A64-47F1-8373-84F281F4B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19244</xdr:colOff>
      <xdr:row>5</xdr:row>
      <xdr:rowOff>89796</xdr:rowOff>
    </xdr:from>
    <xdr:to>
      <xdr:col>11</xdr:col>
      <xdr:colOff>71415</xdr:colOff>
      <xdr:row>17</xdr:row>
      <xdr:rowOff>43735</xdr:rowOff>
    </xdr:to>
    <xdr:graphicFrame macro="">
      <xdr:nvGraphicFramePr>
        <xdr:cNvPr id="62" name="Chart 61">
          <a:extLst>
            <a:ext uri="{FF2B5EF4-FFF2-40B4-BE49-F238E27FC236}">
              <a16:creationId xmlns:a16="http://schemas.microsoft.com/office/drawing/2014/main" id="{3CA1A1AB-C90E-409B-A19E-FC28FE770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365602</xdr:colOff>
      <xdr:row>0</xdr:row>
      <xdr:rowOff>64141</xdr:rowOff>
    </xdr:from>
    <xdr:to>
      <xdr:col>18</xdr:col>
      <xdr:colOff>505559</xdr:colOff>
      <xdr:row>2</xdr:row>
      <xdr:rowOff>47080</xdr:rowOff>
    </xdr:to>
    <xdr:pic>
      <xdr:nvPicPr>
        <xdr:cNvPr id="65" name="Picture 64">
          <a:extLst>
            <a:ext uri="{FF2B5EF4-FFF2-40B4-BE49-F238E27FC236}">
              <a16:creationId xmlns:a16="http://schemas.microsoft.com/office/drawing/2014/main" id="{AE46492D-C2B8-4979-9E50-24C0DB20521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845703" y="64141"/>
          <a:ext cx="749300" cy="380616"/>
        </a:xfrm>
        <a:prstGeom prst="rect">
          <a:avLst/>
        </a:prstGeom>
      </xdr:spPr>
    </xdr:pic>
    <xdr:clientData/>
  </xdr:twoCellAnchor>
  <xdr:twoCellAnchor>
    <xdr:from>
      <xdr:col>1</xdr:col>
      <xdr:colOff>1088</xdr:colOff>
      <xdr:row>2</xdr:row>
      <xdr:rowOff>134698</xdr:rowOff>
    </xdr:from>
    <xdr:to>
      <xdr:col>10</xdr:col>
      <xdr:colOff>423333</xdr:colOff>
      <xdr:row>5</xdr:row>
      <xdr:rowOff>51314</xdr:rowOff>
    </xdr:to>
    <xdr:grpSp>
      <xdr:nvGrpSpPr>
        <xdr:cNvPr id="4" name="Group 3">
          <a:extLst>
            <a:ext uri="{FF2B5EF4-FFF2-40B4-BE49-F238E27FC236}">
              <a16:creationId xmlns:a16="http://schemas.microsoft.com/office/drawing/2014/main" id="{0640589C-D08B-497E-BDD2-B1F258EB39BA}"/>
            </a:ext>
          </a:extLst>
        </xdr:cNvPr>
        <xdr:cNvGrpSpPr/>
      </xdr:nvGrpSpPr>
      <xdr:grpSpPr>
        <a:xfrm>
          <a:off x="84472" y="532375"/>
          <a:ext cx="6413053" cy="513131"/>
          <a:chOff x="102626" y="601773"/>
          <a:chExt cx="5845336" cy="420577"/>
        </a:xfrm>
      </xdr:grpSpPr>
      <xdr:grpSp>
        <xdr:nvGrpSpPr>
          <xdr:cNvPr id="66" name="Group 65">
            <a:extLst>
              <a:ext uri="{FF2B5EF4-FFF2-40B4-BE49-F238E27FC236}">
                <a16:creationId xmlns:a16="http://schemas.microsoft.com/office/drawing/2014/main" id="{34EDCC0B-9254-44A1-B275-C06FFEB6B0B8}"/>
              </a:ext>
            </a:extLst>
          </xdr:cNvPr>
          <xdr:cNvGrpSpPr/>
        </xdr:nvGrpSpPr>
        <xdr:grpSpPr>
          <a:xfrm>
            <a:off x="102626" y="601773"/>
            <a:ext cx="1092199" cy="407493"/>
            <a:chOff x="76201" y="672792"/>
            <a:chExt cx="1080000" cy="468308"/>
          </a:xfrm>
        </xdr:grpSpPr>
        <xdr:sp macro="" textlink="">
          <xdr:nvSpPr>
            <xdr:cNvPr id="67" name="Rectangle 66">
              <a:extLst>
                <a:ext uri="{FF2B5EF4-FFF2-40B4-BE49-F238E27FC236}">
                  <a16:creationId xmlns:a16="http://schemas.microsoft.com/office/drawing/2014/main" id="{8574845D-275A-4DBE-9FD8-42855BE36887}"/>
                </a:ext>
              </a:extLst>
            </xdr:cNvPr>
            <xdr:cNvSpPr/>
          </xdr:nvSpPr>
          <xdr:spPr>
            <a:xfrm>
              <a:off x="76201" y="673100"/>
              <a:ext cx="1080000" cy="468000"/>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68" name="TextBox 67">
              <a:extLst>
                <a:ext uri="{FF2B5EF4-FFF2-40B4-BE49-F238E27FC236}">
                  <a16:creationId xmlns:a16="http://schemas.microsoft.com/office/drawing/2014/main" id="{00EB09F7-B0D9-4F47-A97F-E029533AE49E}"/>
                </a:ext>
              </a:extLst>
            </xdr:cNvPr>
            <xdr:cNvSpPr txBox="1"/>
          </xdr:nvSpPr>
          <xdr:spPr>
            <a:xfrm>
              <a:off x="103126" y="672792"/>
              <a:ext cx="1050308" cy="223547"/>
            </a:xfrm>
            <a:prstGeom prst="rect">
              <a:avLst/>
            </a:prstGeom>
            <a:solidFill>
              <a:srgbClr val="005B9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bg1"/>
                  </a:solidFill>
                  <a:latin typeface="Roboto"/>
                </a:rPr>
                <a:t>FQI Total AC</a:t>
              </a:r>
            </a:p>
          </xdr:txBody>
        </xdr:sp>
        <xdr:sp macro="" textlink="[3]Sheet2!I5">
          <xdr:nvSpPr>
            <xdr:cNvPr id="69" name="TextBox 68">
              <a:extLst>
                <a:ext uri="{FF2B5EF4-FFF2-40B4-BE49-F238E27FC236}">
                  <a16:creationId xmlns:a16="http://schemas.microsoft.com/office/drawing/2014/main" id="{CC50B9DB-7701-4F47-88EA-5F4B66BA738F}"/>
                </a:ext>
              </a:extLst>
            </xdr:cNvPr>
            <xdr:cNvSpPr txBox="1"/>
          </xdr:nvSpPr>
          <xdr:spPr>
            <a:xfrm>
              <a:off x="215900" y="871991"/>
              <a:ext cx="73025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Roboto"/>
                  <a:ea typeface="+mn-ea"/>
                  <a:cs typeface="Calibri"/>
                </a:rPr>
                <a:t>290</a:t>
              </a:r>
            </a:p>
          </xdr:txBody>
        </xdr:sp>
      </xdr:grpSp>
      <xdr:grpSp>
        <xdr:nvGrpSpPr>
          <xdr:cNvPr id="70" name="Group 69">
            <a:extLst>
              <a:ext uri="{FF2B5EF4-FFF2-40B4-BE49-F238E27FC236}">
                <a16:creationId xmlns:a16="http://schemas.microsoft.com/office/drawing/2014/main" id="{EA9ED27D-E56B-44FD-BD7E-668AB90F45BF}"/>
              </a:ext>
            </a:extLst>
          </xdr:cNvPr>
          <xdr:cNvGrpSpPr/>
        </xdr:nvGrpSpPr>
        <xdr:grpSpPr>
          <a:xfrm>
            <a:off x="1287703" y="613331"/>
            <a:ext cx="1130684" cy="407225"/>
            <a:chOff x="76201" y="673100"/>
            <a:chExt cx="1080000" cy="468000"/>
          </a:xfrm>
        </xdr:grpSpPr>
        <xdr:sp macro="" textlink="">
          <xdr:nvSpPr>
            <xdr:cNvPr id="71" name="Rectangle 70">
              <a:extLst>
                <a:ext uri="{FF2B5EF4-FFF2-40B4-BE49-F238E27FC236}">
                  <a16:creationId xmlns:a16="http://schemas.microsoft.com/office/drawing/2014/main" id="{2EB763AA-8DCD-4633-A1BE-DA8533C5B4E6}"/>
                </a:ext>
              </a:extLst>
            </xdr:cNvPr>
            <xdr:cNvSpPr/>
          </xdr:nvSpPr>
          <xdr:spPr>
            <a:xfrm>
              <a:off x="76201" y="673100"/>
              <a:ext cx="1080000" cy="468000"/>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73" name="TextBox 72">
              <a:extLst>
                <a:ext uri="{FF2B5EF4-FFF2-40B4-BE49-F238E27FC236}">
                  <a16:creationId xmlns:a16="http://schemas.microsoft.com/office/drawing/2014/main" id="{A7FAF566-0B3C-4910-B5FD-2E6A3FE8EBCE}"/>
                </a:ext>
              </a:extLst>
            </xdr:cNvPr>
            <xdr:cNvSpPr txBox="1"/>
          </xdr:nvSpPr>
          <xdr:spPr>
            <a:xfrm>
              <a:off x="146688" y="720234"/>
              <a:ext cx="970403" cy="132920"/>
            </a:xfrm>
            <a:prstGeom prst="rect">
              <a:avLst/>
            </a:prstGeom>
            <a:solidFill>
              <a:srgbClr val="005B9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bg1"/>
                  </a:solidFill>
                  <a:latin typeface="Roboto"/>
                </a:rPr>
                <a:t>FQI</a:t>
              </a:r>
              <a:r>
                <a:rPr lang="en-IN" sz="1100" b="1" baseline="0">
                  <a:solidFill>
                    <a:schemeClr val="bg1"/>
                  </a:solidFill>
                  <a:latin typeface="Roboto"/>
                </a:rPr>
                <a:t> Uniq</a:t>
              </a:r>
              <a:r>
                <a:rPr lang="en-IN" sz="1100" b="1">
                  <a:solidFill>
                    <a:schemeClr val="bg1"/>
                  </a:solidFill>
                  <a:latin typeface="Roboto"/>
                </a:rPr>
                <a:t> AC</a:t>
              </a:r>
            </a:p>
          </xdr:txBody>
        </xdr:sp>
        <xdr:sp macro="" textlink="[3]Sheet2!I5">
          <xdr:nvSpPr>
            <xdr:cNvPr id="74" name="TextBox 73">
              <a:extLst>
                <a:ext uri="{FF2B5EF4-FFF2-40B4-BE49-F238E27FC236}">
                  <a16:creationId xmlns:a16="http://schemas.microsoft.com/office/drawing/2014/main" id="{97042CFC-0C45-4024-B8E3-B73791DCAC97}"/>
                </a:ext>
              </a:extLst>
            </xdr:cNvPr>
            <xdr:cNvSpPr txBox="1"/>
          </xdr:nvSpPr>
          <xdr:spPr>
            <a:xfrm>
              <a:off x="215900" y="857249"/>
              <a:ext cx="73025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Roboto"/>
                  <a:ea typeface="+mn-ea"/>
                  <a:cs typeface="Calibri"/>
                </a:rPr>
                <a:t>169</a:t>
              </a:r>
            </a:p>
          </xdr:txBody>
        </xdr:sp>
      </xdr:grpSp>
      <xdr:grpSp>
        <xdr:nvGrpSpPr>
          <xdr:cNvPr id="75" name="Group 74">
            <a:extLst>
              <a:ext uri="{FF2B5EF4-FFF2-40B4-BE49-F238E27FC236}">
                <a16:creationId xmlns:a16="http://schemas.microsoft.com/office/drawing/2014/main" id="{E0E9B121-72B6-4A73-8DDB-52E5A59755BC}"/>
              </a:ext>
            </a:extLst>
          </xdr:cNvPr>
          <xdr:cNvGrpSpPr/>
        </xdr:nvGrpSpPr>
        <xdr:grpSpPr>
          <a:xfrm>
            <a:off x="2498629" y="607030"/>
            <a:ext cx="1104957" cy="411986"/>
            <a:chOff x="70048" y="667629"/>
            <a:chExt cx="1092614" cy="473471"/>
          </a:xfrm>
        </xdr:grpSpPr>
        <xdr:sp macro="" textlink="">
          <xdr:nvSpPr>
            <xdr:cNvPr id="76" name="Rectangle 75">
              <a:extLst>
                <a:ext uri="{FF2B5EF4-FFF2-40B4-BE49-F238E27FC236}">
                  <a16:creationId xmlns:a16="http://schemas.microsoft.com/office/drawing/2014/main" id="{A8140C12-B572-4DDF-9F04-951EAD671FCE}"/>
                </a:ext>
              </a:extLst>
            </xdr:cNvPr>
            <xdr:cNvSpPr/>
          </xdr:nvSpPr>
          <xdr:spPr>
            <a:xfrm>
              <a:off x="76201" y="673100"/>
              <a:ext cx="1080000" cy="468000"/>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77" name="TextBox 76">
              <a:extLst>
                <a:ext uri="{FF2B5EF4-FFF2-40B4-BE49-F238E27FC236}">
                  <a16:creationId xmlns:a16="http://schemas.microsoft.com/office/drawing/2014/main" id="{5839A796-F6A9-4820-B035-D752E4C8C953}"/>
                </a:ext>
              </a:extLst>
            </xdr:cNvPr>
            <xdr:cNvSpPr txBox="1"/>
          </xdr:nvSpPr>
          <xdr:spPr>
            <a:xfrm>
              <a:off x="70048" y="667629"/>
              <a:ext cx="1092614" cy="235629"/>
            </a:xfrm>
            <a:prstGeom prst="rect">
              <a:avLst/>
            </a:prstGeom>
            <a:solidFill>
              <a:srgbClr val="005B9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bg1"/>
                  </a:solidFill>
                  <a:latin typeface="Roboto"/>
                </a:rPr>
                <a:t>Safety</a:t>
              </a:r>
              <a:r>
                <a:rPr lang="en-IN" sz="1100" b="1" baseline="0">
                  <a:solidFill>
                    <a:schemeClr val="bg1"/>
                  </a:solidFill>
                  <a:latin typeface="Roboto"/>
                </a:rPr>
                <a:t> Walk-Q2</a:t>
              </a:r>
              <a:endParaRPr lang="en-IN" sz="1100" b="1">
                <a:solidFill>
                  <a:schemeClr val="bg1"/>
                </a:solidFill>
                <a:latin typeface="Roboto"/>
              </a:endParaRPr>
            </a:p>
          </xdr:txBody>
        </xdr:sp>
        <xdr:sp macro="" textlink="[3]Sheet2!I5">
          <xdr:nvSpPr>
            <xdr:cNvPr id="78" name="TextBox 77">
              <a:extLst>
                <a:ext uri="{FF2B5EF4-FFF2-40B4-BE49-F238E27FC236}">
                  <a16:creationId xmlns:a16="http://schemas.microsoft.com/office/drawing/2014/main" id="{A9842E24-7F52-4178-B4E3-609A5121FB23}"/>
                </a:ext>
              </a:extLst>
            </xdr:cNvPr>
            <xdr:cNvSpPr txBox="1"/>
          </xdr:nvSpPr>
          <xdr:spPr>
            <a:xfrm>
              <a:off x="215900" y="857249"/>
              <a:ext cx="73025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Roboto"/>
                  <a:ea typeface="Calibri"/>
                  <a:cs typeface="Calibri"/>
                </a:rPr>
                <a:t>2253</a:t>
              </a:r>
              <a:endParaRPr lang="en-US" sz="2000" b="1" i="0" u="none" strike="noStrike">
                <a:solidFill>
                  <a:schemeClr val="bg1"/>
                </a:solidFill>
                <a:latin typeface="Roboto"/>
                <a:ea typeface="+mn-ea"/>
                <a:cs typeface="Calibri"/>
              </a:endParaRPr>
            </a:p>
          </xdr:txBody>
        </xdr:sp>
      </xdr:grpSp>
      <xdr:grpSp>
        <xdr:nvGrpSpPr>
          <xdr:cNvPr id="79" name="Group 78">
            <a:extLst>
              <a:ext uri="{FF2B5EF4-FFF2-40B4-BE49-F238E27FC236}">
                <a16:creationId xmlns:a16="http://schemas.microsoft.com/office/drawing/2014/main" id="{474E4460-1DFD-4801-8D42-533959D5CC92}"/>
              </a:ext>
            </a:extLst>
          </xdr:cNvPr>
          <xdr:cNvGrpSpPr/>
        </xdr:nvGrpSpPr>
        <xdr:grpSpPr>
          <a:xfrm>
            <a:off x="3683513" y="610250"/>
            <a:ext cx="1092200" cy="407224"/>
            <a:chOff x="76201" y="673100"/>
            <a:chExt cx="1080000" cy="468000"/>
          </a:xfrm>
        </xdr:grpSpPr>
        <xdr:sp macro="" textlink="">
          <xdr:nvSpPr>
            <xdr:cNvPr id="80" name="Rectangle 79">
              <a:extLst>
                <a:ext uri="{FF2B5EF4-FFF2-40B4-BE49-F238E27FC236}">
                  <a16:creationId xmlns:a16="http://schemas.microsoft.com/office/drawing/2014/main" id="{AC58E046-3C6D-4598-A2EE-327ED100BD86}"/>
                </a:ext>
              </a:extLst>
            </xdr:cNvPr>
            <xdr:cNvSpPr/>
          </xdr:nvSpPr>
          <xdr:spPr>
            <a:xfrm>
              <a:off x="76201" y="673100"/>
              <a:ext cx="1080000" cy="468000"/>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81" name="TextBox 80">
              <a:extLst>
                <a:ext uri="{FF2B5EF4-FFF2-40B4-BE49-F238E27FC236}">
                  <a16:creationId xmlns:a16="http://schemas.microsoft.com/office/drawing/2014/main" id="{D716D002-0F24-43D9-B902-D8E013757BAD}"/>
                </a:ext>
              </a:extLst>
            </xdr:cNvPr>
            <xdr:cNvSpPr txBox="1"/>
          </xdr:nvSpPr>
          <xdr:spPr>
            <a:xfrm>
              <a:off x="192758" y="690919"/>
              <a:ext cx="918220" cy="195985"/>
            </a:xfrm>
            <a:prstGeom prst="rect">
              <a:avLst/>
            </a:prstGeom>
            <a:solidFill>
              <a:srgbClr val="005B9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bg1"/>
                  </a:solidFill>
                  <a:latin typeface="Roboto"/>
                </a:rPr>
                <a:t>CRS</a:t>
              </a:r>
              <a:r>
                <a:rPr lang="en-IN" sz="1100" b="1" baseline="0">
                  <a:solidFill>
                    <a:schemeClr val="bg1"/>
                  </a:solidFill>
                  <a:latin typeface="Roboto"/>
                </a:rPr>
                <a:t> Tickets</a:t>
              </a:r>
              <a:endParaRPr lang="en-IN" sz="1100" b="1">
                <a:solidFill>
                  <a:schemeClr val="bg1"/>
                </a:solidFill>
                <a:latin typeface="Roboto"/>
              </a:endParaRPr>
            </a:p>
          </xdr:txBody>
        </xdr:sp>
        <xdr:sp macro="" textlink="[3]Sheet2!I5">
          <xdr:nvSpPr>
            <xdr:cNvPr id="83" name="TextBox 82">
              <a:extLst>
                <a:ext uri="{FF2B5EF4-FFF2-40B4-BE49-F238E27FC236}">
                  <a16:creationId xmlns:a16="http://schemas.microsoft.com/office/drawing/2014/main" id="{4615B057-F768-423D-93A7-D888DD044471}"/>
                </a:ext>
              </a:extLst>
            </xdr:cNvPr>
            <xdr:cNvSpPr txBox="1"/>
          </xdr:nvSpPr>
          <xdr:spPr>
            <a:xfrm>
              <a:off x="215900" y="857249"/>
              <a:ext cx="73025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Roboto"/>
                  <a:ea typeface="Calibri"/>
                  <a:cs typeface="Calibri"/>
                </a:rPr>
                <a:t>73</a:t>
              </a:r>
              <a:endParaRPr lang="en-US" sz="4000" b="1" i="0" u="none" strike="noStrike">
                <a:solidFill>
                  <a:schemeClr val="bg1"/>
                </a:solidFill>
                <a:latin typeface="Roboto"/>
                <a:ea typeface="+mn-ea"/>
                <a:cs typeface="Calibri"/>
              </a:endParaRPr>
            </a:p>
          </xdr:txBody>
        </xdr:sp>
      </xdr:grpSp>
      <xdr:grpSp>
        <xdr:nvGrpSpPr>
          <xdr:cNvPr id="84" name="Group 83">
            <a:extLst>
              <a:ext uri="{FF2B5EF4-FFF2-40B4-BE49-F238E27FC236}">
                <a16:creationId xmlns:a16="http://schemas.microsoft.com/office/drawing/2014/main" id="{3A3AD505-C2A2-4C94-9011-2740CE653CBD}"/>
              </a:ext>
            </a:extLst>
          </xdr:cNvPr>
          <xdr:cNvGrpSpPr/>
        </xdr:nvGrpSpPr>
        <xdr:grpSpPr>
          <a:xfrm>
            <a:off x="4855763" y="615125"/>
            <a:ext cx="1092199" cy="407225"/>
            <a:chOff x="76201" y="673100"/>
            <a:chExt cx="1080000" cy="468000"/>
          </a:xfrm>
        </xdr:grpSpPr>
        <xdr:sp macro="" textlink="">
          <xdr:nvSpPr>
            <xdr:cNvPr id="85" name="Rectangle 84">
              <a:extLst>
                <a:ext uri="{FF2B5EF4-FFF2-40B4-BE49-F238E27FC236}">
                  <a16:creationId xmlns:a16="http://schemas.microsoft.com/office/drawing/2014/main" id="{98D63D01-9EA0-46D2-A1BE-AD12058B5B83}"/>
                </a:ext>
              </a:extLst>
            </xdr:cNvPr>
            <xdr:cNvSpPr/>
          </xdr:nvSpPr>
          <xdr:spPr>
            <a:xfrm>
              <a:off x="76201" y="673100"/>
              <a:ext cx="1080000" cy="468000"/>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86" name="TextBox 85">
              <a:extLst>
                <a:ext uri="{FF2B5EF4-FFF2-40B4-BE49-F238E27FC236}">
                  <a16:creationId xmlns:a16="http://schemas.microsoft.com/office/drawing/2014/main" id="{BEFB4BE3-73C3-470F-8E35-D88A68461A03}"/>
                </a:ext>
              </a:extLst>
            </xdr:cNvPr>
            <xdr:cNvSpPr txBox="1"/>
          </xdr:nvSpPr>
          <xdr:spPr>
            <a:xfrm>
              <a:off x="330953" y="684875"/>
              <a:ext cx="723900" cy="196850"/>
            </a:xfrm>
            <a:prstGeom prst="rect">
              <a:avLst/>
            </a:prstGeom>
            <a:solidFill>
              <a:srgbClr val="005B9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bg1"/>
                  </a:solidFill>
                  <a:latin typeface="Roboto"/>
                </a:rPr>
                <a:t>CSAT</a:t>
              </a:r>
            </a:p>
          </xdr:txBody>
        </xdr:sp>
        <xdr:sp macro="" textlink="[3]Sheet2!I5">
          <xdr:nvSpPr>
            <xdr:cNvPr id="87" name="TextBox 86">
              <a:extLst>
                <a:ext uri="{FF2B5EF4-FFF2-40B4-BE49-F238E27FC236}">
                  <a16:creationId xmlns:a16="http://schemas.microsoft.com/office/drawing/2014/main" id="{9C7E84F9-D96A-4A80-9EA9-59B1AA71E2FF}"/>
                </a:ext>
              </a:extLst>
            </xdr:cNvPr>
            <xdr:cNvSpPr txBox="1"/>
          </xdr:nvSpPr>
          <xdr:spPr>
            <a:xfrm>
              <a:off x="285271" y="881416"/>
              <a:ext cx="73025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Roboto"/>
                  <a:ea typeface="Calibri"/>
                  <a:cs typeface="Calibri"/>
                </a:rPr>
                <a:t>55%</a:t>
              </a:r>
              <a:endParaRPr lang="en-US" sz="4000" b="1" i="0" u="none" strike="noStrike">
                <a:solidFill>
                  <a:schemeClr val="bg1"/>
                </a:solidFill>
                <a:latin typeface="Roboto"/>
                <a:ea typeface="+mn-ea"/>
                <a:cs typeface="Calibri"/>
              </a:endParaRPr>
            </a:p>
          </xdr:txBody>
        </xdr:sp>
      </xdr:grpSp>
    </xdr:grpSp>
    <xdr:clientData/>
  </xdr:twoCellAnchor>
  <xdr:twoCellAnchor>
    <xdr:from>
      <xdr:col>0</xdr:col>
      <xdr:colOff>43360</xdr:colOff>
      <xdr:row>17</xdr:row>
      <xdr:rowOff>30530</xdr:rowOff>
    </xdr:from>
    <xdr:to>
      <xdr:col>3</xdr:col>
      <xdr:colOff>109041</xdr:colOff>
      <xdr:row>18</xdr:row>
      <xdr:rowOff>95249</xdr:rowOff>
    </xdr:to>
    <xdr:sp macro="" textlink="">
      <xdr:nvSpPr>
        <xdr:cNvPr id="88" name="TextBox 87">
          <a:extLst>
            <a:ext uri="{FF2B5EF4-FFF2-40B4-BE49-F238E27FC236}">
              <a16:creationId xmlns:a16="http://schemas.microsoft.com/office/drawing/2014/main" id="{80F86E2A-099F-44ED-84E6-51B8CEE1FBAB}"/>
            </a:ext>
          </a:extLst>
        </xdr:cNvPr>
        <xdr:cNvSpPr txBox="1"/>
      </xdr:nvSpPr>
      <xdr:spPr>
        <a:xfrm>
          <a:off x="43360" y="3410783"/>
          <a:ext cx="1662802" cy="263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Roboto"/>
            </a:rPr>
            <a:t>FQI</a:t>
          </a:r>
          <a:r>
            <a:rPr lang="en-IN" sz="1400" b="1" baseline="0">
              <a:latin typeface="Roboto"/>
            </a:rPr>
            <a:t> Release Date</a:t>
          </a:r>
          <a:endParaRPr lang="en-IN" sz="1400" b="1">
            <a:latin typeface="Roboto"/>
          </a:endParaRPr>
        </a:p>
      </xdr:txBody>
    </xdr:sp>
    <xdr:clientData/>
  </xdr:twoCellAnchor>
  <xdr:twoCellAnchor>
    <xdr:from>
      <xdr:col>12</xdr:col>
      <xdr:colOff>416920</xdr:colOff>
      <xdr:row>20</xdr:row>
      <xdr:rowOff>275809</xdr:rowOff>
    </xdr:from>
    <xdr:to>
      <xdr:col>13</xdr:col>
      <xdr:colOff>253667</xdr:colOff>
      <xdr:row>23</xdr:row>
      <xdr:rowOff>44900</xdr:rowOff>
    </xdr:to>
    <xdr:pic>
      <xdr:nvPicPr>
        <xdr:cNvPr id="92" name="Picture 91">
          <a:extLst>
            <a:ext uri="{FF2B5EF4-FFF2-40B4-BE49-F238E27FC236}">
              <a16:creationId xmlns:a16="http://schemas.microsoft.com/office/drawing/2014/main" id="{E6E3794B-70C9-47D0-B932-639166635D55}"/>
            </a:ext>
          </a:extLst>
        </xdr:cNvPr>
        <xdr:cNvPicPr>
          <a:picLocks noChangeAspect="1"/>
        </xdr:cNvPicPr>
      </xdr:nvPicPr>
      <xdr:blipFill>
        <a:blip xmlns:r="http://schemas.openxmlformats.org/officeDocument/2006/relationships" r:embed="rId17">
          <a:duotone>
            <a:schemeClr val="accent2">
              <a:shade val="45000"/>
              <a:satMod val="135000"/>
            </a:schemeClr>
            <a:prstClr val="white"/>
          </a:duotone>
        </a:blip>
        <a:stretch>
          <a:fillRect/>
        </a:stretch>
      </xdr:blipFill>
      <xdr:spPr>
        <a:xfrm>
          <a:off x="7433991" y="4214092"/>
          <a:ext cx="343464" cy="532374"/>
        </a:xfrm>
        <a:prstGeom prst="rect">
          <a:avLst/>
        </a:prstGeom>
      </xdr:spPr>
    </xdr:pic>
    <xdr:clientData/>
  </xdr:twoCellAnchor>
  <xdr:twoCellAnchor>
    <xdr:from>
      <xdr:col>15</xdr:col>
      <xdr:colOff>404091</xdr:colOff>
      <xdr:row>20</xdr:row>
      <xdr:rowOff>32071</xdr:rowOff>
    </xdr:from>
    <xdr:to>
      <xdr:col>19</xdr:col>
      <xdr:colOff>51313</xdr:colOff>
      <xdr:row>34</xdr:row>
      <xdr:rowOff>83258</xdr:rowOff>
    </xdr:to>
    <xdr:grpSp>
      <xdr:nvGrpSpPr>
        <xdr:cNvPr id="11" name="Group 10">
          <a:extLst>
            <a:ext uri="{FF2B5EF4-FFF2-40B4-BE49-F238E27FC236}">
              <a16:creationId xmlns:a16="http://schemas.microsoft.com/office/drawing/2014/main" id="{648D74A2-DA9E-4F09-9C59-8B4F2F7523E5}"/>
            </a:ext>
          </a:extLst>
        </xdr:cNvPr>
        <xdr:cNvGrpSpPr/>
      </xdr:nvGrpSpPr>
      <xdr:grpSpPr>
        <a:xfrm>
          <a:off x="8941313" y="3970354"/>
          <a:ext cx="1949899" cy="3059419"/>
          <a:chOff x="8068990" y="3893384"/>
          <a:chExt cx="1949899" cy="2777197"/>
        </a:xfrm>
      </xdr:grpSpPr>
      <xdr:grpSp>
        <xdr:nvGrpSpPr>
          <xdr:cNvPr id="8" name="Group 7">
            <a:extLst>
              <a:ext uri="{FF2B5EF4-FFF2-40B4-BE49-F238E27FC236}">
                <a16:creationId xmlns:a16="http://schemas.microsoft.com/office/drawing/2014/main" id="{6C7890BD-08A1-4C3C-9BF8-792E3569CABA}"/>
              </a:ext>
            </a:extLst>
          </xdr:cNvPr>
          <xdr:cNvGrpSpPr/>
        </xdr:nvGrpSpPr>
        <xdr:grpSpPr>
          <a:xfrm>
            <a:off x="8099519" y="5078461"/>
            <a:ext cx="1919370" cy="1592120"/>
            <a:chOff x="8061036" y="4905279"/>
            <a:chExt cx="1815204" cy="1592120"/>
          </a:xfrm>
        </xdr:grpSpPr>
        <xdr:grpSp>
          <xdr:nvGrpSpPr>
            <xdr:cNvPr id="7" name="Group 6">
              <a:extLst>
                <a:ext uri="{FF2B5EF4-FFF2-40B4-BE49-F238E27FC236}">
                  <a16:creationId xmlns:a16="http://schemas.microsoft.com/office/drawing/2014/main" id="{D7891137-AC29-413C-94E9-7DE6F8991152}"/>
                </a:ext>
              </a:extLst>
            </xdr:cNvPr>
            <xdr:cNvGrpSpPr/>
          </xdr:nvGrpSpPr>
          <xdr:grpSpPr>
            <a:xfrm>
              <a:off x="8061036" y="4905279"/>
              <a:ext cx="1815204" cy="1592120"/>
              <a:chOff x="8099520" y="4853966"/>
              <a:chExt cx="1815204" cy="1592120"/>
            </a:xfrm>
          </xdr:grpSpPr>
          <xdr:grpSp>
            <xdr:nvGrpSpPr>
              <xdr:cNvPr id="5" name="Group 4">
                <a:extLst>
                  <a:ext uri="{FF2B5EF4-FFF2-40B4-BE49-F238E27FC236}">
                    <a16:creationId xmlns:a16="http://schemas.microsoft.com/office/drawing/2014/main" id="{2B167C4C-BF53-49B6-BF7B-2FB8EE5338C4}"/>
                  </a:ext>
                </a:extLst>
              </xdr:cNvPr>
              <xdr:cNvGrpSpPr/>
            </xdr:nvGrpSpPr>
            <xdr:grpSpPr>
              <a:xfrm>
                <a:off x="8099520" y="4853966"/>
                <a:ext cx="1815204" cy="504794"/>
                <a:chOff x="8101060" y="4853966"/>
                <a:chExt cx="1815204" cy="504794"/>
              </a:xfrm>
              <a:solidFill>
                <a:srgbClr val="6BAED6"/>
              </a:solidFill>
            </xdr:grpSpPr>
            <xdr:sp macro="" textlink="">
              <xdr:nvSpPr>
                <xdr:cNvPr id="94" name="Rectangle 93">
                  <a:extLst>
                    <a:ext uri="{FF2B5EF4-FFF2-40B4-BE49-F238E27FC236}">
                      <a16:creationId xmlns:a16="http://schemas.microsoft.com/office/drawing/2014/main" id="{0CF3DD96-ED3C-49CA-A0E5-A79D265DBAAD}"/>
                    </a:ext>
                  </a:extLst>
                </xdr:cNvPr>
                <xdr:cNvSpPr/>
              </xdr:nvSpPr>
              <xdr:spPr>
                <a:xfrm>
                  <a:off x="8101060" y="4861919"/>
                  <a:ext cx="1207865" cy="496841"/>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95" name="Rectangle 94">
                  <a:extLst>
                    <a:ext uri="{FF2B5EF4-FFF2-40B4-BE49-F238E27FC236}">
                      <a16:creationId xmlns:a16="http://schemas.microsoft.com/office/drawing/2014/main" id="{066C4349-D6B4-48D5-BFA6-208329B08D30}"/>
                    </a:ext>
                  </a:extLst>
                </xdr:cNvPr>
                <xdr:cNvSpPr/>
              </xdr:nvSpPr>
              <xdr:spPr>
                <a:xfrm>
                  <a:off x="9388764" y="4853966"/>
                  <a:ext cx="527500" cy="496841"/>
                </a:xfrm>
                <a:prstGeom prst="rect">
                  <a:avLst/>
                </a:prstGeom>
                <a:solidFill>
                  <a:srgbClr val="005B96"/>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grpSp>
          <xdr:grpSp>
            <xdr:nvGrpSpPr>
              <xdr:cNvPr id="100" name="Group 99">
                <a:extLst>
                  <a:ext uri="{FF2B5EF4-FFF2-40B4-BE49-F238E27FC236}">
                    <a16:creationId xmlns:a16="http://schemas.microsoft.com/office/drawing/2014/main" id="{3D7628B2-3B44-4482-B3E1-F32304A73DCE}"/>
                  </a:ext>
                </a:extLst>
              </xdr:cNvPr>
              <xdr:cNvGrpSpPr/>
            </xdr:nvGrpSpPr>
            <xdr:grpSpPr>
              <a:xfrm>
                <a:off x="8099520" y="5391215"/>
                <a:ext cx="1815204" cy="504794"/>
                <a:chOff x="8101060" y="4853966"/>
                <a:chExt cx="1815204" cy="504794"/>
              </a:xfrm>
              <a:solidFill>
                <a:srgbClr val="6BAED6"/>
              </a:solidFill>
            </xdr:grpSpPr>
            <xdr:sp macro="" textlink="">
              <xdr:nvSpPr>
                <xdr:cNvPr id="101" name="Rectangle 100">
                  <a:extLst>
                    <a:ext uri="{FF2B5EF4-FFF2-40B4-BE49-F238E27FC236}">
                      <a16:creationId xmlns:a16="http://schemas.microsoft.com/office/drawing/2014/main" id="{F84D1C93-AB7F-4C0F-988B-0D28EAD35ADE}"/>
                    </a:ext>
                  </a:extLst>
                </xdr:cNvPr>
                <xdr:cNvSpPr/>
              </xdr:nvSpPr>
              <xdr:spPr>
                <a:xfrm>
                  <a:off x="8101060" y="4861919"/>
                  <a:ext cx="1207865" cy="496841"/>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bg1"/>
                    </a:solidFill>
                    <a:latin typeface="Calibri" panose="020F0502020204030204" pitchFamily="34" charset="0"/>
                    <a:cs typeface="Calibri" panose="020F0502020204030204" pitchFamily="34" charset="0"/>
                  </a:endParaRPr>
                </a:p>
              </xdr:txBody>
            </xdr:sp>
            <xdr:sp macro="" textlink="">
              <xdr:nvSpPr>
                <xdr:cNvPr id="102" name="Rectangle 101">
                  <a:extLst>
                    <a:ext uri="{FF2B5EF4-FFF2-40B4-BE49-F238E27FC236}">
                      <a16:creationId xmlns:a16="http://schemas.microsoft.com/office/drawing/2014/main" id="{6F8DA990-28E3-4DAF-8680-26504E6748AC}"/>
                    </a:ext>
                  </a:extLst>
                </xdr:cNvPr>
                <xdr:cNvSpPr/>
              </xdr:nvSpPr>
              <xdr:spPr>
                <a:xfrm>
                  <a:off x="9388764" y="4853966"/>
                  <a:ext cx="527500" cy="496841"/>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grpSp>
          <xdr:grpSp>
            <xdr:nvGrpSpPr>
              <xdr:cNvPr id="103" name="Group 102">
                <a:extLst>
                  <a:ext uri="{FF2B5EF4-FFF2-40B4-BE49-F238E27FC236}">
                    <a16:creationId xmlns:a16="http://schemas.microsoft.com/office/drawing/2014/main" id="{883B03C0-DB83-4C55-A92C-8F56C00C04DB}"/>
                  </a:ext>
                </a:extLst>
              </xdr:cNvPr>
              <xdr:cNvGrpSpPr/>
            </xdr:nvGrpSpPr>
            <xdr:grpSpPr>
              <a:xfrm>
                <a:off x="8099520" y="5941292"/>
                <a:ext cx="1815204" cy="504794"/>
                <a:chOff x="8101060" y="4853966"/>
                <a:chExt cx="1815204" cy="504794"/>
              </a:xfrm>
              <a:solidFill>
                <a:srgbClr val="6BAED6"/>
              </a:solidFill>
            </xdr:grpSpPr>
            <xdr:sp macro="" textlink="">
              <xdr:nvSpPr>
                <xdr:cNvPr id="104" name="Rectangle 103">
                  <a:extLst>
                    <a:ext uri="{FF2B5EF4-FFF2-40B4-BE49-F238E27FC236}">
                      <a16:creationId xmlns:a16="http://schemas.microsoft.com/office/drawing/2014/main" id="{E6291F96-6CB8-4C0B-80A7-71162A0EF835}"/>
                    </a:ext>
                  </a:extLst>
                </xdr:cNvPr>
                <xdr:cNvSpPr/>
              </xdr:nvSpPr>
              <xdr:spPr>
                <a:xfrm>
                  <a:off x="8101060" y="4861919"/>
                  <a:ext cx="1207865" cy="496841"/>
                </a:xfrm>
                <a:prstGeom prst="rect">
                  <a:avLst/>
                </a:prstGeom>
                <a:solidFill>
                  <a:schemeClr val="accent5">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105" name="Rectangle 104">
                  <a:extLst>
                    <a:ext uri="{FF2B5EF4-FFF2-40B4-BE49-F238E27FC236}">
                      <a16:creationId xmlns:a16="http://schemas.microsoft.com/office/drawing/2014/main" id="{0B6FAA10-6449-4F81-B62A-B222C8EBC5C8}"/>
                    </a:ext>
                  </a:extLst>
                </xdr:cNvPr>
                <xdr:cNvSpPr/>
              </xdr:nvSpPr>
              <xdr:spPr>
                <a:xfrm>
                  <a:off x="9388764" y="4853966"/>
                  <a:ext cx="527500" cy="496841"/>
                </a:xfrm>
                <a:prstGeom prst="rect">
                  <a:avLst/>
                </a:prstGeom>
                <a:solidFill>
                  <a:schemeClr val="accent5">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grpSp>
        </xdr:grpSp>
        <xdr:sp macro="" textlink="">
          <xdr:nvSpPr>
            <xdr:cNvPr id="106" name="TextBox 105">
              <a:extLst>
                <a:ext uri="{FF2B5EF4-FFF2-40B4-BE49-F238E27FC236}">
                  <a16:creationId xmlns:a16="http://schemas.microsoft.com/office/drawing/2014/main" id="{FBF5330D-6C2C-433C-B688-EDB6F3C2AA45}"/>
                </a:ext>
              </a:extLst>
            </xdr:cNvPr>
            <xdr:cNvSpPr txBox="1"/>
          </xdr:nvSpPr>
          <xdr:spPr>
            <a:xfrm>
              <a:off x="8229344" y="4964545"/>
              <a:ext cx="872324"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latin typeface="Roboto"/>
                </a:rPr>
                <a:t> Active</a:t>
              </a:r>
              <a:endParaRPr lang="en-IN" sz="1400" b="1">
                <a:solidFill>
                  <a:schemeClr val="bg1"/>
                </a:solidFill>
                <a:latin typeface="Roboto"/>
              </a:endParaRPr>
            </a:p>
          </xdr:txBody>
        </xdr:sp>
        <xdr:sp macro="" textlink="">
          <xdr:nvSpPr>
            <xdr:cNvPr id="107" name="TextBox 106">
              <a:extLst>
                <a:ext uri="{FF2B5EF4-FFF2-40B4-BE49-F238E27FC236}">
                  <a16:creationId xmlns:a16="http://schemas.microsoft.com/office/drawing/2014/main" id="{8C0A8D15-208E-43D3-82B5-10EFD9ECC417}"/>
                </a:ext>
              </a:extLst>
            </xdr:cNvPr>
            <xdr:cNvSpPr txBox="1"/>
          </xdr:nvSpPr>
          <xdr:spPr>
            <a:xfrm>
              <a:off x="8169581" y="5529722"/>
              <a:ext cx="872324"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bg1"/>
                  </a:solidFill>
                  <a:latin typeface="Roboto"/>
                </a:rPr>
                <a:t> WIP</a:t>
              </a:r>
              <a:endParaRPr lang="en-IN" sz="1400" b="1">
                <a:solidFill>
                  <a:schemeClr val="bg1"/>
                </a:solidFill>
                <a:latin typeface="Roboto"/>
              </a:endParaRPr>
            </a:p>
          </xdr:txBody>
        </xdr:sp>
        <xdr:sp macro="" textlink="">
          <xdr:nvSpPr>
            <xdr:cNvPr id="108" name="TextBox 107">
              <a:extLst>
                <a:ext uri="{FF2B5EF4-FFF2-40B4-BE49-F238E27FC236}">
                  <a16:creationId xmlns:a16="http://schemas.microsoft.com/office/drawing/2014/main" id="{6D5EBF45-1088-4199-88D6-D8E4F9722FFA}"/>
                </a:ext>
              </a:extLst>
            </xdr:cNvPr>
            <xdr:cNvSpPr txBox="1"/>
          </xdr:nvSpPr>
          <xdr:spPr>
            <a:xfrm>
              <a:off x="8232343" y="6064699"/>
              <a:ext cx="930388"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Roboto"/>
                </a:rPr>
                <a:t>Proposal</a:t>
              </a:r>
            </a:p>
          </xdr:txBody>
        </xdr:sp>
        <xdr:sp macro="" textlink="">
          <xdr:nvSpPr>
            <xdr:cNvPr id="109" name="TextBox 108">
              <a:extLst>
                <a:ext uri="{FF2B5EF4-FFF2-40B4-BE49-F238E27FC236}">
                  <a16:creationId xmlns:a16="http://schemas.microsoft.com/office/drawing/2014/main" id="{A75A038B-964A-40E6-BC89-8E6453F0C4DD}"/>
                </a:ext>
              </a:extLst>
            </xdr:cNvPr>
            <xdr:cNvSpPr txBox="1"/>
          </xdr:nvSpPr>
          <xdr:spPr>
            <a:xfrm>
              <a:off x="9440078" y="4956591"/>
              <a:ext cx="392802"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80</a:t>
              </a:r>
            </a:p>
          </xdr:txBody>
        </xdr:sp>
        <xdr:sp macro="" textlink="">
          <xdr:nvSpPr>
            <xdr:cNvPr id="111" name="TextBox 110">
              <a:extLst>
                <a:ext uri="{FF2B5EF4-FFF2-40B4-BE49-F238E27FC236}">
                  <a16:creationId xmlns:a16="http://schemas.microsoft.com/office/drawing/2014/main" id="{69F474AA-ABCD-402D-B874-15CD8F0FF460}"/>
                </a:ext>
              </a:extLst>
            </xdr:cNvPr>
            <xdr:cNvSpPr txBox="1"/>
          </xdr:nvSpPr>
          <xdr:spPr>
            <a:xfrm>
              <a:off x="9457781" y="5493839"/>
              <a:ext cx="392802"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3</a:t>
              </a:r>
            </a:p>
          </xdr:txBody>
        </xdr:sp>
        <xdr:sp macro="" textlink="">
          <xdr:nvSpPr>
            <xdr:cNvPr id="112" name="TextBox 111">
              <a:extLst>
                <a:ext uri="{FF2B5EF4-FFF2-40B4-BE49-F238E27FC236}">
                  <a16:creationId xmlns:a16="http://schemas.microsoft.com/office/drawing/2014/main" id="{C64E68DC-7AC8-4EF6-A5E3-FCE40AA594A6}"/>
                </a:ext>
              </a:extLst>
            </xdr:cNvPr>
            <xdr:cNvSpPr txBox="1"/>
          </xdr:nvSpPr>
          <xdr:spPr>
            <a:xfrm>
              <a:off x="9441616" y="6061363"/>
              <a:ext cx="392802" cy="29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32</a:t>
              </a:r>
            </a:p>
          </xdr:txBody>
        </xdr:sp>
      </xdr:grpSp>
      <xdr:grpSp>
        <xdr:nvGrpSpPr>
          <xdr:cNvPr id="10" name="Group 9">
            <a:extLst>
              <a:ext uri="{FF2B5EF4-FFF2-40B4-BE49-F238E27FC236}">
                <a16:creationId xmlns:a16="http://schemas.microsoft.com/office/drawing/2014/main" id="{7F5D028D-9020-4FC4-8795-2D4B1F1C34EA}"/>
              </a:ext>
            </a:extLst>
          </xdr:cNvPr>
          <xdr:cNvGrpSpPr/>
        </xdr:nvGrpSpPr>
        <xdr:grpSpPr>
          <a:xfrm>
            <a:off x="8068990" y="3893384"/>
            <a:ext cx="1943484" cy="1109646"/>
            <a:chOff x="8049748" y="3810001"/>
            <a:chExt cx="1943484" cy="1109646"/>
          </a:xfrm>
        </xdr:grpSpPr>
        <xdr:sp macro="" textlink="">
          <xdr:nvSpPr>
            <xdr:cNvPr id="93" name="TextBox 92">
              <a:extLst>
                <a:ext uri="{FF2B5EF4-FFF2-40B4-BE49-F238E27FC236}">
                  <a16:creationId xmlns:a16="http://schemas.microsoft.com/office/drawing/2014/main" id="{79FC950A-8668-4B65-BD84-7996F461E236}"/>
                </a:ext>
              </a:extLst>
            </xdr:cNvPr>
            <xdr:cNvSpPr txBox="1"/>
          </xdr:nvSpPr>
          <xdr:spPr>
            <a:xfrm>
              <a:off x="8049748" y="3810001"/>
              <a:ext cx="1943484" cy="1109646"/>
            </a:xfrm>
            <a:prstGeom prst="rect">
              <a:avLst/>
            </a:prstGeom>
            <a:no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b="1">
                  <a:solidFill>
                    <a:schemeClr val="dk1"/>
                  </a:solidFill>
                  <a:effectLst/>
                  <a:latin typeface="Roboto"/>
                  <a:ea typeface="+mn-ea"/>
                  <a:cs typeface="+mn-cs"/>
                </a:rPr>
                <a:t>Monthly</a:t>
              </a:r>
              <a:r>
                <a:rPr lang="en-IN" sz="1200" b="1" baseline="0">
                  <a:solidFill>
                    <a:schemeClr val="dk1"/>
                  </a:solidFill>
                  <a:effectLst/>
                  <a:latin typeface="Roboto"/>
                  <a:ea typeface="+mn-ea"/>
                  <a:cs typeface="+mn-cs"/>
                </a:rPr>
                <a:t> Billing</a:t>
              </a:r>
            </a:p>
            <a:p>
              <a:pPr marL="0" marR="0" lvl="0" indent="0" algn="ctr" defTabSz="914400" eaLnBrk="1" fontAlgn="auto" latinLnBrk="0" hangingPunct="1">
                <a:lnSpc>
                  <a:spcPct val="100000"/>
                </a:lnSpc>
                <a:spcBef>
                  <a:spcPts val="0"/>
                </a:spcBef>
                <a:spcAft>
                  <a:spcPts val="0"/>
                </a:spcAft>
                <a:buClrTx/>
                <a:buSzTx/>
                <a:buFontTx/>
                <a:buNone/>
                <a:tabLst/>
                <a:defRPr/>
              </a:pPr>
              <a:endParaRPr lang="en-IN" sz="400" b="1"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2000" b="1" baseline="0">
                  <a:solidFill>
                    <a:schemeClr val="dk1"/>
                  </a:solidFill>
                  <a:effectLst/>
                  <a:latin typeface="+mn-lt"/>
                  <a:ea typeface="+mn-ea"/>
                  <a:cs typeface="+mn-cs"/>
                </a:rPr>
                <a:t>195000</a:t>
              </a:r>
              <a:endParaRPr lang="en-IN" sz="2800" b="1">
                <a:effectLst/>
              </a:endParaRPr>
            </a:p>
            <a:p>
              <a:endParaRPr lang="en-IN" sz="1400" b="1"/>
            </a:p>
          </xdr:txBody>
        </xdr:sp>
        <xdr:grpSp>
          <xdr:nvGrpSpPr>
            <xdr:cNvPr id="9" name="Group 8">
              <a:extLst>
                <a:ext uri="{FF2B5EF4-FFF2-40B4-BE49-F238E27FC236}">
                  <a16:creationId xmlns:a16="http://schemas.microsoft.com/office/drawing/2014/main" id="{59C83E21-D353-48D5-9727-A18A60C97930}"/>
                </a:ext>
              </a:extLst>
            </xdr:cNvPr>
            <xdr:cNvGrpSpPr/>
          </xdr:nvGrpSpPr>
          <xdr:grpSpPr>
            <a:xfrm>
              <a:off x="8133131" y="4571743"/>
              <a:ext cx="1763890" cy="290176"/>
              <a:chOff x="8107476" y="4841137"/>
              <a:chExt cx="1860100" cy="290176"/>
            </a:xfrm>
          </xdr:grpSpPr>
          <xdr:sp macro="" textlink="">
            <xdr:nvSpPr>
              <xdr:cNvPr id="114" name="Rectangle 113">
                <a:extLst>
                  <a:ext uri="{FF2B5EF4-FFF2-40B4-BE49-F238E27FC236}">
                    <a16:creationId xmlns:a16="http://schemas.microsoft.com/office/drawing/2014/main" id="{AF950DB3-7E5D-41EB-BCB5-6C73A1D1DEAD}"/>
                  </a:ext>
                </a:extLst>
              </xdr:cNvPr>
              <xdr:cNvSpPr/>
            </xdr:nvSpPr>
            <xdr:spPr>
              <a:xfrm>
                <a:off x="8107476" y="4842676"/>
                <a:ext cx="949293" cy="288637"/>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sp macro="" textlink="">
            <xdr:nvSpPr>
              <xdr:cNvPr id="115" name="Rectangle 114">
                <a:extLst>
                  <a:ext uri="{FF2B5EF4-FFF2-40B4-BE49-F238E27FC236}">
                    <a16:creationId xmlns:a16="http://schemas.microsoft.com/office/drawing/2014/main" id="{96CFA14F-06FD-41EE-BF76-A22A5869903A}"/>
                  </a:ext>
                </a:extLst>
              </xdr:cNvPr>
              <xdr:cNvSpPr/>
            </xdr:nvSpPr>
            <xdr:spPr>
              <a:xfrm>
                <a:off x="9093715" y="4841137"/>
                <a:ext cx="873861" cy="288637"/>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54720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2400" b="1">
                  <a:solidFill>
                    <a:schemeClr val="tx1"/>
                  </a:solidFill>
                  <a:latin typeface="Calibri" panose="020F0502020204030204" pitchFamily="34" charset="0"/>
                  <a:cs typeface="Calibri" panose="020F0502020204030204" pitchFamily="34" charset="0"/>
                </a:endParaRPr>
              </a:p>
            </xdr:txBody>
          </xdr:sp>
        </xdr:grpSp>
      </xdr:grpSp>
    </xdr:grpSp>
    <xdr:clientData/>
  </xdr:twoCellAnchor>
  <xdr:twoCellAnchor>
    <xdr:from>
      <xdr:col>16</xdr:col>
      <xdr:colOff>44899</xdr:colOff>
      <xdr:row>23</xdr:row>
      <xdr:rowOff>128281</xdr:rowOff>
    </xdr:from>
    <xdr:to>
      <xdr:col>17</xdr:col>
      <xdr:colOff>378436</xdr:colOff>
      <xdr:row>25</xdr:row>
      <xdr:rowOff>6414</xdr:rowOff>
    </xdr:to>
    <xdr:sp macro="" textlink="">
      <xdr:nvSpPr>
        <xdr:cNvPr id="116" name="TextBox 115">
          <a:extLst>
            <a:ext uri="{FF2B5EF4-FFF2-40B4-BE49-F238E27FC236}">
              <a16:creationId xmlns:a16="http://schemas.microsoft.com/office/drawing/2014/main" id="{B43BC11F-C263-4AAA-A0BF-2B8E4AF52B50}"/>
            </a:ext>
          </a:extLst>
        </xdr:cNvPr>
        <xdr:cNvSpPr txBox="1"/>
      </xdr:nvSpPr>
      <xdr:spPr>
        <a:xfrm>
          <a:off x="9018283" y="4829847"/>
          <a:ext cx="840254" cy="314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2024 - </a:t>
          </a:r>
          <a:r>
            <a:rPr lang="en-IN" sz="1600" b="1"/>
            <a:t>59</a:t>
          </a:r>
        </a:p>
      </xdr:txBody>
    </xdr:sp>
    <xdr:clientData/>
  </xdr:twoCellAnchor>
  <xdr:twoCellAnchor>
    <xdr:from>
      <xdr:col>17</xdr:col>
      <xdr:colOff>524420</xdr:colOff>
      <xdr:row>23</xdr:row>
      <xdr:rowOff>126742</xdr:rowOff>
    </xdr:from>
    <xdr:to>
      <xdr:col>19</xdr:col>
      <xdr:colOff>4876</xdr:colOff>
      <xdr:row>25</xdr:row>
      <xdr:rowOff>4875</xdr:rowOff>
    </xdr:to>
    <xdr:sp macro="" textlink="">
      <xdr:nvSpPr>
        <xdr:cNvPr id="117" name="TextBox 116">
          <a:extLst>
            <a:ext uri="{FF2B5EF4-FFF2-40B4-BE49-F238E27FC236}">
              <a16:creationId xmlns:a16="http://schemas.microsoft.com/office/drawing/2014/main" id="{1F9A039D-4696-45B4-BE08-D0CAD076FCC7}"/>
            </a:ext>
          </a:extLst>
        </xdr:cNvPr>
        <xdr:cNvSpPr txBox="1"/>
      </xdr:nvSpPr>
      <xdr:spPr>
        <a:xfrm>
          <a:off x="10004521" y="4828308"/>
          <a:ext cx="840254" cy="314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2025 - </a:t>
          </a:r>
          <a:r>
            <a:rPr lang="en-IN" sz="1600" b="1"/>
            <a:t>21</a:t>
          </a:r>
        </a:p>
      </xdr:txBody>
    </xdr:sp>
    <xdr:clientData/>
  </xdr:twoCellAnchor>
  <xdr:twoCellAnchor>
    <xdr:from>
      <xdr:col>16</xdr:col>
      <xdr:colOff>3335</xdr:colOff>
      <xdr:row>23</xdr:row>
      <xdr:rowOff>19242</xdr:rowOff>
    </xdr:from>
    <xdr:to>
      <xdr:col>17</xdr:col>
      <xdr:colOff>19242</xdr:colOff>
      <xdr:row>24</xdr:row>
      <xdr:rowOff>32072</xdr:rowOff>
    </xdr:to>
    <xdr:sp macro="" textlink="">
      <xdr:nvSpPr>
        <xdr:cNvPr id="118" name="TextBox 117">
          <a:extLst>
            <a:ext uri="{FF2B5EF4-FFF2-40B4-BE49-F238E27FC236}">
              <a16:creationId xmlns:a16="http://schemas.microsoft.com/office/drawing/2014/main" id="{CB047128-FB34-4B0F-9299-B0D57E6C099D}"/>
            </a:ext>
          </a:extLst>
        </xdr:cNvPr>
        <xdr:cNvSpPr txBox="1"/>
      </xdr:nvSpPr>
      <xdr:spPr>
        <a:xfrm>
          <a:off x="8976719" y="4720808"/>
          <a:ext cx="522624" cy="230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t>Active</a:t>
          </a:r>
        </a:p>
      </xdr:txBody>
    </xdr:sp>
    <xdr:clientData/>
  </xdr:twoCellAnchor>
  <xdr:twoCellAnchor>
    <xdr:from>
      <xdr:col>15</xdr:col>
      <xdr:colOff>301467</xdr:colOff>
      <xdr:row>17</xdr:row>
      <xdr:rowOff>186009</xdr:rowOff>
    </xdr:from>
    <xdr:to>
      <xdr:col>18</xdr:col>
      <xdr:colOff>391263</xdr:colOff>
      <xdr:row>19</xdr:row>
      <xdr:rowOff>51890</xdr:rowOff>
    </xdr:to>
    <xdr:sp macro="" textlink="">
      <xdr:nvSpPr>
        <xdr:cNvPr id="119" name="TextBox 118">
          <a:extLst>
            <a:ext uri="{FF2B5EF4-FFF2-40B4-BE49-F238E27FC236}">
              <a16:creationId xmlns:a16="http://schemas.microsoft.com/office/drawing/2014/main" id="{41D5F6A9-AED5-4E57-84A5-5E2B3D758715}"/>
            </a:ext>
          </a:extLst>
        </xdr:cNvPr>
        <xdr:cNvSpPr txBox="1"/>
      </xdr:nvSpPr>
      <xdr:spPr>
        <a:xfrm>
          <a:off x="8838689" y="3566262"/>
          <a:ext cx="1642018" cy="263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Roboto"/>
            </a:rPr>
            <a:t>FM</a:t>
          </a:r>
          <a:r>
            <a:rPr lang="en-IN" sz="1400" b="1" baseline="0">
              <a:latin typeface="Roboto"/>
            </a:rPr>
            <a:t> Matrix Status</a:t>
          </a:r>
          <a:endParaRPr lang="en-IN" sz="1400" b="1">
            <a:latin typeface="Roboto"/>
          </a:endParaRPr>
        </a:p>
      </xdr:txBody>
    </xdr:sp>
    <xdr:clientData/>
  </xdr:twoCellAnchor>
  <xdr:twoCellAnchor>
    <xdr:from>
      <xdr:col>0</xdr:col>
      <xdr:colOff>25657</xdr:colOff>
      <xdr:row>16</xdr:row>
      <xdr:rowOff>179596</xdr:rowOff>
    </xdr:from>
    <xdr:to>
      <xdr:col>19</xdr:col>
      <xdr:colOff>0</xdr:colOff>
      <xdr:row>16</xdr:row>
      <xdr:rowOff>198838</xdr:rowOff>
    </xdr:to>
    <xdr:cxnSp macro="">
      <xdr:nvCxnSpPr>
        <xdr:cNvPr id="13" name="Straight Connector 12">
          <a:extLst>
            <a:ext uri="{FF2B5EF4-FFF2-40B4-BE49-F238E27FC236}">
              <a16:creationId xmlns:a16="http://schemas.microsoft.com/office/drawing/2014/main" id="{9ACFCD00-11A2-4360-A238-D6BD45E25973}"/>
            </a:ext>
          </a:extLst>
        </xdr:cNvPr>
        <xdr:cNvCxnSpPr/>
      </xdr:nvCxnSpPr>
      <xdr:spPr>
        <a:xfrm>
          <a:off x="25657" y="3361010"/>
          <a:ext cx="10814242" cy="192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70556</xdr:colOff>
      <xdr:row>26</xdr:row>
      <xdr:rowOff>121869</xdr:rowOff>
    </xdr:from>
    <xdr:to>
      <xdr:col>15</xdr:col>
      <xdr:colOff>128283</xdr:colOff>
      <xdr:row>26</xdr:row>
      <xdr:rowOff>147525</xdr:rowOff>
    </xdr:to>
    <xdr:cxnSp macro="">
      <xdr:nvCxnSpPr>
        <xdr:cNvPr id="21" name="Straight Connector 20">
          <a:extLst>
            <a:ext uri="{FF2B5EF4-FFF2-40B4-BE49-F238E27FC236}">
              <a16:creationId xmlns:a16="http://schemas.microsoft.com/office/drawing/2014/main" id="{B1D85337-06A4-45FB-BA99-29C84B67538D}"/>
            </a:ext>
          </a:extLst>
        </xdr:cNvPr>
        <xdr:cNvCxnSpPr/>
      </xdr:nvCxnSpPr>
      <xdr:spPr>
        <a:xfrm flipV="1">
          <a:off x="70556" y="5477677"/>
          <a:ext cx="8594949" cy="256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70556</xdr:colOff>
      <xdr:row>18</xdr:row>
      <xdr:rowOff>109041</xdr:rowOff>
    </xdr:from>
    <xdr:to>
      <xdr:col>5</xdr:col>
      <xdr:colOff>89798</xdr:colOff>
      <xdr:row>26</xdr:row>
      <xdr:rowOff>89798</xdr:rowOff>
    </xdr:to>
    <xdr:pic>
      <xdr:nvPicPr>
        <xdr:cNvPr id="27" name="Picture 26">
          <a:extLst>
            <a:ext uri="{FF2B5EF4-FFF2-40B4-BE49-F238E27FC236}">
              <a16:creationId xmlns:a16="http://schemas.microsoft.com/office/drawing/2014/main" id="{6C241A87-3EEB-4713-92B7-22F45F4CA8EA}"/>
            </a:ext>
          </a:extLst>
        </xdr:cNvPr>
        <xdr:cNvPicPr>
          <a:picLocks noChangeAspect="1"/>
        </xdr:cNvPicPr>
      </xdr:nvPicPr>
      <xdr:blipFill>
        <a:blip xmlns:r="http://schemas.openxmlformats.org/officeDocument/2006/relationships" r:embed="rId18"/>
        <a:stretch>
          <a:fillRect/>
        </a:stretch>
      </xdr:blipFill>
      <xdr:spPr>
        <a:xfrm>
          <a:off x="70556" y="3688132"/>
          <a:ext cx="2597727" cy="1757474"/>
        </a:xfrm>
        <a:prstGeom prst="rect">
          <a:avLst/>
        </a:prstGeom>
      </xdr:spPr>
    </xdr:pic>
    <xdr:clientData/>
  </xdr:twoCellAnchor>
  <xdr:twoCellAnchor>
    <xdr:from>
      <xdr:col>11</xdr:col>
      <xdr:colOff>121868</xdr:colOff>
      <xdr:row>6</xdr:row>
      <xdr:rowOff>38485</xdr:rowOff>
    </xdr:from>
    <xdr:to>
      <xdr:col>11</xdr:col>
      <xdr:colOff>134696</xdr:colOff>
      <xdr:row>15</xdr:row>
      <xdr:rowOff>44899</xdr:rowOff>
    </xdr:to>
    <xdr:cxnSp macro="">
      <xdr:nvCxnSpPr>
        <xdr:cNvPr id="122" name="Straight Connector 121">
          <a:extLst>
            <a:ext uri="{FF2B5EF4-FFF2-40B4-BE49-F238E27FC236}">
              <a16:creationId xmlns:a16="http://schemas.microsoft.com/office/drawing/2014/main" id="{6C9D566B-C238-43DB-B360-6271A35600EA}"/>
            </a:ext>
          </a:extLst>
        </xdr:cNvPr>
        <xdr:cNvCxnSpPr/>
      </xdr:nvCxnSpPr>
      <xdr:spPr>
        <a:xfrm>
          <a:off x="6632222" y="1231515"/>
          <a:ext cx="12828" cy="17959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205253</xdr:colOff>
      <xdr:row>18</xdr:row>
      <xdr:rowOff>12828</xdr:rowOff>
    </xdr:from>
    <xdr:to>
      <xdr:col>15</xdr:col>
      <xdr:colOff>230909</xdr:colOff>
      <xdr:row>34</xdr:row>
      <xdr:rowOff>128283</xdr:rowOff>
    </xdr:to>
    <xdr:cxnSp macro="">
      <xdr:nvCxnSpPr>
        <xdr:cNvPr id="123" name="Straight Connector 122">
          <a:extLst>
            <a:ext uri="{FF2B5EF4-FFF2-40B4-BE49-F238E27FC236}">
              <a16:creationId xmlns:a16="http://schemas.microsoft.com/office/drawing/2014/main" id="{ED19EE11-13BE-4BDE-97B4-EAEB35BC9287}"/>
            </a:ext>
          </a:extLst>
        </xdr:cNvPr>
        <xdr:cNvCxnSpPr/>
      </xdr:nvCxnSpPr>
      <xdr:spPr>
        <a:xfrm flipH="1">
          <a:off x="8742475" y="3591919"/>
          <a:ext cx="25656" cy="348287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362528</xdr:colOff>
      <xdr:row>17</xdr:row>
      <xdr:rowOff>176517</xdr:rowOff>
    </xdr:from>
    <xdr:to>
      <xdr:col>9</xdr:col>
      <xdr:colOff>372020</xdr:colOff>
      <xdr:row>25</xdr:row>
      <xdr:rowOff>121869</xdr:rowOff>
    </xdr:to>
    <xdr:cxnSp macro="">
      <xdr:nvCxnSpPr>
        <xdr:cNvPr id="124" name="Straight Connector 123">
          <a:extLst>
            <a:ext uri="{FF2B5EF4-FFF2-40B4-BE49-F238E27FC236}">
              <a16:creationId xmlns:a16="http://schemas.microsoft.com/office/drawing/2014/main" id="{885B4F16-A49B-4AD0-B56B-CCC1A0A9378A}"/>
            </a:ext>
          </a:extLst>
        </xdr:cNvPr>
        <xdr:cNvCxnSpPr/>
      </xdr:nvCxnSpPr>
      <xdr:spPr>
        <a:xfrm>
          <a:off x="5750407" y="3556770"/>
          <a:ext cx="9492" cy="17028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681696</xdr:colOff>
      <xdr:row>6</xdr:row>
      <xdr:rowOff>78766</xdr:rowOff>
    </xdr:from>
    <xdr:to>
      <xdr:col>5</xdr:col>
      <xdr:colOff>691188</xdr:colOff>
      <xdr:row>14</xdr:row>
      <xdr:rowOff>190885</xdr:rowOff>
    </xdr:to>
    <xdr:cxnSp macro="">
      <xdr:nvCxnSpPr>
        <xdr:cNvPr id="125" name="Straight Connector 124">
          <a:extLst>
            <a:ext uri="{FF2B5EF4-FFF2-40B4-BE49-F238E27FC236}">
              <a16:creationId xmlns:a16="http://schemas.microsoft.com/office/drawing/2014/main" id="{BA2430F3-7F9C-4862-90D3-680F3092FC51}"/>
            </a:ext>
          </a:extLst>
        </xdr:cNvPr>
        <xdr:cNvCxnSpPr/>
      </xdr:nvCxnSpPr>
      <xdr:spPr>
        <a:xfrm>
          <a:off x="3260181" y="1271796"/>
          <a:ext cx="9492" cy="17028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53110</xdr:colOff>
      <xdr:row>27</xdr:row>
      <xdr:rowOff>142908</xdr:rowOff>
    </xdr:from>
    <xdr:to>
      <xdr:col>9</xdr:col>
      <xdr:colOff>57727</xdr:colOff>
      <xdr:row>33</xdr:row>
      <xdr:rowOff>38485</xdr:rowOff>
    </xdr:to>
    <xdr:cxnSp macro="">
      <xdr:nvCxnSpPr>
        <xdr:cNvPr id="126" name="Straight Connector 125">
          <a:extLst>
            <a:ext uri="{FF2B5EF4-FFF2-40B4-BE49-F238E27FC236}">
              <a16:creationId xmlns:a16="http://schemas.microsoft.com/office/drawing/2014/main" id="{8D34A2E0-4DD9-44A4-A138-90C89A046610}"/>
            </a:ext>
          </a:extLst>
        </xdr:cNvPr>
        <xdr:cNvCxnSpPr/>
      </xdr:nvCxnSpPr>
      <xdr:spPr>
        <a:xfrm>
          <a:off x="5440989" y="5697554"/>
          <a:ext cx="4617" cy="1088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192681</xdr:colOff>
      <xdr:row>27</xdr:row>
      <xdr:rowOff>186267</xdr:rowOff>
    </xdr:from>
    <xdr:to>
      <xdr:col>4</xdr:col>
      <xdr:colOff>197298</xdr:colOff>
      <xdr:row>33</xdr:row>
      <xdr:rowOff>81844</xdr:rowOff>
    </xdr:to>
    <xdr:cxnSp macro="">
      <xdr:nvCxnSpPr>
        <xdr:cNvPr id="128" name="Straight Connector 127">
          <a:extLst>
            <a:ext uri="{FF2B5EF4-FFF2-40B4-BE49-F238E27FC236}">
              <a16:creationId xmlns:a16="http://schemas.microsoft.com/office/drawing/2014/main" id="{A432E7A4-2076-4912-B00E-4D2ED3DDD3BE}"/>
            </a:ext>
          </a:extLst>
        </xdr:cNvPr>
        <xdr:cNvCxnSpPr/>
      </xdr:nvCxnSpPr>
      <xdr:spPr>
        <a:xfrm>
          <a:off x="2444045" y="5740913"/>
          <a:ext cx="4617" cy="1088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198839</xdr:colOff>
      <xdr:row>35</xdr:row>
      <xdr:rowOff>19242</xdr:rowOff>
    </xdr:from>
    <xdr:to>
      <xdr:col>19</xdr:col>
      <xdr:colOff>115455</xdr:colOff>
      <xdr:row>36</xdr:row>
      <xdr:rowOff>83961</xdr:rowOff>
    </xdr:to>
    <xdr:sp macro="" textlink="">
      <xdr:nvSpPr>
        <xdr:cNvPr id="129" name="TextBox 128">
          <a:extLst>
            <a:ext uri="{FF2B5EF4-FFF2-40B4-BE49-F238E27FC236}">
              <a16:creationId xmlns:a16="http://schemas.microsoft.com/office/drawing/2014/main" id="{2CBAEE18-F0F9-4AAE-9E7F-216654D28234}"/>
            </a:ext>
          </a:extLst>
        </xdr:cNvPr>
        <xdr:cNvSpPr txBox="1"/>
      </xdr:nvSpPr>
      <xdr:spPr>
        <a:xfrm>
          <a:off x="9678940" y="7164596"/>
          <a:ext cx="1276414" cy="263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latin typeface="Roboto"/>
            </a:rPr>
            <a:t>Data as of Aug</a:t>
          </a:r>
          <a:r>
            <a:rPr lang="en-IN" sz="900" b="0" baseline="0">
              <a:latin typeface="Roboto"/>
            </a:rPr>
            <a:t> 2025</a:t>
          </a:r>
          <a:endParaRPr lang="en-IN" sz="900" b="0">
            <a:latin typeface="Roboto"/>
          </a:endParaRPr>
        </a:p>
      </xdr:txBody>
    </xdr:sp>
    <xdr:clientData/>
  </xdr:twoCellAnchor>
  <xdr:twoCellAnchor>
    <xdr:from>
      <xdr:col>5</xdr:col>
      <xdr:colOff>147526</xdr:colOff>
      <xdr:row>18</xdr:row>
      <xdr:rowOff>70555</xdr:rowOff>
    </xdr:from>
    <xdr:to>
      <xdr:col>5</xdr:col>
      <xdr:colOff>153939</xdr:colOff>
      <xdr:row>25</xdr:row>
      <xdr:rowOff>128283</xdr:rowOff>
    </xdr:to>
    <xdr:cxnSp macro="">
      <xdr:nvCxnSpPr>
        <xdr:cNvPr id="130" name="Straight Connector 129">
          <a:extLst>
            <a:ext uri="{FF2B5EF4-FFF2-40B4-BE49-F238E27FC236}">
              <a16:creationId xmlns:a16="http://schemas.microsoft.com/office/drawing/2014/main" id="{E6C0FC89-911E-404A-91F3-96C8FECF1CDC}"/>
            </a:ext>
          </a:extLst>
        </xdr:cNvPr>
        <xdr:cNvCxnSpPr/>
      </xdr:nvCxnSpPr>
      <xdr:spPr>
        <a:xfrm>
          <a:off x="2726011" y="3649646"/>
          <a:ext cx="6413" cy="16163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635000</xdr:colOff>
      <xdr:row>0</xdr:row>
      <xdr:rowOff>70556</xdr:rowOff>
    </xdr:from>
    <xdr:to>
      <xdr:col>17</xdr:col>
      <xdr:colOff>222636</xdr:colOff>
      <xdr:row>2</xdr:row>
      <xdr:rowOff>46509</xdr:rowOff>
    </xdr:to>
    <xdr:grpSp>
      <xdr:nvGrpSpPr>
        <xdr:cNvPr id="2" name="Group 1">
          <a:extLst>
            <a:ext uri="{FF2B5EF4-FFF2-40B4-BE49-F238E27FC236}">
              <a16:creationId xmlns:a16="http://schemas.microsoft.com/office/drawing/2014/main" id="{BCE0141E-DAF1-4B0F-B643-C5FEEEA9DF02}"/>
            </a:ext>
          </a:extLst>
        </xdr:cNvPr>
        <xdr:cNvGrpSpPr/>
      </xdr:nvGrpSpPr>
      <xdr:grpSpPr>
        <a:xfrm>
          <a:off x="6022879" y="70556"/>
          <a:ext cx="3679858" cy="373630"/>
          <a:chOff x="5554647" y="76970"/>
          <a:chExt cx="3679858" cy="373630"/>
        </a:xfrm>
      </xdr:grpSpPr>
      <xdr:sp macro="" textlink="">
        <xdr:nvSpPr>
          <xdr:cNvPr id="121" name="Rounded Rectangle 11">
            <a:hlinkClick xmlns:r="http://schemas.openxmlformats.org/officeDocument/2006/relationships" r:id="rId19"/>
            <a:extLst>
              <a:ext uri="{FF2B5EF4-FFF2-40B4-BE49-F238E27FC236}">
                <a16:creationId xmlns:a16="http://schemas.microsoft.com/office/drawing/2014/main" id="{47CA82FE-6CC6-4AFF-AE7A-B01A810FC42D}"/>
              </a:ext>
            </a:extLst>
          </xdr:cNvPr>
          <xdr:cNvSpPr/>
        </xdr:nvSpPr>
        <xdr:spPr>
          <a:xfrm>
            <a:off x="5554647" y="76970"/>
            <a:ext cx="887911" cy="352591"/>
          </a:xfrm>
          <a:prstGeom prst="roundRect">
            <a:avLst>
              <a:gd name="adj" fmla="val 50000"/>
            </a:avLst>
          </a:prstGeom>
          <a:solidFill>
            <a:srgbClr val="F28E2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sp3d/>
          </a:bodyPr>
          <a:lstStyle/>
          <a:p>
            <a:pPr marL="0" indent="0" algn="ctr"/>
            <a:r>
              <a:rPr lang="en-IN" sz="1100" b="1">
                <a:solidFill>
                  <a:schemeClr val="bg1"/>
                </a:solidFill>
                <a:latin typeface="Roboto"/>
                <a:ea typeface="+mn-ea"/>
                <a:cs typeface="Calibri" panose="020F0502020204030204" pitchFamily="34" charset="0"/>
              </a:rPr>
              <a:t>FQI</a:t>
            </a:r>
          </a:p>
        </xdr:txBody>
      </xdr:sp>
      <xdr:sp macro="" textlink="">
        <xdr:nvSpPr>
          <xdr:cNvPr id="131" name="Rounded Rectangle 11">
            <a:hlinkClick xmlns:r="http://schemas.openxmlformats.org/officeDocument/2006/relationships" r:id="rId20"/>
            <a:extLst>
              <a:ext uri="{FF2B5EF4-FFF2-40B4-BE49-F238E27FC236}">
                <a16:creationId xmlns:a16="http://schemas.microsoft.com/office/drawing/2014/main" id="{E43242E0-ADF2-4372-A578-A1D09A387BFB}"/>
              </a:ext>
            </a:extLst>
          </xdr:cNvPr>
          <xdr:cNvSpPr/>
        </xdr:nvSpPr>
        <xdr:spPr>
          <a:xfrm>
            <a:off x="6483158" y="88259"/>
            <a:ext cx="887911" cy="352591"/>
          </a:xfrm>
          <a:prstGeom prst="roundRect">
            <a:avLst>
              <a:gd name="adj" fmla="val 50000"/>
            </a:avLst>
          </a:prstGeom>
          <a:solidFill>
            <a:srgbClr val="F28E2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sp3d/>
          </a:bodyPr>
          <a:lstStyle/>
          <a:p>
            <a:pPr marL="0" indent="0" algn="ctr"/>
            <a:r>
              <a:rPr lang="en-IN" sz="1100" b="1">
                <a:solidFill>
                  <a:schemeClr val="bg1"/>
                </a:solidFill>
                <a:latin typeface="Roboto"/>
                <a:ea typeface="+mn-ea"/>
                <a:cs typeface="Calibri" panose="020F0502020204030204" pitchFamily="34" charset="0"/>
              </a:rPr>
              <a:t>CSAT</a:t>
            </a:r>
          </a:p>
        </xdr:txBody>
      </xdr:sp>
      <xdr:sp macro="" textlink="">
        <xdr:nvSpPr>
          <xdr:cNvPr id="132" name="Rounded Rectangle 11">
            <a:hlinkClick xmlns:r="http://schemas.openxmlformats.org/officeDocument/2006/relationships" r:id="rId21"/>
            <a:extLst>
              <a:ext uri="{FF2B5EF4-FFF2-40B4-BE49-F238E27FC236}">
                <a16:creationId xmlns:a16="http://schemas.microsoft.com/office/drawing/2014/main" id="{2CDFC19C-A1E2-4F98-84C5-B72A7C80982F}"/>
              </a:ext>
            </a:extLst>
          </xdr:cNvPr>
          <xdr:cNvSpPr/>
        </xdr:nvSpPr>
        <xdr:spPr>
          <a:xfrm>
            <a:off x="7411669" y="93134"/>
            <a:ext cx="887911" cy="352591"/>
          </a:xfrm>
          <a:prstGeom prst="roundRect">
            <a:avLst>
              <a:gd name="adj" fmla="val 50000"/>
            </a:avLst>
          </a:prstGeom>
          <a:solidFill>
            <a:srgbClr val="F28E2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sp3d/>
          </a:bodyPr>
          <a:lstStyle/>
          <a:p>
            <a:pPr marL="0" indent="0" algn="ctr"/>
            <a:r>
              <a:rPr lang="en-IN" sz="1000" b="1">
                <a:solidFill>
                  <a:schemeClr val="bg1"/>
                </a:solidFill>
                <a:latin typeface="Roboto"/>
                <a:ea typeface="+mn-ea"/>
                <a:cs typeface="Calibri" panose="020F0502020204030204" pitchFamily="34" charset="0"/>
              </a:rPr>
              <a:t>Cust</a:t>
            </a:r>
            <a:r>
              <a:rPr lang="en-IN" sz="1000" b="1" baseline="0">
                <a:solidFill>
                  <a:schemeClr val="bg1"/>
                </a:solidFill>
                <a:latin typeface="Roboto"/>
                <a:ea typeface="+mn-ea"/>
                <a:cs typeface="Calibri" panose="020F0502020204030204" pitchFamily="34" charset="0"/>
              </a:rPr>
              <a:t> KPI</a:t>
            </a:r>
            <a:endParaRPr lang="en-IN" sz="1000" b="1">
              <a:solidFill>
                <a:schemeClr val="bg1"/>
              </a:solidFill>
              <a:latin typeface="Roboto"/>
              <a:ea typeface="+mn-ea"/>
              <a:cs typeface="Calibri" panose="020F0502020204030204" pitchFamily="34" charset="0"/>
            </a:endParaRPr>
          </a:p>
        </xdr:txBody>
      </xdr:sp>
      <xdr:sp macro="" textlink="">
        <xdr:nvSpPr>
          <xdr:cNvPr id="133" name="Rounded Rectangle 11">
            <a:hlinkClick xmlns:r="http://schemas.openxmlformats.org/officeDocument/2006/relationships" r:id="rId22"/>
            <a:extLst>
              <a:ext uri="{FF2B5EF4-FFF2-40B4-BE49-F238E27FC236}">
                <a16:creationId xmlns:a16="http://schemas.microsoft.com/office/drawing/2014/main" id="{DECB9246-A3C7-44FA-BCE1-7DD598B7A857}"/>
              </a:ext>
            </a:extLst>
          </xdr:cNvPr>
          <xdr:cNvSpPr/>
        </xdr:nvSpPr>
        <xdr:spPr>
          <a:xfrm>
            <a:off x="8346594" y="98009"/>
            <a:ext cx="887911" cy="352591"/>
          </a:xfrm>
          <a:prstGeom prst="roundRect">
            <a:avLst>
              <a:gd name="adj" fmla="val 50000"/>
            </a:avLst>
          </a:prstGeom>
          <a:solidFill>
            <a:srgbClr val="F28E2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sp3d/>
          </a:bodyPr>
          <a:lstStyle/>
          <a:p>
            <a:pPr marL="0" indent="0" algn="ctr"/>
            <a:r>
              <a:rPr lang="en-IN" sz="1100" b="1">
                <a:solidFill>
                  <a:schemeClr val="bg1"/>
                </a:solidFill>
                <a:latin typeface="Roboto"/>
                <a:ea typeface="+mn-ea"/>
                <a:cs typeface="Calibri" panose="020F0502020204030204" pitchFamily="34" charset="0"/>
              </a:rPr>
              <a:t>FM</a:t>
            </a:r>
            <a:r>
              <a:rPr lang="en-IN" sz="1100" b="1" baseline="0">
                <a:solidFill>
                  <a:schemeClr val="bg1"/>
                </a:solidFill>
                <a:latin typeface="Roboto"/>
                <a:ea typeface="+mn-ea"/>
                <a:cs typeface="Calibri" panose="020F0502020204030204" pitchFamily="34" charset="0"/>
              </a:rPr>
              <a:t> Matrix</a:t>
            </a:r>
            <a:endParaRPr lang="en-IN" sz="1100" b="1">
              <a:solidFill>
                <a:schemeClr val="bg1"/>
              </a:solidFill>
              <a:latin typeface="Roboto"/>
              <a:ea typeface="+mn-ea"/>
              <a:cs typeface="Calibri" panose="020F050202020403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209550</xdr:colOff>
      <xdr:row>6</xdr:row>
      <xdr:rowOff>119062</xdr:rowOff>
    </xdr:from>
    <xdr:to>
      <xdr:col>22</xdr:col>
      <xdr:colOff>514350</xdr:colOff>
      <xdr:row>24</xdr:row>
      <xdr:rowOff>4762</xdr:rowOff>
    </xdr:to>
    <xdr:graphicFrame macro="">
      <xdr:nvGraphicFramePr>
        <xdr:cNvPr id="4" name="Chart 3">
          <a:extLst>
            <a:ext uri="{FF2B5EF4-FFF2-40B4-BE49-F238E27FC236}">
              <a16:creationId xmlns:a16="http://schemas.microsoft.com/office/drawing/2014/main" id="{26A02737-EA4B-4F01-B9B8-97DA4FF6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530225</xdr:colOff>
      <xdr:row>1</xdr:row>
      <xdr:rowOff>88900</xdr:rowOff>
    </xdr:from>
    <xdr:to>
      <xdr:col>46</xdr:col>
      <xdr:colOff>76200</xdr:colOff>
      <xdr:row>11</xdr:row>
      <xdr:rowOff>12700</xdr:rowOff>
    </xdr:to>
    <xdr:graphicFrame macro="">
      <xdr:nvGraphicFramePr>
        <xdr:cNvPr id="3" name="Chart 2">
          <a:extLst>
            <a:ext uri="{FF2B5EF4-FFF2-40B4-BE49-F238E27FC236}">
              <a16:creationId xmlns:a16="http://schemas.microsoft.com/office/drawing/2014/main" id="{CB461468-5326-4F6D-995F-C8CA4E2ED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533400</xdr:colOff>
      <xdr:row>11</xdr:row>
      <xdr:rowOff>50800</xdr:rowOff>
    </xdr:from>
    <xdr:to>
      <xdr:col>46</xdr:col>
      <xdr:colOff>79375</xdr:colOff>
      <xdr:row>20</xdr:row>
      <xdr:rowOff>158750</xdr:rowOff>
    </xdr:to>
    <xdr:graphicFrame macro="">
      <xdr:nvGraphicFramePr>
        <xdr:cNvPr id="6" name="Chart 5">
          <a:extLst>
            <a:ext uri="{FF2B5EF4-FFF2-40B4-BE49-F238E27FC236}">
              <a16:creationId xmlns:a16="http://schemas.microsoft.com/office/drawing/2014/main" id="{A5517D33-68D0-4CF1-8283-54F298B00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444499</xdr:colOff>
      <xdr:row>22</xdr:row>
      <xdr:rowOff>165100</xdr:rowOff>
    </xdr:from>
    <xdr:to>
      <xdr:col>46</xdr:col>
      <xdr:colOff>133350</xdr:colOff>
      <xdr:row>33</xdr:row>
      <xdr:rowOff>177800</xdr:rowOff>
    </xdr:to>
    <xdr:graphicFrame macro="">
      <xdr:nvGraphicFramePr>
        <xdr:cNvPr id="7" name="Chart 6">
          <a:extLst>
            <a:ext uri="{FF2B5EF4-FFF2-40B4-BE49-F238E27FC236}">
              <a16:creationId xmlns:a16="http://schemas.microsoft.com/office/drawing/2014/main" id="{7281075E-EE85-47EF-9110-A21206324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0</xdr:colOff>
      <xdr:row>36</xdr:row>
      <xdr:rowOff>0</xdr:rowOff>
    </xdr:from>
    <xdr:to>
      <xdr:col>45</xdr:col>
      <xdr:colOff>298451</xdr:colOff>
      <xdr:row>47</xdr:row>
      <xdr:rowOff>12700</xdr:rowOff>
    </xdr:to>
    <xdr:graphicFrame macro="">
      <xdr:nvGraphicFramePr>
        <xdr:cNvPr id="8" name="Chart 7">
          <a:extLst>
            <a:ext uri="{FF2B5EF4-FFF2-40B4-BE49-F238E27FC236}">
              <a16:creationId xmlns:a16="http://schemas.microsoft.com/office/drawing/2014/main" id="{AC30A5D9-95A0-42E4-BD7F-F40DC324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173182</xdr:colOff>
      <xdr:row>4</xdr:row>
      <xdr:rowOff>166767</xdr:rowOff>
    </xdr:from>
    <xdr:to>
      <xdr:col>49</xdr:col>
      <xdr:colOff>647827</xdr:colOff>
      <xdr:row>6</xdr:row>
      <xdr:rowOff>25656</xdr:rowOff>
    </xdr:to>
    <xdr:sp macro="" textlink="">
      <xdr:nvSpPr>
        <xdr:cNvPr id="9" name="TextBox 8">
          <a:extLst>
            <a:ext uri="{FF2B5EF4-FFF2-40B4-BE49-F238E27FC236}">
              <a16:creationId xmlns:a16="http://schemas.microsoft.com/office/drawing/2014/main" id="{24D65670-F468-4332-9BD7-06298CA60070}"/>
            </a:ext>
          </a:extLst>
        </xdr:cNvPr>
        <xdr:cNvSpPr txBox="1"/>
      </xdr:nvSpPr>
      <xdr:spPr>
        <a:xfrm>
          <a:off x="2522682" y="4300617"/>
          <a:ext cx="804845" cy="252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Covrage%</a:t>
          </a:r>
        </a:p>
      </xdr:txBody>
    </xdr:sp>
    <xdr:clientData/>
  </xdr:twoCellAnchor>
  <xdr:twoCellAnchor>
    <xdr:from>
      <xdr:col>8</xdr:col>
      <xdr:colOff>177799</xdr:colOff>
      <xdr:row>6</xdr:row>
      <xdr:rowOff>101600</xdr:rowOff>
    </xdr:from>
    <xdr:to>
      <xdr:col>12</xdr:col>
      <xdr:colOff>400050</xdr:colOff>
      <xdr:row>20</xdr:row>
      <xdr:rowOff>139700</xdr:rowOff>
    </xdr:to>
    <xdr:graphicFrame macro="">
      <xdr:nvGraphicFramePr>
        <xdr:cNvPr id="10" name="Chart 9">
          <a:extLst>
            <a:ext uri="{FF2B5EF4-FFF2-40B4-BE49-F238E27FC236}">
              <a16:creationId xmlns:a16="http://schemas.microsoft.com/office/drawing/2014/main" id="{B10FA0C5-3104-4794-92F9-B71B4186A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241300</xdr:colOff>
      <xdr:row>23</xdr:row>
      <xdr:rowOff>120650</xdr:rowOff>
    </xdr:from>
    <xdr:to>
      <xdr:col>14</xdr:col>
      <xdr:colOff>450850</xdr:colOff>
      <xdr:row>38</xdr:row>
      <xdr:rowOff>63500</xdr:rowOff>
    </xdr:to>
    <xdr:graphicFrame macro="">
      <xdr:nvGraphicFramePr>
        <xdr:cNvPr id="11" name="Chart 10">
          <a:extLst>
            <a:ext uri="{FF2B5EF4-FFF2-40B4-BE49-F238E27FC236}">
              <a16:creationId xmlns:a16="http://schemas.microsoft.com/office/drawing/2014/main" id="{31D26527-610F-4CFE-9A35-A961E906C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390525</xdr:colOff>
      <xdr:row>43</xdr:row>
      <xdr:rowOff>101600</xdr:rowOff>
    </xdr:from>
    <xdr:to>
      <xdr:col>19</xdr:col>
      <xdr:colOff>368300</xdr:colOff>
      <xdr:row>58</xdr:row>
      <xdr:rowOff>82550</xdr:rowOff>
    </xdr:to>
    <xdr:graphicFrame macro="">
      <xdr:nvGraphicFramePr>
        <xdr:cNvPr id="12" name="Chart 11">
          <a:extLst>
            <a:ext uri="{FF2B5EF4-FFF2-40B4-BE49-F238E27FC236}">
              <a16:creationId xmlns:a16="http://schemas.microsoft.com/office/drawing/2014/main" id="{6778239F-B19F-41FB-870D-E2501FE6A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0</xdr:colOff>
      <xdr:row>35</xdr:row>
      <xdr:rowOff>0</xdr:rowOff>
    </xdr:from>
    <xdr:to>
      <xdr:col>17</xdr:col>
      <xdr:colOff>266700</xdr:colOff>
      <xdr:row>39</xdr:row>
      <xdr:rowOff>177800</xdr:rowOff>
    </xdr:to>
    <xdr:pic>
      <xdr:nvPicPr>
        <xdr:cNvPr id="21" name="Graphic 20" descr="Gears">
          <a:extLst>
            <a:ext uri="{FF2B5EF4-FFF2-40B4-BE49-F238E27FC236}">
              <a16:creationId xmlns:a16="http://schemas.microsoft.com/office/drawing/2014/main" id="{B8C7D8B4-ED4D-4A2C-8D64-B4E0D1991C0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78950" y="6483350"/>
          <a:ext cx="914400" cy="914400"/>
        </a:xfrm>
        <a:prstGeom prst="rect">
          <a:avLst/>
        </a:prstGeom>
      </xdr:spPr>
    </xdr:pic>
    <xdr:clientData/>
  </xdr:twoCellAnchor>
  <xdr:twoCellAnchor>
    <xdr:from>
      <xdr:col>0</xdr:col>
      <xdr:colOff>117475</xdr:colOff>
      <xdr:row>62</xdr:row>
      <xdr:rowOff>95250</xdr:rowOff>
    </xdr:from>
    <xdr:to>
      <xdr:col>7</xdr:col>
      <xdr:colOff>79375</xdr:colOff>
      <xdr:row>77</xdr:row>
      <xdr:rowOff>76200</xdr:rowOff>
    </xdr:to>
    <xdr:graphicFrame macro="">
      <xdr:nvGraphicFramePr>
        <xdr:cNvPr id="22" name="Chart 21">
          <a:extLst>
            <a:ext uri="{FF2B5EF4-FFF2-40B4-BE49-F238E27FC236}">
              <a16:creationId xmlns:a16="http://schemas.microsoft.com/office/drawing/2014/main" id="{8F7F88D8-AE14-4B70-8BDC-A4B597DB0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187325</xdr:colOff>
      <xdr:row>21</xdr:row>
      <xdr:rowOff>44450</xdr:rowOff>
    </xdr:from>
    <xdr:to>
      <xdr:col>17</xdr:col>
      <xdr:colOff>360275</xdr:colOff>
      <xdr:row>30</xdr:row>
      <xdr:rowOff>155350</xdr:rowOff>
    </xdr:to>
    <xdr:graphicFrame macro="">
      <xdr:nvGraphicFramePr>
        <xdr:cNvPr id="2" name="Chart 1">
          <a:extLst>
            <a:ext uri="{FF2B5EF4-FFF2-40B4-BE49-F238E27FC236}">
              <a16:creationId xmlns:a16="http://schemas.microsoft.com/office/drawing/2014/main" id="{47D3BA03-4BBD-40ED-A262-8E5ECD499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390525</xdr:colOff>
      <xdr:row>6</xdr:row>
      <xdr:rowOff>101600</xdr:rowOff>
    </xdr:from>
    <xdr:to>
      <xdr:col>14</xdr:col>
      <xdr:colOff>187325</xdr:colOff>
      <xdr:row>21</xdr:row>
      <xdr:rowOff>82550</xdr:rowOff>
    </xdr:to>
    <xdr:graphicFrame macro="">
      <xdr:nvGraphicFramePr>
        <xdr:cNvPr id="5" name="Chart 4">
          <a:extLst>
            <a:ext uri="{FF2B5EF4-FFF2-40B4-BE49-F238E27FC236}">
              <a16:creationId xmlns:a16="http://schemas.microsoft.com/office/drawing/2014/main" id="{1EB719A4-0549-45E5-B670-6230BCD67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15875</xdr:colOff>
      <xdr:row>44</xdr:row>
      <xdr:rowOff>158750</xdr:rowOff>
    </xdr:from>
    <xdr:to>
      <xdr:col>14</xdr:col>
      <xdr:colOff>260350</xdr:colOff>
      <xdr:row>59</xdr:row>
      <xdr:rowOff>139700</xdr:rowOff>
    </xdr:to>
    <xdr:graphicFrame macro="">
      <xdr:nvGraphicFramePr>
        <xdr:cNvPr id="13" name="Chart 12">
          <a:extLst>
            <a:ext uri="{FF2B5EF4-FFF2-40B4-BE49-F238E27FC236}">
              <a16:creationId xmlns:a16="http://schemas.microsoft.com/office/drawing/2014/main" id="{39A34D50-CC28-4D91-8C44-DF46E4A75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xdr:col>
      <xdr:colOff>38100</xdr:colOff>
      <xdr:row>1</xdr:row>
      <xdr:rowOff>101599</xdr:rowOff>
    </xdr:to>
    <xdr:pic>
      <xdr:nvPicPr>
        <xdr:cNvPr id="6" name="Graphic 5" descr="Arrow Horizontal U turn">
          <a:hlinkClick xmlns:r="http://schemas.openxmlformats.org/officeDocument/2006/relationships" r:id="rId1"/>
          <a:extLst>
            <a:ext uri="{FF2B5EF4-FFF2-40B4-BE49-F238E27FC236}">
              <a16:creationId xmlns:a16="http://schemas.microsoft.com/office/drawing/2014/main" id="{D6B7E860-FFFF-432C-855C-448AFC21B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 y="0"/>
          <a:ext cx="565150" cy="5524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50800</xdr:colOff>
      <xdr:row>0</xdr:row>
      <xdr:rowOff>0</xdr:rowOff>
    </xdr:from>
    <xdr:to>
      <xdr:col>1</xdr:col>
      <xdr:colOff>225425</xdr:colOff>
      <xdr:row>2</xdr:row>
      <xdr:rowOff>95250</xdr:rowOff>
    </xdr:to>
    <xdr:pic>
      <xdr:nvPicPr>
        <xdr:cNvPr id="2" name="Graphic 1" descr="Arrow Horizontal U turn">
          <a:hlinkClick xmlns:r="http://schemas.openxmlformats.org/officeDocument/2006/relationships" r:id="rId1"/>
          <a:extLst>
            <a:ext uri="{FF2B5EF4-FFF2-40B4-BE49-F238E27FC236}">
              <a16:creationId xmlns:a16="http://schemas.microsoft.com/office/drawing/2014/main" id="{D8F22CE7-6C17-44F1-BF71-0B4CADBA3E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0800" y="0"/>
          <a:ext cx="542925" cy="5143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8</xdr:col>
      <xdr:colOff>542925</xdr:colOff>
      <xdr:row>3</xdr:row>
      <xdr:rowOff>144286</xdr:rowOff>
    </xdr:to>
    <xdr:pic>
      <xdr:nvPicPr>
        <xdr:cNvPr id="2" name="Graphic 1" descr="Arrow Horizontal U turn">
          <a:hlinkClick xmlns:r="http://schemas.openxmlformats.org/officeDocument/2006/relationships" r:id="rId1"/>
          <a:extLst>
            <a:ext uri="{FF2B5EF4-FFF2-40B4-BE49-F238E27FC236}">
              <a16:creationId xmlns:a16="http://schemas.microsoft.com/office/drawing/2014/main" id="{18E3392F-85AB-4BA5-94FE-5B36FC3F06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200444" y="183444"/>
          <a:ext cx="542925" cy="5111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22225</xdr:colOff>
      <xdr:row>0</xdr:row>
      <xdr:rowOff>161925</xdr:rowOff>
    </xdr:from>
    <xdr:to>
      <xdr:col>10</xdr:col>
      <xdr:colOff>600075</xdr:colOff>
      <xdr:row>3</xdr:row>
      <xdr:rowOff>114300</xdr:rowOff>
    </xdr:to>
    <xdr:pic>
      <xdr:nvPicPr>
        <xdr:cNvPr id="15" name="Graphic 14" descr="Arrow Horizontal U turn">
          <a:hlinkClick xmlns:r="http://schemas.openxmlformats.org/officeDocument/2006/relationships" r:id="rId1"/>
          <a:extLst>
            <a:ext uri="{FF2B5EF4-FFF2-40B4-BE49-F238E27FC236}">
              <a16:creationId xmlns:a16="http://schemas.microsoft.com/office/drawing/2014/main" id="{6CDE8A6D-098A-4D6D-9C1C-DC6F34E61A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369175" y="161925"/>
          <a:ext cx="577850" cy="504825"/>
        </a:xfrm>
        <a:prstGeom prst="rect">
          <a:avLst/>
        </a:prstGeom>
      </xdr:spPr>
    </xdr:pic>
    <xdr:clientData/>
  </xdr:twoCellAnchor>
  <xdr:twoCellAnchor editAs="oneCell">
    <xdr:from>
      <xdr:col>7</xdr:col>
      <xdr:colOff>95250</xdr:colOff>
      <xdr:row>7</xdr:row>
      <xdr:rowOff>101601</xdr:rowOff>
    </xdr:from>
    <xdr:to>
      <xdr:col>13</xdr:col>
      <xdr:colOff>482600</xdr:colOff>
      <xdr:row>11</xdr:row>
      <xdr:rowOff>120650</xdr:rowOff>
    </xdr:to>
    <mc:AlternateContent xmlns:mc="http://schemas.openxmlformats.org/markup-compatibility/2006">
      <mc:Choice xmlns:a14="http://schemas.microsoft.com/office/drawing/2010/main" Requires="a14">
        <xdr:graphicFrame macro="">
          <xdr:nvGraphicFramePr>
            <xdr:cNvPr id="16" name="Status">
              <a:extLst>
                <a:ext uri="{FF2B5EF4-FFF2-40B4-BE49-F238E27FC236}">
                  <a16:creationId xmlns:a16="http://schemas.microsoft.com/office/drawing/2014/main" id="{EDB5D3C9-2C45-4073-BD2E-6F3B878394B3}"/>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6686550" y="1390651"/>
              <a:ext cx="3810000" cy="755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359618</xdr:rowOff>
    </xdr:from>
    <xdr:to>
      <xdr:col>1</xdr:col>
      <xdr:colOff>56956</xdr:colOff>
      <xdr:row>2</xdr:row>
      <xdr:rowOff>57345</xdr:rowOff>
    </xdr:to>
    <xdr:pic>
      <xdr:nvPicPr>
        <xdr:cNvPr id="2" name="Graphic 1" descr="Arrow Horizontal U turn">
          <a:hlinkClick xmlns:r="http://schemas.openxmlformats.org/officeDocument/2006/relationships" r:id="rId1"/>
          <a:extLst>
            <a:ext uri="{FF2B5EF4-FFF2-40B4-BE49-F238E27FC236}">
              <a16:creationId xmlns:a16="http://schemas.microsoft.com/office/drawing/2014/main" id="{6E32F8E2-7BE3-464F-B3F3-74FA521378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9618"/>
          <a:ext cx="542925" cy="5238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hesh/Dashboards%20Sample/GotheBluesV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ahesh.nesargi\Desktop\REG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ahesh.nesargi\Documents\Inventory_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Mahesh\Dashboards%20Sample\GotheBluesV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_Drive_Data/FQI/2025/Aug%2025/Aug%2025%20-%20FQI%20All%20Acco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Lists"/>
      <sheetName val="Projects"/>
      <sheetName val="Exp"/>
      <sheetName val="HR"/>
      <sheetName val="Data"/>
      <sheetName val="Sales"/>
      <sheetName val="Profit"/>
      <sheetName val="Cash"/>
      <sheetName val="Calcs"/>
      <sheetName val="Charts"/>
      <sheetName val="Check"/>
      <sheetName val="Dashboard"/>
    </sheetNames>
    <sheetDataSet>
      <sheetData sheetId="0"/>
      <sheetData sheetId="1"/>
      <sheetData sheetId="2"/>
      <sheetData sheetId="3"/>
      <sheetData sheetId="4"/>
      <sheetData sheetId="5"/>
      <sheetData sheetId="6"/>
      <sheetData sheetId="7"/>
      <sheetData sheetId="8"/>
      <sheetData sheetId="9">
        <row r="1">
          <cell r="I1"/>
          <cell r="J1" t="str">
            <v>P&amp;L Actual</v>
          </cell>
          <cell r="O1" t="str">
            <v xml:space="preserve"> Actual</v>
          </cell>
          <cell r="P1" t="str">
            <v xml:space="preserve"> Budget</v>
          </cell>
        </row>
        <row r="2">
          <cell r="N2">
            <v>43466</v>
          </cell>
          <cell r="O2">
            <v>2169.75</v>
          </cell>
          <cell r="P2">
            <v>1791.1107221461871</v>
          </cell>
        </row>
        <row r="3">
          <cell r="N3">
            <v>43497</v>
          </cell>
          <cell r="O3">
            <v>2310</v>
          </cell>
          <cell r="P3">
            <v>1856.9575382400001</v>
          </cell>
        </row>
        <row r="4">
          <cell r="N4">
            <v>43525</v>
          </cell>
          <cell r="O4">
            <v>1991</v>
          </cell>
          <cell r="P4">
            <v>1845.4046178082504</v>
          </cell>
        </row>
        <row r="5">
          <cell r="N5">
            <v>43556</v>
          </cell>
          <cell r="O5">
            <v>1842.5</v>
          </cell>
          <cell r="P5">
            <v>1652.7121497562498</v>
          </cell>
        </row>
        <row r="6">
          <cell r="N6">
            <v>43586</v>
          </cell>
          <cell r="O6">
            <v>345.25</v>
          </cell>
          <cell r="P6">
            <v>443.57866975368745</v>
          </cell>
        </row>
        <row r="7">
          <cell r="N7">
            <v>43617</v>
          </cell>
          <cell r="O7">
            <v>233.5</v>
          </cell>
          <cell r="P7">
            <v>53.973189672999979</v>
          </cell>
        </row>
        <row r="8">
          <cell r="N8">
            <v>43647</v>
          </cell>
          <cell r="O8">
            <v>2195.625</v>
          </cell>
          <cell r="P8">
            <v>2033.9752130171873</v>
          </cell>
        </row>
        <row r="9">
          <cell r="N9">
            <v>43678</v>
          </cell>
          <cell r="O9">
            <v>1765.5</v>
          </cell>
          <cell r="P9">
            <v>1443.7437242085002</v>
          </cell>
        </row>
        <row r="10">
          <cell r="N10">
            <v>43709</v>
          </cell>
          <cell r="O10">
            <v>3037.6499999999996</v>
          </cell>
          <cell r="P10">
            <v>2507.555011004662</v>
          </cell>
        </row>
        <row r="11">
          <cell r="N11">
            <v>43739</v>
          </cell>
          <cell r="O11">
            <v>3234</v>
          </cell>
          <cell r="P11">
            <v>2599.7405535360003</v>
          </cell>
        </row>
        <row r="12">
          <cell r="N12">
            <v>43770</v>
          </cell>
          <cell r="O12">
            <v>2787.3999999999996</v>
          </cell>
          <cell r="P12">
            <v>2583.5664649315504</v>
          </cell>
        </row>
        <row r="13">
          <cell r="N13">
            <v>43800</v>
          </cell>
          <cell r="O13">
            <v>2579.4999999999995</v>
          </cell>
          <cell r="P13">
            <v>2313.7970096587496</v>
          </cell>
        </row>
        <row r="14">
          <cell r="N14" t="e">
            <v>#N/A</v>
          </cell>
          <cell r="O14" t="e">
            <v>#N/A</v>
          </cell>
          <cell r="P14" t="e">
            <v>#N/A</v>
          </cell>
        </row>
        <row r="15">
          <cell r="N15" t="e">
            <v>#N/A</v>
          </cell>
          <cell r="O15" t="e">
            <v>#N/A</v>
          </cell>
          <cell r="P15" t="e">
            <v>#N/A</v>
          </cell>
        </row>
        <row r="16">
          <cell r="N16" t="e">
            <v>#N/A</v>
          </cell>
          <cell r="O16" t="e">
            <v>#N/A</v>
          </cell>
          <cell r="P16" t="e">
            <v>#N/A</v>
          </cell>
        </row>
        <row r="17">
          <cell r="N17" t="e">
            <v>#N/A</v>
          </cell>
          <cell r="O17" t="e">
            <v>#N/A</v>
          </cell>
          <cell r="P17" t="e">
            <v>#N/A</v>
          </cell>
        </row>
        <row r="18">
          <cell r="N18" t="e">
            <v>#N/A</v>
          </cell>
          <cell r="O18" t="e">
            <v>#N/A</v>
          </cell>
          <cell r="P18" t="e">
            <v>#N/A</v>
          </cell>
        </row>
        <row r="19">
          <cell r="N19" t="e">
            <v>#N/A</v>
          </cell>
          <cell r="O19" t="e">
            <v>#N/A</v>
          </cell>
          <cell r="P19" t="e">
            <v>#N/A</v>
          </cell>
        </row>
        <row r="20">
          <cell r="N20" t="e">
            <v>#N/A</v>
          </cell>
          <cell r="O20" t="e">
            <v>#N/A</v>
          </cell>
          <cell r="P20" t="e">
            <v>#N/A</v>
          </cell>
        </row>
        <row r="21">
          <cell r="N21" t="e">
            <v>#N/A</v>
          </cell>
          <cell r="O21" t="e">
            <v>#N/A</v>
          </cell>
          <cell r="P21" t="e">
            <v>#N/A</v>
          </cell>
        </row>
        <row r="22">
          <cell r="N22" t="e">
            <v>#N/A</v>
          </cell>
          <cell r="O22" t="e">
            <v>#N/A</v>
          </cell>
          <cell r="P22" t="e">
            <v>#N/A</v>
          </cell>
        </row>
        <row r="23">
          <cell r="N23" t="e">
            <v>#N/A</v>
          </cell>
          <cell r="O23" t="e">
            <v>#N/A</v>
          </cell>
          <cell r="P23" t="e">
            <v>#N/A</v>
          </cell>
        </row>
        <row r="24">
          <cell r="N24" t="e">
            <v>#N/A</v>
          </cell>
          <cell r="O24" t="e">
            <v>#N/A</v>
          </cell>
          <cell r="P24" t="e">
            <v>#N/A</v>
          </cell>
        </row>
        <row r="25">
          <cell r="N25" t="e">
            <v>#N/A</v>
          </cell>
          <cell r="O25" t="e">
            <v>#N/A</v>
          </cell>
          <cell r="P25" t="e">
            <v>#N/A</v>
          </cell>
        </row>
        <row r="27">
          <cell r="I27"/>
        </row>
        <row r="39">
          <cell r="I39"/>
        </row>
        <row r="40">
          <cell r="I40" t="str">
            <v>Jan</v>
          </cell>
        </row>
        <row r="41">
          <cell r="I41">
            <v>-3</v>
          </cell>
        </row>
        <row r="42">
          <cell r="I42">
            <v>9</v>
          </cell>
        </row>
      </sheetData>
      <sheetData sheetId="10">
        <row r="11">
          <cell r="B11">
            <v>43831</v>
          </cell>
          <cell r="C11">
            <v>41</v>
          </cell>
        </row>
        <row r="12">
          <cell r="B12">
            <v>43832</v>
          </cell>
          <cell r="C12">
            <v>41</v>
          </cell>
        </row>
        <row r="13">
          <cell r="B13">
            <v>43833</v>
          </cell>
          <cell r="C13">
            <v>47</v>
          </cell>
        </row>
        <row r="14">
          <cell r="B14">
            <v>43834</v>
          </cell>
          <cell r="C14">
            <v>34</v>
          </cell>
        </row>
        <row r="15">
          <cell r="B15">
            <v>43835</v>
          </cell>
          <cell r="C15">
            <v>41</v>
          </cell>
        </row>
        <row r="16">
          <cell r="B16">
            <v>43836</v>
          </cell>
          <cell r="C16">
            <v>36</v>
          </cell>
        </row>
        <row r="17">
          <cell r="B17">
            <v>43837</v>
          </cell>
          <cell r="C17">
            <v>47</v>
          </cell>
        </row>
        <row r="18">
          <cell r="B18">
            <v>43838</v>
          </cell>
          <cell r="C18">
            <v>49</v>
          </cell>
        </row>
        <row r="19">
          <cell r="B19">
            <v>43839</v>
          </cell>
          <cell r="C19">
            <v>42</v>
          </cell>
        </row>
        <row r="20">
          <cell r="B20">
            <v>43840</v>
          </cell>
          <cell r="C20">
            <v>36</v>
          </cell>
        </row>
        <row r="21">
          <cell r="B21">
            <v>43841</v>
          </cell>
          <cell r="C21">
            <v>46</v>
          </cell>
        </row>
        <row r="22">
          <cell r="B22">
            <v>43842</v>
          </cell>
          <cell r="C22">
            <v>31</v>
          </cell>
        </row>
        <row r="23">
          <cell r="B23">
            <v>43843</v>
          </cell>
          <cell r="C23">
            <v>41</v>
          </cell>
        </row>
        <row r="24">
          <cell r="B24">
            <v>43844</v>
          </cell>
          <cell r="C24">
            <v>44</v>
          </cell>
        </row>
        <row r="25">
          <cell r="B25">
            <v>43845</v>
          </cell>
          <cell r="C25">
            <v>40</v>
          </cell>
        </row>
        <row r="26">
          <cell r="B26">
            <v>43846</v>
          </cell>
          <cell r="C26">
            <v>39</v>
          </cell>
        </row>
        <row r="27">
          <cell r="B27">
            <v>43847</v>
          </cell>
          <cell r="C27">
            <v>49</v>
          </cell>
        </row>
        <row r="28">
          <cell r="B28">
            <v>43848</v>
          </cell>
          <cell r="C28">
            <v>45</v>
          </cell>
        </row>
        <row r="29">
          <cell r="B29">
            <v>43849</v>
          </cell>
          <cell r="C29">
            <v>38</v>
          </cell>
        </row>
        <row r="30">
          <cell r="B30">
            <v>43850</v>
          </cell>
          <cell r="C30">
            <v>41</v>
          </cell>
        </row>
        <row r="31">
          <cell r="B31">
            <v>43851</v>
          </cell>
          <cell r="C31">
            <v>46</v>
          </cell>
        </row>
        <row r="32">
          <cell r="B32">
            <v>43852</v>
          </cell>
          <cell r="C32">
            <v>30</v>
          </cell>
        </row>
        <row r="33">
          <cell r="B33">
            <v>43853</v>
          </cell>
          <cell r="C33">
            <v>32</v>
          </cell>
        </row>
        <row r="34">
          <cell r="B34">
            <v>43854</v>
          </cell>
          <cell r="C34">
            <v>33</v>
          </cell>
        </row>
        <row r="35">
          <cell r="B35">
            <v>43855</v>
          </cell>
          <cell r="C35">
            <v>44</v>
          </cell>
        </row>
        <row r="36">
          <cell r="B36">
            <v>43856</v>
          </cell>
          <cell r="C36">
            <v>41</v>
          </cell>
        </row>
        <row r="37">
          <cell r="B37">
            <v>43857</v>
          </cell>
          <cell r="C37">
            <v>35</v>
          </cell>
        </row>
        <row r="38">
          <cell r="B38">
            <v>43858</v>
          </cell>
          <cell r="C38">
            <v>33</v>
          </cell>
        </row>
        <row r="39">
          <cell r="B39">
            <v>43859</v>
          </cell>
          <cell r="C39">
            <v>38</v>
          </cell>
        </row>
        <row r="40">
          <cell r="B40">
            <v>43860</v>
          </cell>
          <cell r="C40">
            <v>43</v>
          </cell>
        </row>
        <row r="41">
          <cell r="B41">
            <v>43861</v>
          </cell>
          <cell r="C41">
            <v>32</v>
          </cell>
        </row>
        <row r="42">
          <cell r="B42">
            <v>43862</v>
          </cell>
          <cell r="C42">
            <v>37</v>
          </cell>
        </row>
        <row r="43">
          <cell r="B43">
            <v>43863</v>
          </cell>
          <cell r="C43">
            <v>44</v>
          </cell>
        </row>
        <row r="44">
          <cell r="B44">
            <v>43864</v>
          </cell>
          <cell r="C44">
            <v>37</v>
          </cell>
        </row>
        <row r="45">
          <cell r="B45">
            <v>43865</v>
          </cell>
          <cell r="C45">
            <v>40</v>
          </cell>
        </row>
        <row r="46">
          <cell r="B46">
            <v>43866</v>
          </cell>
          <cell r="C46">
            <v>41</v>
          </cell>
        </row>
        <row r="47">
          <cell r="B47">
            <v>43867</v>
          </cell>
          <cell r="C47">
            <v>47</v>
          </cell>
        </row>
        <row r="48">
          <cell r="B48">
            <v>43868</v>
          </cell>
          <cell r="C48">
            <v>42</v>
          </cell>
        </row>
        <row r="49">
          <cell r="B49">
            <v>43869</v>
          </cell>
          <cell r="C49">
            <v>49</v>
          </cell>
        </row>
        <row r="50">
          <cell r="B50">
            <v>43870</v>
          </cell>
          <cell r="C50">
            <v>49</v>
          </cell>
        </row>
        <row r="51">
          <cell r="B51">
            <v>43871</v>
          </cell>
          <cell r="C51">
            <v>48</v>
          </cell>
        </row>
        <row r="52">
          <cell r="B52">
            <v>43872</v>
          </cell>
          <cell r="C52">
            <v>41</v>
          </cell>
        </row>
        <row r="53">
          <cell r="B53">
            <v>43873</v>
          </cell>
          <cell r="C53">
            <v>42</v>
          </cell>
        </row>
        <row r="54">
          <cell r="B54">
            <v>43874</v>
          </cell>
          <cell r="C54">
            <v>47</v>
          </cell>
        </row>
        <row r="55">
          <cell r="B55">
            <v>43875</v>
          </cell>
          <cell r="C55">
            <v>32</v>
          </cell>
        </row>
        <row r="56">
          <cell r="B56">
            <v>43876</v>
          </cell>
          <cell r="C56">
            <v>38</v>
          </cell>
        </row>
        <row r="57">
          <cell r="B57">
            <v>43877</v>
          </cell>
          <cell r="C57">
            <v>31</v>
          </cell>
        </row>
        <row r="58">
          <cell r="B58">
            <v>43878</v>
          </cell>
          <cell r="C58">
            <v>47</v>
          </cell>
        </row>
        <row r="59">
          <cell r="B59">
            <v>43879</v>
          </cell>
          <cell r="C59">
            <v>40</v>
          </cell>
        </row>
        <row r="60">
          <cell r="B60">
            <v>43880</v>
          </cell>
          <cell r="C60">
            <v>48</v>
          </cell>
        </row>
        <row r="61">
          <cell r="B61">
            <v>43881</v>
          </cell>
          <cell r="C61">
            <v>30</v>
          </cell>
        </row>
        <row r="62">
          <cell r="B62">
            <v>43882</v>
          </cell>
          <cell r="C62">
            <v>50</v>
          </cell>
        </row>
        <row r="63">
          <cell r="B63">
            <v>43883</v>
          </cell>
          <cell r="C63">
            <v>40</v>
          </cell>
        </row>
        <row r="64">
          <cell r="B64">
            <v>43884</v>
          </cell>
          <cell r="C64">
            <v>36</v>
          </cell>
        </row>
        <row r="65">
          <cell r="B65">
            <v>43885</v>
          </cell>
          <cell r="C65">
            <v>50</v>
          </cell>
        </row>
        <row r="66">
          <cell r="B66">
            <v>43886</v>
          </cell>
          <cell r="C66">
            <v>33</v>
          </cell>
        </row>
        <row r="67">
          <cell r="B67">
            <v>43887</v>
          </cell>
          <cell r="C67">
            <v>35</v>
          </cell>
        </row>
        <row r="68">
          <cell r="B68">
            <v>43888</v>
          </cell>
          <cell r="C68">
            <v>47</v>
          </cell>
        </row>
        <row r="69">
          <cell r="B69">
            <v>43889</v>
          </cell>
          <cell r="C69">
            <v>32</v>
          </cell>
        </row>
        <row r="70">
          <cell r="B70">
            <v>43891</v>
          </cell>
          <cell r="C70">
            <v>49</v>
          </cell>
        </row>
        <row r="71">
          <cell r="B71">
            <v>43892</v>
          </cell>
          <cell r="C71">
            <v>43</v>
          </cell>
        </row>
        <row r="72">
          <cell r="B72">
            <v>43893</v>
          </cell>
          <cell r="C72">
            <v>30</v>
          </cell>
        </row>
        <row r="73">
          <cell r="B73">
            <v>43894</v>
          </cell>
          <cell r="C73">
            <v>45</v>
          </cell>
        </row>
        <row r="74">
          <cell r="B74">
            <v>43895</v>
          </cell>
          <cell r="C74">
            <v>42</v>
          </cell>
        </row>
        <row r="75">
          <cell r="B75">
            <v>43896</v>
          </cell>
          <cell r="C75">
            <v>30</v>
          </cell>
        </row>
        <row r="76">
          <cell r="B76">
            <v>43897</v>
          </cell>
          <cell r="C76">
            <v>49</v>
          </cell>
        </row>
        <row r="77">
          <cell r="B77">
            <v>43898</v>
          </cell>
          <cell r="C77">
            <v>34</v>
          </cell>
        </row>
        <row r="78">
          <cell r="B78">
            <v>43899</v>
          </cell>
          <cell r="C78">
            <v>32</v>
          </cell>
        </row>
        <row r="79">
          <cell r="B79">
            <v>43900</v>
          </cell>
          <cell r="C79">
            <v>35</v>
          </cell>
        </row>
        <row r="80">
          <cell r="B80">
            <v>43901</v>
          </cell>
          <cell r="C80">
            <v>40</v>
          </cell>
        </row>
        <row r="81">
          <cell r="B81">
            <v>43902</v>
          </cell>
          <cell r="C81">
            <v>36</v>
          </cell>
        </row>
        <row r="82">
          <cell r="B82">
            <v>43903</v>
          </cell>
          <cell r="C82">
            <v>44</v>
          </cell>
        </row>
        <row r="83">
          <cell r="B83">
            <v>43904</v>
          </cell>
          <cell r="C83">
            <v>32</v>
          </cell>
        </row>
        <row r="84">
          <cell r="B84">
            <v>43905</v>
          </cell>
          <cell r="C84">
            <v>30</v>
          </cell>
        </row>
        <row r="85">
          <cell r="B85">
            <v>43906</v>
          </cell>
          <cell r="C85">
            <v>44</v>
          </cell>
        </row>
        <row r="86">
          <cell r="B86">
            <v>43907</v>
          </cell>
          <cell r="C86">
            <v>45</v>
          </cell>
        </row>
        <row r="87">
          <cell r="B87">
            <v>43908</v>
          </cell>
          <cell r="C87">
            <v>31</v>
          </cell>
        </row>
        <row r="88">
          <cell r="B88">
            <v>43909</v>
          </cell>
          <cell r="C88">
            <v>36</v>
          </cell>
        </row>
        <row r="89">
          <cell r="B89">
            <v>43910</v>
          </cell>
          <cell r="C89">
            <v>35</v>
          </cell>
        </row>
        <row r="90">
          <cell r="B90">
            <v>43911</v>
          </cell>
          <cell r="C90">
            <v>34</v>
          </cell>
        </row>
        <row r="91">
          <cell r="B91">
            <v>43912</v>
          </cell>
          <cell r="C91">
            <v>41</v>
          </cell>
        </row>
        <row r="92">
          <cell r="B92">
            <v>43913</v>
          </cell>
          <cell r="C92">
            <v>32</v>
          </cell>
        </row>
        <row r="93">
          <cell r="B93">
            <v>43914</v>
          </cell>
          <cell r="C93">
            <v>46</v>
          </cell>
        </row>
        <row r="94">
          <cell r="B94">
            <v>43915</v>
          </cell>
          <cell r="C94">
            <v>38</v>
          </cell>
        </row>
        <row r="95">
          <cell r="B95">
            <v>43916</v>
          </cell>
          <cell r="C95">
            <v>46</v>
          </cell>
        </row>
        <row r="96">
          <cell r="B96">
            <v>43917</v>
          </cell>
          <cell r="C96">
            <v>40</v>
          </cell>
        </row>
        <row r="97">
          <cell r="B97">
            <v>43918</v>
          </cell>
          <cell r="C97">
            <v>34</v>
          </cell>
        </row>
        <row r="98">
          <cell r="B98">
            <v>43919</v>
          </cell>
          <cell r="C98">
            <v>46</v>
          </cell>
        </row>
        <row r="99">
          <cell r="B99">
            <v>43920</v>
          </cell>
          <cell r="C99">
            <v>49</v>
          </cell>
        </row>
        <row r="100">
          <cell r="B100">
            <v>43921</v>
          </cell>
          <cell r="C100">
            <v>31</v>
          </cell>
        </row>
      </sheetData>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D2" t="str">
            <v>Quarter 1</v>
          </cell>
          <cell r="E2" t="str">
            <v>Quarter 2</v>
          </cell>
        </row>
        <row r="3">
          <cell r="C3" t="str">
            <v>Pune</v>
          </cell>
          <cell r="D3">
            <v>296</v>
          </cell>
          <cell r="E3">
            <v>506</v>
          </cell>
        </row>
        <row r="4">
          <cell r="C4" t="str">
            <v>East</v>
          </cell>
          <cell r="D4">
            <v>296</v>
          </cell>
          <cell r="E4">
            <v>343</v>
          </cell>
        </row>
        <row r="5">
          <cell r="C5" t="str">
            <v>SA 1</v>
          </cell>
          <cell r="D5">
            <v>113</v>
          </cell>
          <cell r="E5">
            <v>487</v>
          </cell>
        </row>
        <row r="6">
          <cell r="C6" t="str">
            <v>Mumbai Resi</v>
          </cell>
          <cell r="D6">
            <v>26</v>
          </cell>
          <cell r="E6">
            <v>431</v>
          </cell>
        </row>
        <row r="7">
          <cell r="C7" t="str">
            <v>SA 2</v>
          </cell>
          <cell r="D7">
            <v>119</v>
          </cell>
          <cell r="E7">
            <v>190</v>
          </cell>
        </row>
        <row r="8">
          <cell r="C8" t="str">
            <v>Hyderabad</v>
          </cell>
          <cell r="D8">
            <v>110</v>
          </cell>
          <cell r="E8">
            <v>92</v>
          </cell>
        </row>
        <row r="9">
          <cell r="C9" t="str">
            <v>Chennai</v>
          </cell>
          <cell r="D9">
            <v>84</v>
          </cell>
          <cell r="E9">
            <v>81</v>
          </cell>
        </row>
        <row r="10">
          <cell r="C10" t="str">
            <v>Bangalore</v>
          </cell>
          <cell r="D10">
            <v>65</v>
          </cell>
          <cell r="E10">
            <v>52</v>
          </cell>
        </row>
        <row r="11">
          <cell r="C11" t="str">
            <v>North</v>
          </cell>
          <cell r="D11">
            <v>55</v>
          </cell>
          <cell r="E11">
            <v>43</v>
          </cell>
        </row>
        <row r="12">
          <cell r="C12" t="str">
            <v>Gujarat</v>
          </cell>
          <cell r="D12">
            <v>38</v>
          </cell>
          <cell r="E12">
            <v>28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Mumbai IT"/>
      <sheetName val="Mumbai IT (2)"/>
    </sheetNames>
    <sheetDataSet>
      <sheetData sheetId="0"/>
      <sheetData sheetId="1"/>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s"/>
      <sheetName val="Chart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tals"/>
      <sheetName val="Scores"/>
      <sheetName val="FQI Trend"/>
    </sheetNames>
    <sheetDataSet>
      <sheetData sheetId="0"/>
      <sheetData sheetId="1">
        <row r="1">
          <cell r="B1" t="str">
            <v>Unique Profit Centre</v>
          </cell>
          <cell r="C1" t="str">
            <v>Month</v>
          </cell>
          <cell r="D1" t="str">
            <v>Region</v>
          </cell>
          <cell r="E1" t="str">
            <v>Account</v>
          </cell>
          <cell r="F1" t="str">
            <v>Site Name</v>
          </cell>
          <cell r="G1" t="str">
            <v>Site Classification</v>
          </cell>
          <cell r="H1" t="str">
            <v>Contract Date</v>
          </cell>
          <cell r="I1" t="str">
            <v>Head</v>
          </cell>
          <cell r="J1" t="str">
            <v>OPS Manager</v>
          </cell>
          <cell r="K1" t="str">
            <v>Vital Score</v>
          </cell>
          <cell r="L1" t="str">
            <v>Vital Score</v>
          </cell>
          <cell r="M1" t="str">
            <v>Csat</v>
          </cell>
          <cell r="N1" t="str">
            <v>Townhall</v>
          </cell>
          <cell r="O1" t="str">
            <v>MMR</v>
          </cell>
          <cell r="P1" t="str">
            <v>Initiative</v>
          </cell>
          <cell r="Q1" t="str">
            <v>GRG Score</v>
          </cell>
          <cell r="R1" t="str">
            <v>FQI Score</v>
          </cell>
        </row>
        <row r="2">
          <cell r="B2">
            <v>9001913027</v>
          </cell>
          <cell r="C2">
            <v>45870</v>
          </cell>
          <cell r="D2" t="str">
            <v>Bangalore</v>
          </cell>
          <cell r="E2" t="str">
            <v>Hdfc</v>
          </cell>
          <cell r="F2" t="str">
            <v>Hdfc Bank Ka</v>
          </cell>
          <cell r="G2" t="str">
            <v>A+</v>
          </cell>
          <cell r="H2">
            <v>45412</v>
          </cell>
          <cell r="I2" t="str">
            <v>Rajinikanth</v>
          </cell>
          <cell r="J2" t="str">
            <v>Narayana K</v>
          </cell>
          <cell r="K2">
            <v>12</v>
          </cell>
          <cell r="L2" t="str">
            <v>1.75</v>
          </cell>
          <cell r="M2">
            <v>0.75</v>
          </cell>
          <cell r="N2">
            <v>0.5</v>
          </cell>
          <cell r="O2">
            <v>0.75</v>
          </cell>
          <cell r="P2">
            <v>0.25</v>
          </cell>
          <cell r="Q2">
            <v>0.8</v>
          </cell>
          <cell r="R2">
            <v>4.8</v>
          </cell>
        </row>
        <row r="3">
          <cell r="B3">
            <v>9001913079</v>
          </cell>
          <cell r="C3">
            <v>45870</v>
          </cell>
          <cell r="D3" t="str">
            <v>Bangalore</v>
          </cell>
          <cell r="E3" t="str">
            <v>Herbalife</v>
          </cell>
          <cell r="F3" t="str">
            <v>Herbalife Blr</v>
          </cell>
          <cell r="G3" t="str">
            <v>A</v>
          </cell>
          <cell r="H3">
            <v>45291</v>
          </cell>
          <cell r="I3" t="str">
            <v>Rajinikanth</v>
          </cell>
          <cell r="J3" t="str">
            <v>Narayana K</v>
          </cell>
          <cell r="K3">
            <v>11.5</v>
          </cell>
          <cell r="L3" t="str">
            <v>1.75</v>
          </cell>
          <cell r="M3">
            <v>0.75</v>
          </cell>
          <cell r="N3">
            <v>0.5</v>
          </cell>
          <cell r="O3">
            <v>0.75</v>
          </cell>
          <cell r="P3">
            <v>0.25</v>
          </cell>
          <cell r="Q3">
            <v>0.6</v>
          </cell>
          <cell r="R3">
            <v>4.5999999999999996</v>
          </cell>
        </row>
        <row r="4">
          <cell r="B4">
            <v>9001913066</v>
          </cell>
          <cell r="C4">
            <v>45870</v>
          </cell>
          <cell r="D4" t="str">
            <v>Bangalore</v>
          </cell>
          <cell r="E4" t="str">
            <v>Idfc First Bharat</v>
          </cell>
          <cell r="F4" t="str">
            <v>Idfc First Ka</v>
          </cell>
          <cell r="G4" t="str">
            <v>A+</v>
          </cell>
          <cell r="H4">
            <v>45265</v>
          </cell>
          <cell r="I4" t="str">
            <v>Rajinikanth</v>
          </cell>
          <cell r="J4" t="str">
            <v>Narayana K</v>
          </cell>
          <cell r="K4">
            <v>11.5</v>
          </cell>
          <cell r="L4" t="str">
            <v>1.75</v>
          </cell>
          <cell r="M4">
            <v>0.75</v>
          </cell>
          <cell r="N4">
            <v>0.5</v>
          </cell>
          <cell r="O4">
            <v>0.75</v>
          </cell>
          <cell r="P4">
            <v>0.25</v>
          </cell>
          <cell r="Q4">
            <v>0.2</v>
          </cell>
          <cell r="R4">
            <v>4.2</v>
          </cell>
        </row>
        <row r="5">
          <cell r="B5">
            <v>9001913081</v>
          </cell>
          <cell r="C5">
            <v>45870</v>
          </cell>
          <cell r="D5" t="str">
            <v>Bangalore</v>
          </cell>
          <cell r="E5" t="str">
            <v>Kotak Mahindra</v>
          </cell>
          <cell r="F5" t="str">
            <v>Kotak Mahindra Blr</v>
          </cell>
          <cell r="G5" t="str">
            <v>A</v>
          </cell>
          <cell r="H5">
            <v>45265</v>
          </cell>
          <cell r="I5" t="str">
            <v>Rajinikanth</v>
          </cell>
          <cell r="J5" t="str">
            <v>Narayana K</v>
          </cell>
          <cell r="K5">
            <v>9</v>
          </cell>
          <cell r="L5" t="str">
            <v>1.05</v>
          </cell>
          <cell r="M5">
            <v>0.75</v>
          </cell>
          <cell r="N5">
            <v>0.5</v>
          </cell>
          <cell r="O5">
            <v>0.75</v>
          </cell>
          <cell r="P5">
            <v>0.25</v>
          </cell>
          <cell r="Q5">
            <v>1</v>
          </cell>
          <cell r="R5">
            <v>4.3</v>
          </cell>
        </row>
        <row r="6">
          <cell r="B6">
            <v>9001913036</v>
          </cell>
          <cell r="C6">
            <v>45870</v>
          </cell>
          <cell r="D6" t="str">
            <v>Bangalore</v>
          </cell>
          <cell r="E6" t="str">
            <v>Pall India</v>
          </cell>
          <cell r="F6" t="str">
            <v>Pall India Ka</v>
          </cell>
          <cell r="G6" t="str">
            <v>A+</v>
          </cell>
          <cell r="H6">
            <v>45412</v>
          </cell>
          <cell r="I6" t="str">
            <v>Rajinikanth</v>
          </cell>
          <cell r="J6" t="str">
            <v>Narayana K</v>
          </cell>
          <cell r="K6">
            <v>10</v>
          </cell>
          <cell r="L6" t="str">
            <v>1.75</v>
          </cell>
          <cell r="M6">
            <v>0.75</v>
          </cell>
          <cell r="N6">
            <v>0.5</v>
          </cell>
          <cell r="O6">
            <v>0.6</v>
          </cell>
          <cell r="P6">
            <v>0.25</v>
          </cell>
          <cell r="Q6">
            <v>0.6</v>
          </cell>
          <cell r="R6">
            <v>4.45</v>
          </cell>
        </row>
        <row r="7">
          <cell r="B7">
            <v>9001913088</v>
          </cell>
          <cell r="C7">
            <v>45870</v>
          </cell>
          <cell r="D7" t="str">
            <v>Bangalore</v>
          </cell>
          <cell r="E7" t="str">
            <v>Reliance Ibc Blr</v>
          </cell>
          <cell r="F7" t="str">
            <v>Reliance Ibc Knowledge Park</v>
          </cell>
          <cell r="G7" t="str">
            <v>A+</v>
          </cell>
          <cell r="H7">
            <v>45382</v>
          </cell>
          <cell r="I7" t="str">
            <v>Rajinikanth</v>
          </cell>
          <cell r="J7" t="str">
            <v>Narayana K</v>
          </cell>
          <cell r="K7">
            <v>9</v>
          </cell>
          <cell r="L7" t="str">
            <v>1.05</v>
          </cell>
          <cell r="M7">
            <v>0.3</v>
          </cell>
          <cell r="N7">
            <v>0.5</v>
          </cell>
          <cell r="O7">
            <v>0.75</v>
          </cell>
          <cell r="P7">
            <v>0.25</v>
          </cell>
          <cell r="Q7">
            <v>0</v>
          </cell>
          <cell r="R7">
            <v>2.85</v>
          </cell>
        </row>
        <row r="8">
          <cell r="B8">
            <v>9001913083</v>
          </cell>
          <cell r="C8">
            <v>45870</v>
          </cell>
          <cell r="D8" t="str">
            <v>Bangalore</v>
          </cell>
          <cell r="E8" t="str">
            <v>Sasken</v>
          </cell>
          <cell r="F8" t="str">
            <v>Sasken Blr</v>
          </cell>
          <cell r="G8" t="str">
            <v>B</v>
          </cell>
          <cell r="H8">
            <v>45291</v>
          </cell>
          <cell r="I8" t="str">
            <v>Rajinikanth</v>
          </cell>
          <cell r="J8" t="str">
            <v>Narayana K</v>
          </cell>
          <cell r="K8">
            <v>7.5</v>
          </cell>
          <cell r="L8" t="str">
            <v>0</v>
          </cell>
          <cell r="M8">
            <v>0.75</v>
          </cell>
          <cell r="N8">
            <v>0.5</v>
          </cell>
          <cell r="O8">
            <v>0.6</v>
          </cell>
          <cell r="P8">
            <v>0.25</v>
          </cell>
          <cell r="Q8">
            <v>0.8</v>
          </cell>
          <cell r="R8">
            <v>2.9000000000000004</v>
          </cell>
        </row>
        <row r="9">
          <cell r="B9">
            <v>9001913047</v>
          </cell>
          <cell r="C9">
            <v>45870</v>
          </cell>
          <cell r="D9" t="str">
            <v>Bangalore</v>
          </cell>
          <cell r="E9" t="str">
            <v>Vibgyor</v>
          </cell>
          <cell r="F9" t="str">
            <v>Vibgyor Harlur</v>
          </cell>
          <cell r="G9" t="str">
            <v>A+</v>
          </cell>
          <cell r="H9">
            <v>45291</v>
          </cell>
          <cell r="I9" t="str">
            <v>Rajinikanth</v>
          </cell>
          <cell r="J9" t="str">
            <v>Narayana K</v>
          </cell>
          <cell r="K9">
            <v>7.5</v>
          </cell>
          <cell r="L9" t="str">
            <v>0</v>
          </cell>
          <cell r="M9">
            <v>0.75</v>
          </cell>
          <cell r="N9">
            <v>0.5</v>
          </cell>
          <cell r="O9">
            <v>0.6</v>
          </cell>
          <cell r="P9">
            <v>0.25</v>
          </cell>
          <cell r="Q9">
            <v>0.4</v>
          </cell>
          <cell r="R9">
            <v>2.5</v>
          </cell>
        </row>
        <row r="10">
          <cell r="B10">
            <v>9001913047</v>
          </cell>
          <cell r="C10">
            <v>45870</v>
          </cell>
          <cell r="D10" t="str">
            <v>Bangalore</v>
          </cell>
          <cell r="E10" t="str">
            <v>Vibgyor</v>
          </cell>
          <cell r="F10" t="str">
            <v>Vibgyor Hennur</v>
          </cell>
          <cell r="G10" t="str">
            <v>A+</v>
          </cell>
          <cell r="H10">
            <v>45291</v>
          </cell>
          <cell r="I10" t="str">
            <v>Rajinikanth</v>
          </cell>
          <cell r="J10" t="str">
            <v>Narayana K</v>
          </cell>
          <cell r="K10">
            <v>7.5</v>
          </cell>
          <cell r="L10" t="str">
            <v>0</v>
          </cell>
          <cell r="M10">
            <v>0.75</v>
          </cell>
          <cell r="N10">
            <v>0.5</v>
          </cell>
          <cell r="O10">
            <v>0.6</v>
          </cell>
          <cell r="P10">
            <v>0.25</v>
          </cell>
          <cell r="Q10">
            <v>0.4</v>
          </cell>
          <cell r="R10">
            <v>2.5</v>
          </cell>
        </row>
        <row r="11">
          <cell r="B11">
            <v>9001913047</v>
          </cell>
          <cell r="C11">
            <v>45870</v>
          </cell>
          <cell r="D11" t="str">
            <v>Bangalore</v>
          </cell>
          <cell r="E11" t="str">
            <v>Vibgyor</v>
          </cell>
          <cell r="F11" t="str">
            <v>Vibgyor Horamavu</v>
          </cell>
          <cell r="G11" t="str">
            <v>A+</v>
          </cell>
          <cell r="H11">
            <v>45291</v>
          </cell>
          <cell r="I11" t="str">
            <v>Rajinikanth</v>
          </cell>
          <cell r="J11" t="str">
            <v>Narayana K</v>
          </cell>
          <cell r="K11">
            <v>7.5</v>
          </cell>
          <cell r="L11" t="str">
            <v>0</v>
          </cell>
          <cell r="M11">
            <v>0.75</v>
          </cell>
          <cell r="N11">
            <v>0.5</v>
          </cell>
          <cell r="O11">
            <v>0.6</v>
          </cell>
          <cell r="P11">
            <v>0.25</v>
          </cell>
          <cell r="Q11">
            <v>0.4</v>
          </cell>
          <cell r="R11">
            <v>2.5</v>
          </cell>
        </row>
        <row r="12">
          <cell r="B12">
            <v>9001913047</v>
          </cell>
          <cell r="C12">
            <v>45870</v>
          </cell>
          <cell r="D12" t="str">
            <v>Bangalore</v>
          </cell>
          <cell r="E12" t="str">
            <v>Vibgyor</v>
          </cell>
          <cell r="F12" t="str">
            <v>Vibgyor Hsr 3</v>
          </cell>
          <cell r="G12" t="str">
            <v>A+</v>
          </cell>
          <cell r="H12">
            <v>45291</v>
          </cell>
          <cell r="I12" t="str">
            <v>Rajinikanth</v>
          </cell>
          <cell r="J12" t="str">
            <v>Narayana K</v>
          </cell>
          <cell r="K12">
            <v>7.5</v>
          </cell>
          <cell r="L12" t="str">
            <v>0</v>
          </cell>
          <cell r="M12">
            <v>0.75</v>
          </cell>
          <cell r="N12">
            <v>0.5</v>
          </cell>
          <cell r="O12">
            <v>0.6</v>
          </cell>
          <cell r="P12">
            <v>0.25</v>
          </cell>
          <cell r="Q12">
            <v>0.4</v>
          </cell>
          <cell r="R12">
            <v>2.5</v>
          </cell>
        </row>
        <row r="13">
          <cell r="B13">
            <v>9001913047</v>
          </cell>
          <cell r="C13">
            <v>45870</v>
          </cell>
          <cell r="D13" t="str">
            <v>Bangalore</v>
          </cell>
          <cell r="E13" t="str">
            <v>Vibgyor</v>
          </cell>
          <cell r="F13" t="str">
            <v xml:space="preserve">Vibgyor Jakkur </v>
          </cell>
          <cell r="G13" t="str">
            <v>A+</v>
          </cell>
          <cell r="H13">
            <v>45291</v>
          </cell>
          <cell r="I13" t="str">
            <v>Rajinikanth</v>
          </cell>
          <cell r="J13" t="str">
            <v>Narayana K</v>
          </cell>
          <cell r="K13">
            <v>7.5</v>
          </cell>
          <cell r="L13" t="str">
            <v>0</v>
          </cell>
          <cell r="M13">
            <v>0.75</v>
          </cell>
          <cell r="N13">
            <v>0.5</v>
          </cell>
          <cell r="O13">
            <v>0.6</v>
          </cell>
          <cell r="P13">
            <v>0.25</v>
          </cell>
          <cell r="Q13">
            <v>0.4</v>
          </cell>
          <cell r="R13">
            <v>2.5</v>
          </cell>
        </row>
        <row r="14">
          <cell r="B14">
            <v>9001913047</v>
          </cell>
          <cell r="C14">
            <v>45870</v>
          </cell>
          <cell r="D14" t="str">
            <v>Bangalore</v>
          </cell>
          <cell r="E14" t="str">
            <v>Vibgyor</v>
          </cell>
          <cell r="F14" t="str">
            <v>Vibgyor Kadugodi</v>
          </cell>
          <cell r="G14" t="str">
            <v>A+</v>
          </cell>
          <cell r="H14">
            <v>45291</v>
          </cell>
          <cell r="I14" t="str">
            <v>Rajinikanth</v>
          </cell>
          <cell r="J14" t="str">
            <v>Narayana K</v>
          </cell>
          <cell r="K14">
            <v>7.5</v>
          </cell>
          <cell r="L14" t="str">
            <v>0</v>
          </cell>
          <cell r="M14">
            <v>0.75</v>
          </cell>
          <cell r="N14">
            <v>0.5</v>
          </cell>
          <cell r="O14">
            <v>0.6</v>
          </cell>
          <cell r="P14">
            <v>0.25</v>
          </cell>
          <cell r="Q14">
            <v>0.4</v>
          </cell>
          <cell r="R14">
            <v>2.5</v>
          </cell>
        </row>
        <row r="15">
          <cell r="B15">
            <v>9001913047</v>
          </cell>
          <cell r="C15">
            <v>45870</v>
          </cell>
          <cell r="D15" t="str">
            <v>Bangalore</v>
          </cell>
          <cell r="E15" t="str">
            <v>Vibgyor</v>
          </cell>
          <cell r="F15" t="str">
            <v xml:space="preserve">Vibgyor Marathahalli </v>
          </cell>
          <cell r="G15" t="str">
            <v>A+</v>
          </cell>
          <cell r="H15">
            <v>45291</v>
          </cell>
          <cell r="I15" t="str">
            <v>Rajinikanth</v>
          </cell>
          <cell r="J15" t="str">
            <v>Narayana K</v>
          </cell>
          <cell r="K15">
            <v>7.5</v>
          </cell>
          <cell r="L15" t="str">
            <v>0</v>
          </cell>
          <cell r="M15">
            <v>0.75</v>
          </cell>
          <cell r="N15">
            <v>0.5</v>
          </cell>
          <cell r="O15">
            <v>0.6</v>
          </cell>
          <cell r="P15">
            <v>0.25</v>
          </cell>
          <cell r="Q15">
            <v>0.4</v>
          </cell>
          <cell r="R15">
            <v>2.5</v>
          </cell>
        </row>
        <row r="16">
          <cell r="B16">
            <v>9001913047</v>
          </cell>
          <cell r="C16">
            <v>45870</v>
          </cell>
          <cell r="D16" t="str">
            <v>Bangalore</v>
          </cell>
          <cell r="E16" t="str">
            <v>Vibgyor</v>
          </cell>
          <cell r="F16" t="str">
            <v>Vibgyor Yelahanka</v>
          </cell>
          <cell r="G16" t="str">
            <v>A+</v>
          </cell>
          <cell r="H16">
            <v>45291</v>
          </cell>
          <cell r="I16" t="str">
            <v>Rajinikanth</v>
          </cell>
          <cell r="J16" t="str">
            <v>Narayana K</v>
          </cell>
          <cell r="K16">
            <v>7.5</v>
          </cell>
          <cell r="L16" t="str">
            <v>0</v>
          </cell>
          <cell r="M16">
            <v>0.75</v>
          </cell>
          <cell r="N16">
            <v>0.5</v>
          </cell>
          <cell r="O16">
            <v>0.6</v>
          </cell>
          <cell r="P16">
            <v>0.25</v>
          </cell>
          <cell r="Q16">
            <v>0.4</v>
          </cell>
          <cell r="R16">
            <v>2.5</v>
          </cell>
        </row>
        <row r="17">
          <cell r="B17">
            <v>9001914060</v>
          </cell>
          <cell r="C17">
            <v>45870</v>
          </cell>
          <cell r="D17" t="str">
            <v>Chennai</v>
          </cell>
          <cell r="E17" t="str">
            <v>Actavis Pharma Devel</v>
          </cell>
          <cell r="F17" t="str">
            <v>Actavis Pharma</v>
          </cell>
          <cell r="G17" t="str">
            <v>D</v>
          </cell>
          <cell r="H17">
            <v>0</v>
          </cell>
          <cell r="I17" t="str">
            <v>Rajinikanth</v>
          </cell>
          <cell r="J17" t="str">
            <v>Somasundaram</v>
          </cell>
          <cell r="K17">
            <v>12</v>
          </cell>
          <cell r="L17" t="str">
            <v>1.75</v>
          </cell>
          <cell r="M17">
            <v>0.3</v>
          </cell>
          <cell r="N17">
            <v>0.5</v>
          </cell>
          <cell r="O17">
            <v>0.15</v>
          </cell>
          <cell r="P17">
            <v>0.25</v>
          </cell>
          <cell r="Q17">
            <v>0.8</v>
          </cell>
          <cell r="R17">
            <v>3.75</v>
          </cell>
        </row>
        <row r="18">
          <cell r="B18">
            <v>9001914105</v>
          </cell>
          <cell r="C18">
            <v>45870</v>
          </cell>
          <cell r="D18" t="str">
            <v>Chennai</v>
          </cell>
          <cell r="E18" t="str">
            <v xml:space="preserve">Deloitte </v>
          </cell>
          <cell r="F18" t="str">
            <v>Deloitte Tn</v>
          </cell>
          <cell r="G18" t="str">
            <v>A+</v>
          </cell>
          <cell r="H18">
            <v>0</v>
          </cell>
          <cell r="I18" t="str">
            <v>Rajinikanth</v>
          </cell>
          <cell r="J18" t="str">
            <v>Somasundaram</v>
          </cell>
          <cell r="K18">
            <v>8.5</v>
          </cell>
          <cell r="L18" t="str">
            <v>0.35</v>
          </cell>
          <cell r="M18">
            <v>0.3</v>
          </cell>
          <cell r="N18">
            <v>0.5</v>
          </cell>
          <cell r="O18">
            <v>0.75</v>
          </cell>
          <cell r="P18">
            <v>0.25</v>
          </cell>
          <cell r="Q18">
            <v>0.8</v>
          </cell>
          <cell r="R18">
            <v>2.95</v>
          </cell>
        </row>
        <row r="19">
          <cell r="B19">
            <v>9001914086</v>
          </cell>
          <cell r="C19">
            <v>45870</v>
          </cell>
          <cell r="D19" t="str">
            <v>Chennai</v>
          </cell>
          <cell r="E19" t="str">
            <v>Flender Drives</v>
          </cell>
          <cell r="F19" t="str">
            <v>Flender Drives</v>
          </cell>
          <cell r="G19" t="str">
            <v>A+</v>
          </cell>
          <cell r="H19">
            <v>45382</v>
          </cell>
          <cell r="I19" t="str">
            <v>Rajinikanth</v>
          </cell>
          <cell r="J19" t="str">
            <v>Somasundaram</v>
          </cell>
          <cell r="K19">
            <v>10</v>
          </cell>
          <cell r="L19" t="str">
            <v>1.75</v>
          </cell>
          <cell r="M19">
            <v>0.3</v>
          </cell>
          <cell r="N19">
            <v>0.5</v>
          </cell>
          <cell r="O19">
            <v>0.75</v>
          </cell>
          <cell r="P19">
            <v>0.25</v>
          </cell>
          <cell r="Q19">
            <v>0.8</v>
          </cell>
          <cell r="R19">
            <v>4.3499999999999996</v>
          </cell>
        </row>
        <row r="20">
          <cell r="B20">
            <v>9001914100</v>
          </cell>
          <cell r="C20">
            <v>45870</v>
          </cell>
          <cell r="D20" t="str">
            <v>Chennai</v>
          </cell>
          <cell r="E20" t="str">
            <v>Herbalife</v>
          </cell>
          <cell r="F20" t="str">
            <v>Herbalife Chennai</v>
          </cell>
          <cell r="G20" t="str">
            <v>A</v>
          </cell>
          <cell r="H20">
            <v>0</v>
          </cell>
          <cell r="I20" t="str">
            <v>Rajinikanth</v>
          </cell>
          <cell r="J20" t="str">
            <v>Somasundaram</v>
          </cell>
          <cell r="K20">
            <v>11.5</v>
          </cell>
          <cell r="L20" t="str">
            <v>1.75</v>
          </cell>
          <cell r="M20">
            <v>0.75</v>
          </cell>
          <cell r="N20">
            <v>0.5</v>
          </cell>
          <cell r="O20">
            <v>0.6</v>
          </cell>
          <cell r="P20">
            <v>0.25</v>
          </cell>
          <cell r="Q20">
            <v>0.6</v>
          </cell>
          <cell r="R20">
            <v>4.45</v>
          </cell>
        </row>
        <row r="21">
          <cell r="B21">
            <v>9001914081</v>
          </cell>
          <cell r="C21">
            <v>45870</v>
          </cell>
          <cell r="D21" t="str">
            <v>Chennai</v>
          </cell>
          <cell r="E21" t="str">
            <v>Idfc First Bharat</v>
          </cell>
          <cell r="F21" t="str">
            <v>Idfc First Kl</v>
          </cell>
          <cell r="G21" t="str">
            <v>A+</v>
          </cell>
          <cell r="H21">
            <v>0</v>
          </cell>
          <cell r="I21" t="str">
            <v>Rajinikanth</v>
          </cell>
          <cell r="J21" t="str">
            <v>Somasundaram</v>
          </cell>
          <cell r="K21">
            <v>11.5</v>
          </cell>
          <cell r="L21" t="str">
            <v>1.75</v>
          </cell>
          <cell r="M21">
            <v>0.75</v>
          </cell>
          <cell r="N21">
            <v>0.5</v>
          </cell>
          <cell r="O21">
            <v>0.6</v>
          </cell>
          <cell r="P21">
            <v>0.25</v>
          </cell>
          <cell r="Q21">
            <v>1</v>
          </cell>
          <cell r="R21">
            <v>4.8499999999999996</v>
          </cell>
        </row>
        <row r="22">
          <cell r="B22">
            <v>9001914081</v>
          </cell>
          <cell r="C22">
            <v>45870</v>
          </cell>
          <cell r="D22" t="str">
            <v>Chennai</v>
          </cell>
          <cell r="E22" t="str">
            <v>Idfc First Bharat</v>
          </cell>
          <cell r="F22" t="str">
            <v>Idfc First Pondi</v>
          </cell>
          <cell r="G22" t="str">
            <v>A+</v>
          </cell>
          <cell r="H22">
            <v>0</v>
          </cell>
          <cell r="I22" t="str">
            <v>Rajinikanth</v>
          </cell>
          <cell r="J22" t="str">
            <v>Somasundaram</v>
          </cell>
          <cell r="K22">
            <v>11.5</v>
          </cell>
          <cell r="L22" t="str">
            <v>1.75</v>
          </cell>
          <cell r="M22">
            <v>0.75</v>
          </cell>
          <cell r="N22">
            <v>0.5</v>
          </cell>
          <cell r="O22">
            <v>0.6</v>
          </cell>
          <cell r="P22">
            <v>0.25</v>
          </cell>
          <cell r="Q22">
            <v>1</v>
          </cell>
          <cell r="R22">
            <v>4.8499999999999996</v>
          </cell>
        </row>
        <row r="23">
          <cell r="B23">
            <v>9001914081</v>
          </cell>
          <cell r="C23">
            <v>45870</v>
          </cell>
          <cell r="D23" t="str">
            <v>Chennai</v>
          </cell>
          <cell r="E23" t="str">
            <v>Idfc First Bharat</v>
          </cell>
          <cell r="F23" t="str">
            <v>Idfc First Tn</v>
          </cell>
          <cell r="G23" t="str">
            <v>A+</v>
          </cell>
          <cell r="H23">
            <v>0</v>
          </cell>
          <cell r="I23" t="str">
            <v>Rajinikanth</v>
          </cell>
          <cell r="J23" t="str">
            <v>Somasundaram</v>
          </cell>
          <cell r="K23">
            <v>11.5</v>
          </cell>
          <cell r="L23" t="str">
            <v>1.75</v>
          </cell>
          <cell r="M23">
            <v>0.75</v>
          </cell>
          <cell r="N23">
            <v>0.5</v>
          </cell>
          <cell r="O23">
            <v>0.6</v>
          </cell>
          <cell r="P23">
            <v>0.25</v>
          </cell>
          <cell r="Q23">
            <v>1</v>
          </cell>
          <cell r="R23">
            <v>4.8499999999999996</v>
          </cell>
        </row>
        <row r="24">
          <cell r="B24">
            <v>9001914114</v>
          </cell>
          <cell r="C24">
            <v>45870</v>
          </cell>
          <cell r="D24" t="str">
            <v>Chennai</v>
          </cell>
          <cell r="E24" t="str">
            <v>Lti Mindtree</v>
          </cell>
          <cell r="F24" t="str">
            <v>Ltim Inno Campus Tn</v>
          </cell>
          <cell r="G24" t="str">
            <v>A+</v>
          </cell>
          <cell r="H24">
            <v>0</v>
          </cell>
          <cell r="I24" t="str">
            <v>Rajinikanth</v>
          </cell>
          <cell r="J24" t="str">
            <v>Somasundaram</v>
          </cell>
          <cell r="K24">
            <v>10.5</v>
          </cell>
          <cell r="L24" t="str">
            <v>1.75</v>
          </cell>
          <cell r="M24">
            <v>0.75</v>
          </cell>
          <cell r="N24">
            <v>0.5</v>
          </cell>
          <cell r="O24">
            <v>0.75</v>
          </cell>
          <cell r="P24">
            <v>0.25</v>
          </cell>
          <cell r="Q24">
            <v>1</v>
          </cell>
          <cell r="R24">
            <v>5</v>
          </cell>
        </row>
        <row r="25">
          <cell r="B25">
            <v>9001914050</v>
          </cell>
          <cell r="C25">
            <v>45870</v>
          </cell>
          <cell r="D25" t="str">
            <v>Chennai</v>
          </cell>
          <cell r="E25" t="str">
            <v>Rr Donnelley</v>
          </cell>
          <cell r="F25" t="str">
            <v>Rr Donnelley</v>
          </cell>
          <cell r="G25" t="str">
            <v>A</v>
          </cell>
          <cell r="H25">
            <v>0</v>
          </cell>
          <cell r="I25" t="str">
            <v>Rajinikanth</v>
          </cell>
          <cell r="J25" t="str">
            <v>Somasundaram</v>
          </cell>
          <cell r="K25">
            <v>10.5</v>
          </cell>
          <cell r="L25" t="str">
            <v>1.75</v>
          </cell>
          <cell r="M25">
            <v>0.3</v>
          </cell>
          <cell r="N25">
            <v>0.5</v>
          </cell>
          <cell r="O25">
            <v>0.6</v>
          </cell>
          <cell r="P25">
            <v>0.25</v>
          </cell>
          <cell r="Q25">
            <v>0.6</v>
          </cell>
          <cell r="R25">
            <v>4</v>
          </cell>
        </row>
        <row r="26">
          <cell r="B26">
            <v>9001914067</v>
          </cell>
          <cell r="C26">
            <v>45870</v>
          </cell>
          <cell r="D26" t="str">
            <v>Chennai</v>
          </cell>
          <cell r="E26" t="str">
            <v>Sgs India Pvt Ltd Ti</v>
          </cell>
          <cell r="F26" t="str">
            <v>Sgs Tn</v>
          </cell>
          <cell r="G26" t="str">
            <v>B</v>
          </cell>
          <cell r="H26">
            <v>0</v>
          </cell>
          <cell r="I26" t="str">
            <v>Rajinikanth</v>
          </cell>
          <cell r="J26" t="str">
            <v>Somasundaram</v>
          </cell>
          <cell r="K26">
            <v>4.5</v>
          </cell>
          <cell r="L26" t="str">
            <v>0</v>
          </cell>
          <cell r="M26">
            <v>0.3</v>
          </cell>
          <cell r="N26">
            <v>0.5</v>
          </cell>
          <cell r="O26">
            <v>0.75</v>
          </cell>
          <cell r="P26">
            <v>0.25</v>
          </cell>
          <cell r="Q26">
            <v>1</v>
          </cell>
          <cell r="R26">
            <v>2.8</v>
          </cell>
        </row>
        <row r="27">
          <cell r="B27">
            <v>9001914061</v>
          </cell>
          <cell r="C27">
            <v>45870</v>
          </cell>
          <cell r="D27" t="str">
            <v>Chennai</v>
          </cell>
          <cell r="E27" t="str">
            <v>Steria (India) Ltd</v>
          </cell>
          <cell r="F27" t="str">
            <v>Steria Tn</v>
          </cell>
          <cell r="G27" t="str">
            <v>C</v>
          </cell>
          <cell r="H27">
            <v>0</v>
          </cell>
          <cell r="I27" t="str">
            <v>Rajinikanth</v>
          </cell>
          <cell r="J27" t="str">
            <v>Somasundaram</v>
          </cell>
          <cell r="K27">
            <v>8</v>
          </cell>
          <cell r="L27" t="str">
            <v>0.35</v>
          </cell>
          <cell r="M27">
            <v>0.75</v>
          </cell>
          <cell r="N27">
            <v>0.5</v>
          </cell>
          <cell r="O27">
            <v>0.75</v>
          </cell>
          <cell r="P27">
            <v>0.25</v>
          </cell>
          <cell r="Q27">
            <v>0.8</v>
          </cell>
          <cell r="R27">
            <v>3.4000000000000004</v>
          </cell>
        </row>
        <row r="28">
          <cell r="B28">
            <v>9001914054</v>
          </cell>
          <cell r="C28">
            <v>45870</v>
          </cell>
          <cell r="D28" t="str">
            <v>Chennai</v>
          </cell>
          <cell r="E28" t="str">
            <v>Vodafone</v>
          </cell>
          <cell r="F28" t="str">
            <v>Vodafone Kl</v>
          </cell>
          <cell r="G28" t="str">
            <v>A+</v>
          </cell>
          <cell r="H28">
            <v>0</v>
          </cell>
          <cell r="I28" t="str">
            <v>Rajinikanth</v>
          </cell>
          <cell r="J28" t="str">
            <v>Somasundaram</v>
          </cell>
          <cell r="K28">
            <v>10</v>
          </cell>
          <cell r="L28" t="str">
            <v>1.75</v>
          </cell>
          <cell r="M28">
            <v>0.3</v>
          </cell>
          <cell r="N28">
            <v>0.5</v>
          </cell>
          <cell r="O28">
            <v>0.75</v>
          </cell>
          <cell r="P28">
            <v>0.25</v>
          </cell>
          <cell r="Q28">
            <v>0.8</v>
          </cell>
          <cell r="R28">
            <v>4.3499999999999996</v>
          </cell>
        </row>
        <row r="29">
          <cell r="B29">
            <v>9001914054</v>
          </cell>
          <cell r="C29">
            <v>45870</v>
          </cell>
          <cell r="D29" t="str">
            <v>Chennai</v>
          </cell>
          <cell r="E29" t="str">
            <v>Vodafone</v>
          </cell>
          <cell r="F29" t="str">
            <v>Vodafone Tn</v>
          </cell>
          <cell r="G29" t="str">
            <v>A+</v>
          </cell>
          <cell r="H29">
            <v>0</v>
          </cell>
          <cell r="I29" t="str">
            <v>Rajinikanth</v>
          </cell>
          <cell r="J29" t="str">
            <v>Somasundaram</v>
          </cell>
          <cell r="K29">
            <v>10</v>
          </cell>
          <cell r="L29" t="str">
            <v>1.75</v>
          </cell>
          <cell r="M29">
            <v>0.3</v>
          </cell>
          <cell r="N29">
            <v>0.5</v>
          </cell>
          <cell r="O29">
            <v>0.75</v>
          </cell>
          <cell r="P29">
            <v>0.25</v>
          </cell>
          <cell r="Q29">
            <v>0.8</v>
          </cell>
          <cell r="R29">
            <v>4.3499999999999996</v>
          </cell>
        </row>
        <row r="30">
          <cell r="B30">
            <v>9001916110</v>
          </cell>
          <cell r="C30">
            <v>45870</v>
          </cell>
          <cell r="D30" t="str">
            <v>East</v>
          </cell>
          <cell r="E30" t="str">
            <v>Edelweiss</v>
          </cell>
          <cell r="F30" t="str">
            <v>Etli Assam</v>
          </cell>
          <cell r="G30" t="str">
            <v>C</v>
          </cell>
          <cell r="H30">
            <v>45761</v>
          </cell>
          <cell r="I30" t="str">
            <v>Manojkumar Shaw</v>
          </cell>
          <cell r="J30" t="str">
            <v>Aaratrika Nandy</v>
          </cell>
          <cell r="K30">
            <v>8.5</v>
          </cell>
          <cell r="L30" t="str">
            <v>0.35</v>
          </cell>
          <cell r="M30">
            <v>0.3</v>
          </cell>
          <cell r="N30">
            <v>0.5</v>
          </cell>
          <cell r="O30">
            <v>0.75</v>
          </cell>
          <cell r="P30">
            <v>0.25</v>
          </cell>
          <cell r="Q30">
            <v>0.8</v>
          </cell>
          <cell r="R30">
            <v>2.95</v>
          </cell>
        </row>
        <row r="31">
          <cell r="B31">
            <v>9001916110</v>
          </cell>
          <cell r="C31">
            <v>45870</v>
          </cell>
          <cell r="D31" t="str">
            <v>East</v>
          </cell>
          <cell r="E31" t="str">
            <v>Edelweiss</v>
          </cell>
          <cell r="F31" t="str">
            <v>Etli Bihar</v>
          </cell>
          <cell r="G31" t="str">
            <v>C</v>
          </cell>
          <cell r="H31">
            <v>45761</v>
          </cell>
          <cell r="I31" t="str">
            <v>Manojkumar Shaw</v>
          </cell>
          <cell r="J31" t="str">
            <v>Aaratrika Nandy</v>
          </cell>
          <cell r="K31">
            <v>8.5</v>
          </cell>
          <cell r="L31" t="str">
            <v>0.35</v>
          </cell>
          <cell r="M31">
            <v>0.3</v>
          </cell>
          <cell r="N31">
            <v>0.5</v>
          </cell>
          <cell r="O31">
            <v>0.75</v>
          </cell>
          <cell r="P31">
            <v>0.25</v>
          </cell>
          <cell r="Q31">
            <v>0.8</v>
          </cell>
          <cell r="R31">
            <v>2.95</v>
          </cell>
        </row>
        <row r="32">
          <cell r="B32">
            <v>9001916110</v>
          </cell>
          <cell r="C32">
            <v>45870</v>
          </cell>
          <cell r="D32" t="str">
            <v>East</v>
          </cell>
          <cell r="E32" t="str">
            <v>Edelweiss</v>
          </cell>
          <cell r="F32" t="str">
            <v>Etli Cg</v>
          </cell>
          <cell r="G32" t="str">
            <v>C</v>
          </cell>
          <cell r="H32">
            <v>45761</v>
          </cell>
          <cell r="I32" t="str">
            <v>Manojkumar Shaw</v>
          </cell>
          <cell r="J32" t="str">
            <v>Aaratrika Nandy</v>
          </cell>
          <cell r="K32">
            <v>8.5</v>
          </cell>
          <cell r="L32" t="str">
            <v>0.35</v>
          </cell>
          <cell r="M32">
            <v>0.3</v>
          </cell>
          <cell r="N32">
            <v>0.5</v>
          </cell>
          <cell r="O32">
            <v>0.75</v>
          </cell>
          <cell r="P32">
            <v>0.25</v>
          </cell>
          <cell r="Q32">
            <v>0.8</v>
          </cell>
          <cell r="R32">
            <v>2.95</v>
          </cell>
        </row>
        <row r="33">
          <cell r="B33">
            <v>9001916110</v>
          </cell>
          <cell r="C33">
            <v>45870</v>
          </cell>
          <cell r="D33" t="str">
            <v>East</v>
          </cell>
          <cell r="E33" t="str">
            <v>Edelweiss</v>
          </cell>
          <cell r="F33" t="str">
            <v>Etli Jhar</v>
          </cell>
          <cell r="G33" t="str">
            <v>C</v>
          </cell>
          <cell r="H33">
            <v>45761</v>
          </cell>
          <cell r="I33" t="str">
            <v>Manojkumar Shaw</v>
          </cell>
          <cell r="J33" t="str">
            <v>Aaratrika Nandy</v>
          </cell>
          <cell r="K33">
            <v>8.5</v>
          </cell>
          <cell r="L33" t="str">
            <v>0.35</v>
          </cell>
          <cell r="M33">
            <v>0.3</v>
          </cell>
          <cell r="N33">
            <v>0.5</v>
          </cell>
          <cell r="O33">
            <v>0.75</v>
          </cell>
          <cell r="P33">
            <v>0.25</v>
          </cell>
          <cell r="Q33">
            <v>0.8</v>
          </cell>
          <cell r="R33">
            <v>2.95</v>
          </cell>
        </row>
        <row r="34">
          <cell r="B34">
            <v>9001916110</v>
          </cell>
          <cell r="C34">
            <v>45870</v>
          </cell>
          <cell r="D34" t="str">
            <v>East</v>
          </cell>
          <cell r="E34" t="str">
            <v>Edelweiss</v>
          </cell>
          <cell r="F34" t="str">
            <v>Etli Odisha</v>
          </cell>
          <cell r="G34" t="str">
            <v>C</v>
          </cell>
          <cell r="H34">
            <v>45761</v>
          </cell>
          <cell r="I34" t="str">
            <v>Manojkumar Shaw</v>
          </cell>
          <cell r="J34" t="str">
            <v>Aaratrika Nandy</v>
          </cell>
          <cell r="K34">
            <v>8.5</v>
          </cell>
          <cell r="L34" t="str">
            <v>0.35</v>
          </cell>
          <cell r="M34">
            <v>0.3</v>
          </cell>
          <cell r="N34">
            <v>0.5</v>
          </cell>
          <cell r="O34">
            <v>0.75</v>
          </cell>
          <cell r="P34">
            <v>0.25</v>
          </cell>
          <cell r="Q34">
            <v>0.8</v>
          </cell>
          <cell r="R34">
            <v>2.95</v>
          </cell>
        </row>
        <row r="35">
          <cell r="B35">
            <v>9001916110</v>
          </cell>
          <cell r="C35">
            <v>45870</v>
          </cell>
          <cell r="D35" t="str">
            <v>East</v>
          </cell>
          <cell r="E35" t="str">
            <v>Edelweiss</v>
          </cell>
          <cell r="F35" t="str">
            <v>Etli Up</v>
          </cell>
          <cell r="G35" t="str">
            <v>C</v>
          </cell>
          <cell r="H35">
            <v>45761</v>
          </cell>
          <cell r="I35" t="str">
            <v>Manojkumar Shaw</v>
          </cell>
          <cell r="J35" t="str">
            <v>Aaratrika Nandy</v>
          </cell>
          <cell r="K35">
            <v>8.5</v>
          </cell>
          <cell r="L35" t="str">
            <v>0.35</v>
          </cell>
          <cell r="M35">
            <v>0.3</v>
          </cell>
          <cell r="N35">
            <v>0.5</v>
          </cell>
          <cell r="O35">
            <v>0.75</v>
          </cell>
          <cell r="P35">
            <v>0.25</v>
          </cell>
          <cell r="Q35">
            <v>0.8</v>
          </cell>
          <cell r="R35">
            <v>2.95</v>
          </cell>
        </row>
        <row r="36">
          <cell r="B36">
            <v>9001916110</v>
          </cell>
          <cell r="C36">
            <v>45870</v>
          </cell>
          <cell r="D36" t="str">
            <v>East</v>
          </cell>
          <cell r="E36" t="str">
            <v>Edelweiss</v>
          </cell>
          <cell r="F36" t="str">
            <v>Etli Wb</v>
          </cell>
          <cell r="G36" t="str">
            <v>C</v>
          </cell>
          <cell r="H36">
            <v>45761</v>
          </cell>
          <cell r="I36" t="str">
            <v>Manojkumar Shaw</v>
          </cell>
          <cell r="J36" t="str">
            <v>Aaratrika Nandy</v>
          </cell>
          <cell r="K36">
            <v>8.5</v>
          </cell>
          <cell r="L36" t="str">
            <v>0.35</v>
          </cell>
          <cell r="M36">
            <v>0.3</v>
          </cell>
          <cell r="N36">
            <v>0.5</v>
          </cell>
          <cell r="O36">
            <v>0.75</v>
          </cell>
          <cell r="P36">
            <v>0.25</v>
          </cell>
          <cell r="Q36">
            <v>0.8</v>
          </cell>
          <cell r="R36">
            <v>2.95</v>
          </cell>
        </row>
        <row r="37">
          <cell r="B37">
            <v>9001916110</v>
          </cell>
          <cell r="C37">
            <v>45870</v>
          </cell>
          <cell r="D37" t="str">
            <v>East</v>
          </cell>
          <cell r="E37" t="str">
            <v>Edelweiss</v>
          </cell>
          <cell r="F37" t="str">
            <v>Etlimp</v>
          </cell>
          <cell r="G37" t="str">
            <v>C</v>
          </cell>
          <cell r="H37">
            <v>45761</v>
          </cell>
          <cell r="I37" t="str">
            <v>Manojkumar Shaw</v>
          </cell>
          <cell r="J37" t="str">
            <v>Aaratrika Nandy</v>
          </cell>
          <cell r="K37">
            <v>8.5</v>
          </cell>
          <cell r="L37" t="str">
            <v>0.35</v>
          </cell>
          <cell r="M37">
            <v>0.3</v>
          </cell>
          <cell r="N37">
            <v>0.5</v>
          </cell>
          <cell r="O37">
            <v>0.75</v>
          </cell>
          <cell r="P37">
            <v>0.25</v>
          </cell>
          <cell r="Q37">
            <v>0.8</v>
          </cell>
          <cell r="R37">
            <v>2.95</v>
          </cell>
        </row>
        <row r="38">
          <cell r="B38">
            <v>9001919523</v>
          </cell>
          <cell r="C38">
            <v>45870</v>
          </cell>
          <cell r="D38" t="str">
            <v>East</v>
          </cell>
          <cell r="E38" t="str">
            <v>Lti Mindtree</v>
          </cell>
          <cell r="F38" t="str">
            <v>L &amp; T Kol</v>
          </cell>
          <cell r="G38" t="str">
            <v>A+</v>
          </cell>
          <cell r="H38">
            <v>0</v>
          </cell>
          <cell r="I38" t="str">
            <v>Manojkumar Shaw</v>
          </cell>
          <cell r="J38" t="str">
            <v>Aaratrika Nandy</v>
          </cell>
          <cell r="K38">
            <v>12</v>
          </cell>
          <cell r="L38" t="str">
            <v>1.75</v>
          </cell>
          <cell r="M38">
            <v>0.75</v>
          </cell>
          <cell r="N38">
            <v>0.5</v>
          </cell>
          <cell r="O38">
            <v>0.75</v>
          </cell>
          <cell r="P38">
            <v>0.25</v>
          </cell>
          <cell r="Q38">
            <v>0.6</v>
          </cell>
          <cell r="R38">
            <v>4.5999999999999996</v>
          </cell>
        </row>
        <row r="39">
          <cell r="B39">
            <v>9001919530</v>
          </cell>
          <cell r="C39">
            <v>45870</v>
          </cell>
          <cell r="D39" t="str">
            <v>East</v>
          </cell>
          <cell r="E39" t="str">
            <v>Lti Mindtree</v>
          </cell>
          <cell r="F39" t="str">
            <v>L &amp; T Kol</v>
          </cell>
          <cell r="G39" t="str">
            <v>A+</v>
          </cell>
          <cell r="H39">
            <v>0</v>
          </cell>
          <cell r="I39" t="str">
            <v>Manojkumar Shaw</v>
          </cell>
          <cell r="J39" t="str">
            <v>Aaratrika Nandy</v>
          </cell>
          <cell r="K39">
            <v>11</v>
          </cell>
          <cell r="L39" t="str">
            <v>1.75</v>
          </cell>
          <cell r="M39">
            <v>0.75</v>
          </cell>
          <cell r="N39">
            <v>0.5</v>
          </cell>
          <cell r="O39">
            <v>0.75</v>
          </cell>
          <cell r="P39">
            <v>0.25</v>
          </cell>
          <cell r="Q39">
            <v>0.6</v>
          </cell>
          <cell r="R39">
            <v>4.5999999999999996</v>
          </cell>
        </row>
        <row r="40">
          <cell r="B40">
            <v>9001919830</v>
          </cell>
          <cell r="C40">
            <v>45870</v>
          </cell>
          <cell r="D40" t="str">
            <v>East</v>
          </cell>
          <cell r="E40" t="str">
            <v>District Bargarh</v>
          </cell>
          <cell r="F40" t="str">
            <v>District Bargarh</v>
          </cell>
          <cell r="G40" t="str">
            <v>D</v>
          </cell>
          <cell r="H40">
            <v>45504</v>
          </cell>
          <cell r="I40" t="str">
            <v>Manojkumar Shaw</v>
          </cell>
          <cell r="J40" t="str">
            <v>Ajaya Kumar Rout</v>
          </cell>
          <cell r="K40">
            <v>8.5</v>
          </cell>
          <cell r="L40" t="str">
            <v>0.35</v>
          </cell>
          <cell r="M40">
            <v>0.75</v>
          </cell>
          <cell r="N40">
            <v>0.5</v>
          </cell>
          <cell r="O40">
            <v>0.6</v>
          </cell>
          <cell r="P40">
            <v>0.25</v>
          </cell>
          <cell r="Q40">
            <v>0.8</v>
          </cell>
          <cell r="R40">
            <v>3.25</v>
          </cell>
        </row>
        <row r="41">
          <cell r="B41">
            <v>9001919828</v>
          </cell>
          <cell r="C41">
            <v>45870</v>
          </cell>
          <cell r="D41" t="str">
            <v>East</v>
          </cell>
          <cell r="E41" t="str">
            <v>District Sambalpur</v>
          </cell>
          <cell r="F41" t="str">
            <v>District Sambalpur</v>
          </cell>
          <cell r="G41" t="str">
            <v>D</v>
          </cell>
          <cell r="H41">
            <v>45504</v>
          </cell>
          <cell r="I41" t="str">
            <v>Manojkumar Shaw</v>
          </cell>
          <cell r="J41" t="str">
            <v>Ajaya Kumar Rout</v>
          </cell>
          <cell r="K41">
            <v>7</v>
          </cell>
          <cell r="L41" t="str">
            <v>0</v>
          </cell>
          <cell r="M41">
            <v>0.75</v>
          </cell>
          <cell r="N41">
            <v>0.5</v>
          </cell>
          <cell r="O41">
            <v>0.6</v>
          </cell>
          <cell r="P41">
            <v>0.25</v>
          </cell>
          <cell r="Q41">
            <v>0</v>
          </cell>
          <cell r="R41">
            <v>2.1</v>
          </cell>
        </row>
        <row r="42">
          <cell r="B42">
            <v>9001919807</v>
          </cell>
          <cell r="C42">
            <v>45870</v>
          </cell>
          <cell r="D42" t="str">
            <v>East</v>
          </cell>
          <cell r="E42" t="str">
            <v>High Court</v>
          </cell>
          <cell r="F42" t="str">
            <v>High Court</v>
          </cell>
          <cell r="G42" t="str">
            <v>A</v>
          </cell>
          <cell r="H42">
            <v>45782</v>
          </cell>
          <cell r="I42" t="str">
            <v>Manojkumar Shaw</v>
          </cell>
          <cell r="J42" t="str">
            <v>Ajaya Kumar Rout</v>
          </cell>
          <cell r="K42">
            <v>10.5</v>
          </cell>
          <cell r="L42" t="str">
            <v>1.75</v>
          </cell>
          <cell r="M42">
            <v>0.75</v>
          </cell>
          <cell r="N42">
            <v>0.5</v>
          </cell>
          <cell r="O42">
            <v>0.75</v>
          </cell>
          <cell r="P42">
            <v>0.25</v>
          </cell>
          <cell r="Q42">
            <v>0.6</v>
          </cell>
          <cell r="R42">
            <v>4.5999999999999996</v>
          </cell>
        </row>
        <row r="43">
          <cell r="B43">
            <v>9001919834</v>
          </cell>
          <cell r="C43">
            <v>45870</v>
          </cell>
          <cell r="D43" t="str">
            <v>East</v>
          </cell>
          <cell r="E43" t="str">
            <v>Mandir Parikarama</v>
          </cell>
          <cell r="F43" t="str">
            <v>Mandir Parikarama</v>
          </cell>
          <cell r="G43" t="str">
            <v>A+</v>
          </cell>
          <cell r="H43">
            <v>45199</v>
          </cell>
          <cell r="I43" t="str">
            <v>Manojkumar Shaw</v>
          </cell>
          <cell r="J43" t="str">
            <v>Ajaya Kumar Rout</v>
          </cell>
          <cell r="K43">
            <v>8.5</v>
          </cell>
          <cell r="L43" t="str">
            <v>0.35</v>
          </cell>
          <cell r="M43">
            <v>0</v>
          </cell>
          <cell r="N43">
            <v>0.5</v>
          </cell>
          <cell r="O43">
            <v>0.75</v>
          </cell>
          <cell r="P43">
            <v>0.25</v>
          </cell>
          <cell r="Q43">
            <v>0.6</v>
          </cell>
          <cell r="R43">
            <v>2.4500000000000002</v>
          </cell>
        </row>
        <row r="44">
          <cell r="B44">
            <v>9001919817</v>
          </cell>
          <cell r="C44">
            <v>45870</v>
          </cell>
          <cell r="D44" t="str">
            <v>East</v>
          </cell>
          <cell r="E44" t="str">
            <v>Naval Tata Odisha</v>
          </cell>
          <cell r="F44" t="str">
            <v>Naval Tata Odisha</v>
          </cell>
          <cell r="G44" t="str">
            <v>D</v>
          </cell>
          <cell r="H44">
            <v>45565</v>
          </cell>
          <cell r="I44" t="str">
            <v>Manojkumar Shaw</v>
          </cell>
          <cell r="J44" t="str">
            <v>Ajaya Kumar Rout</v>
          </cell>
          <cell r="K44">
            <v>11.5</v>
          </cell>
          <cell r="L44" t="str">
            <v>1.75</v>
          </cell>
          <cell r="M44">
            <v>0</v>
          </cell>
          <cell r="N44">
            <v>0.5</v>
          </cell>
          <cell r="O44">
            <v>0.6</v>
          </cell>
          <cell r="P44">
            <v>0.25</v>
          </cell>
          <cell r="Q44">
            <v>0.6</v>
          </cell>
          <cell r="R44">
            <v>3.7</v>
          </cell>
        </row>
        <row r="45">
          <cell r="B45">
            <v>9001919822</v>
          </cell>
          <cell r="C45">
            <v>45870</v>
          </cell>
          <cell r="D45" t="str">
            <v>East</v>
          </cell>
          <cell r="E45" t="str">
            <v>Ocac</v>
          </cell>
          <cell r="F45" t="str">
            <v>Odisha Computer</v>
          </cell>
          <cell r="G45" t="str">
            <v>A</v>
          </cell>
          <cell r="H45">
            <v>45900</v>
          </cell>
          <cell r="I45" t="str">
            <v>Manojkumar Shaw</v>
          </cell>
          <cell r="J45" t="str">
            <v>Ajaya Kumar Rout</v>
          </cell>
          <cell r="K45">
            <v>12</v>
          </cell>
          <cell r="L45" t="str">
            <v>1.75</v>
          </cell>
          <cell r="M45">
            <v>0.75</v>
          </cell>
          <cell r="N45">
            <v>0.5</v>
          </cell>
          <cell r="O45">
            <v>0.6</v>
          </cell>
          <cell r="P45">
            <v>0.25</v>
          </cell>
          <cell r="Q45">
            <v>0.6</v>
          </cell>
          <cell r="R45">
            <v>4.45</v>
          </cell>
        </row>
        <row r="46">
          <cell r="B46">
            <v>9001919829</v>
          </cell>
          <cell r="C46">
            <v>45870</v>
          </cell>
          <cell r="D46" t="str">
            <v>East</v>
          </cell>
          <cell r="E46" t="str">
            <v>Registrar Civil</v>
          </cell>
          <cell r="F46" t="str">
            <v>Registrar Civil</v>
          </cell>
          <cell r="G46" t="str">
            <v>B</v>
          </cell>
          <cell r="H46">
            <v>45504</v>
          </cell>
          <cell r="I46" t="str">
            <v>Manojkumar Shaw</v>
          </cell>
          <cell r="J46" t="str">
            <v>Ajaya Kumar Rout</v>
          </cell>
          <cell r="K46">
            <v>10</v>
          </cell>
          <cell r="L46" t="str">
            <v>1.75</v>
          </cell>
          <cell r="M46">
            <v>0.75</v>
          </cell>
          <cell r="N46">
            <v>0.5</v>
          </cell>
          <cell r="O46">
            <v>0.75</v>
          </cell>
          <cell r="P46">
            <v>0.25</v>
          </cell>
          <cell r="Q46">
            <v>0.6</v>
          </cell>
          <cell r="R46">
            <v>4.5999999999999996</v>
          </cell>
        </row>
        <row r="47">
          <cell r="B47">
            <v>9001919805</v>
          </cell>
          <cell r="C47">
            <v>45870</v>
          </cell>
          <cell r="D47" t="str">
            <v>East</v>
          </cell>
          <cell r="E47" t="str">
            <v>State Pollution Cont</v>
          </cell>
          <cell r="F47" t="str">
            <v xml:space="preserve">State Pollution </v>
          </cell>
          <cell r="G47" t="str">
            <v>C</v>
          </cell>
          <cell r="H47">
            <v>45107</v>
          </cell>
          <cell r="I47" t="str">
            <v>Manojkumar Shaw</v>
          </cell>
          <cell r="J47" t="str">
            <v>Ajaya Kumar Rout</v>
          </cell>
          <cell r="K47">
            <v>11.5</v>
          </cell>
          <cell r="L47" t="str">
            <v>1.75</v>
          </cell>
          <cell r="M47">
            <v>0.75</v>
          </cell>
          <cell r="N47">
            <v>0.5</v>
          </cell>
          <cell r="O47">
            <v>0.75</v>
          </cell>
          <cell r="P47">
            <v>0.25</v>
          </cell>
          <cell r="Q47">
            <v>0.6</v>
          </cell>
          <cell r="R47">
            <v>4.5999999999999996</v>
          </cell>
        </row>
        <row r="48">
          <cell r="B48">
            <v>9001919616</v>
          </cell>
          <cell r="C48">
            <v>45870</v>
          </cell>
          <cell r="D48" t="str">
            <v>East</v>
          </cell>
          <cell r="E48" t="str">
            <v>Idfc First Bharat</v>
          </cell>
          <cell r="F48" t="str">
            <v>Idfc First Bihar</v>
          </cell>
          <cell r="G48" t="str">
            <v>A+</v>
          </cell>
          <cell r="H48">
            <v>0</v>
          </cell>
          <cell r="I48" t="str">
            <v>Manojkumar Shaw</v>
          </cell>
          <cell r="J48" t="str">
            <v>Jyotsnarani</v>
          </cell>
          <cell r="K48">
            <v>11.5</v>
          </cell>
          <cell r="L48" t="str">
            <v>1.75</v>
          </cell>
          <cell r="M48">
            <v>0.75</v>
          </cell>
          <cell r="N48">
            <v>0.5</v>
          </cell>
          <cell r="O48">
            <v>0.6</v>
          </cell>
          <cell r="P48">
            <v>0.25</v>
          </cell>
          <cell r="Q48">
            <v>0.6</v>
          </cell>
          <cell r="R48">
            <v>4.45</v>
          </cell>
        </row>
        <row r="49">
          <cell r="B49">
            <v>9001919710</v>
          </cell>
          <cell r="C49">
            <v>45870</v>
          </cell>
          <cell r="D49" t="str">
            <v>East</v>
          </cell>
          <cell r="E49" t="str">
            <v>Idfc First Bharat</v>
          </cell>
          <cell r="F49" t="str">
            <v>Idfc First Jharkhand</v>
          </cell>
          <cell r="G49" t="str">
            <v>A+</v>
          </cell>
          <cell r="H49">
            <v>0</v>
          </cell>
          <cell r="I49" t="str">
            <v>Manojkumar Shaw</v>
          </cell>
          <cell r="J49" t="str">
            <v>Jyotsnarani</v>
          </cell>
          <cell r="K49">
            <v>11.5</v>
          </cell>
          <cell r="L49" t="str">
            <v>1.75</v>
          </cell>
          <cell r="M49">
            <v>0.75</v>
          </cell>
          <cell r="N49">
            <v>0.5</v>
          </cell>
          <cell r="O49">
            <v>0.6</v>
          </cell>
          <cell r="P49">
            <v>0.25</v>
          </cell>
          <cell r="Q49">
            <v>0.6</v>
          </cell>
          <cell r="R49">
            <v>4.45</v>
          </cell>
        </row>
        <row r="50">
          <cell r="B50">
            <v>9001919835</v>
          </cell>
          <cell r="C50">
            <v>45870</v>
          </cell>
          <cell r="D50" t="str">
            <v>East</v>
          </cell>
          <cell r="E50" t="str">
            <v>Idfc First Bharat</v>
          </cell>
          <cell r="F50" t="str">
            <v>Idfc First Odisha</v>
          </cell>
          <cell r="G50" t="str">
            <v>A+</v>
          </cell>
          <cell r="H50">
            <v>0</v>
          </cell>
          <cell r="I50" t="str">
            <v>Manojkumar Shaw</v>
          </cell>
          <cell r="J50" t="str">
            <v>Jyotsnarani</v>
          </cell>
          <cell r="K50">
            <v>11.5</v>
          </cell>
          <cell r="L50" t="str">
            <v>1.75</v>
          </cell>
          <cell r="M50">
            <v>0.75</v>
          </cell>
          <cell r="N50">
            <v>0.5</v>
          </cell>
          <cell r="O50">
            <v>0.6</v>
          </cell>
          <cell r="P50">
            <v>0.25</v>
          </cell>
          <cell r="Q50">
            <v>0.6</v>
          </cell>
          <cell r="R50">
            <v>4.45</v>
          </cell>
        </row>
        <row r="51">
          <cell r="B51">
            <v>9001916130</v>
          </cell>
          <cell r="C51">
            <v>45870</v>
          </cell>
          <cell r="D51" t="str">
            <v>East</v>
          </cell>
          <cell r="E51" t="str">
            <v>Idfc First Bharat</v>
          </cell>
          <cell r="F51" t="str">
            <v>Idfc First Up</v>
          </cell>
          <cell r="G51" t="str">
            <v>A+</v>
          </cell>
          <cell r="H51">
            <v>0</v>
          </cell>
          <cell r="I51" t="str">
            <v>Manojkumar Shaw</v>
          </cell>
          <cell r="J51" t="str">
            <v>Jyotsnarani</v>
          </cell>
          <cell r="K51">
            <v>10</v>
          </cell>
          <cell r="L51" t="str">
            <v>1.75</v>
          </cell>
          <cell r="M51">
            <v>0.75</v>
          </cell>
          <cell r="N51">
            <v>0.5</v>
          </cell>
          <cell r="O51">
            <v>0.6</v>
          </cell>
          <cell r="P51">
            <v>0.25</v>
          </cell>
          <cell r="Q51">
            <v>0.6</v>
          </cell>
          <cell r="R51">
            <v>4.45</v>
          </cell>
        </row>
        <row r="52">
          <cell r="B52">
            <v>9001919187</v>
          </cell>
          <cell r="C52">
            <v>45870</v>
          </cell>
          <cell r="D52" t="str">
            <v>East</v>
          </cell>
          <cell r="E52" t="str">
            <v>Herbalife</v>
          </cell>
          <cell r="F52" t="str">
            <v>Herbalife Assam</v>
          </cell>
          <cell r="G52" t="str">
            <v>A</v>
          </cell>
          <cell r="H52">
            <v>0</v>
          </cell>
          <cell r="I52" t="str">
            <v>Manojkumar Shaw</v>
          </cell>
          <cell r="J52" t="str">
            <v>Priyanka Jaiswal</v>
          </cell>
          <cell r="K52">
            <v>8.5</v>
          </cell>
          <cell r="L52" t="str">
            <v>0.35</v>
          </cell>
          <cell r="M52">
            <v>0.75</v>
          </cell>
          <cell r="N52">
            <v>0.5</v>
          </cell>
          <cell r="O52">
            <v>0.6</v>
          </cell>
          <cell r="P52">
            <v>0.25</v>
          </cell>
          <cell r="Q52">
            <v>0.6</v>
          </cell>
          <cell r="R52">
            <v>3.0500000000000003</v>
          </cell>
        </row>
        <row r="53">
          <cell r="B53">
            <v>9001919524</v>
          </cell>
          <cell r="C53">
            <v>45870</v>
          </cell>
          <cell r="D53" t="str">
            <v>East</v>
          </cell>
          <cell r="E53" t="str">
            <v>Herbalife</v>
          </cell>
          <cell r="F53" t="str">
            <v>Herbalife Kolkata</v>
          </cell>
          <cell r="G53" t="str">
            <v>A</v>
          </cell>
          <cell r="H53">
            <v>0</v>
          </cell>
          <cell r="I53" t="str">
            <v>Manojkumar Shaw</v>
          </cell>
          <cell r="J53" t="str">
            <v>Priyanka Jaiswal</v>
          </cell>
          <cell r="K53">
            <v>8.5</v>
          </cell>
          <cell r="L53" t="str">
            <v>0.35</v>
          </cell>
          <cell r="M53">
            <v>0.75</v>
          </cell>
          <cell r="N53">
            <v>0.5</v>
          </cell>
          <cell r="O53">
            <v>0.6</v>
          </cell>
          <cell r="P53">
            <v>0.25</v>
          </cell>
          <cell r="Q53">
            <v>0.6</v>
          </cell>
          <cell r="R53">
            <v>3.0500000000000003</v>
          </cell>
        </row>
        <row r="54">
          <cell r="B54">
            <v>9001919532</v>
          </cell>
          <cell r="C54">
            <v>45870</v>
          </cell>
          <cell r="D54" t="str">
            <v>East</v>
          </cell>
          <cell r="E54" t="str">
            <v>Bandhan Life Wb</v>
          </cell>
          <cell r="F54" t="str">
            <v>Bandhan Life</v>
          </cell>
          <cell r="G54" t="str">
            <v>C</v>
          </cell>
          <cell r="I54" t="str">
            <v>Manojkumar Shaw</v>
          </cell>
          <cell r="J54" t="str">
            <v>Rajendra Kumar</v>
          </cell>
          <cell r="K54">
            <v>10</v>
          </cell>
          <cell r="L54" t="str">
            <v>1.75</v>
          </cell>
          <cell r="M54">
            <v>0</v>
          </cell>
          <cell r="N54">
            <v>0.5</v>
          </cell>
          <cell r="O54">
            <v>0.6</v>
          </cell>
          <cell r="P54">
            <v>0.25</v>
          </cell>
          <cell r="Q54">
            <v>0</v>
          </cell>
          <cell r="R54">
            <v>3.1</v>
          </cell>
        </row>
        <row r="55">
          <cell r="B55">
            <v>9001919837</v>
          </cell>
          <cell r="C55">
            <v>45870</v>
          </cell>
          <cell r="D55" t="str">
            <v>East</v>
          </cell>
          <cell r="E55" t="str">
            <v>Distirict Angul</v>
          </cell>
          <cell r="F55" t="str">
            <v>Dist Sess Judge</v>
          </cell>
          <cell r="G55" t="str">
            <v>C</v>
          </cell>
          <cell r="I55" t="str">
            <v>Manojkumar Shaw</v>
          </cell>
          <cell r="J55" t="str">
            <v>Rajendra Kumar</v>
          </cell>
          <cell r="K55">
            <v>11.5</v>
          </cell>
          <cell r="L55" t="str">
            <v>1.75</v>
          </cell>
          <cell r="M55">
            <v>0</v>
          </cell>
          <cell r="N55">
            <v>0.5</v>
          </cell>
          <cell r="O55">
            <v>0.6</v>
          </cell>
          <cell r="P55">
            <v>0.25</v>
          </cell>
          <cell r="Q55">
            <v>0</v>
          </cell>
          <cell r="R55">
            <v>3.1</v>
          </cell>
        </row>
        <row r="56">
          <cell r="B56">
            <v>9001919839</v>
          </cell>
          <cell r="C56">
            <v>45870</v>
          </cell>
          <cell r="D56" t="str">
            <v>East</v>
          </cell>
          <cell r="E56" t="str">
            <v>District Dhenkanal</v>
          </cell>
          <cell r="F56" t="str">
            <v>Judge Dhenkanal</v>
          </cell>
          <cell r="G56" t="str">
            <v>C</v>
          </cell>
          <cell r="I56" t="str">
            <v>Manojkumar Shaw</v>
          </cell>
          <cell r="J56" t="str">
            <v>Rajendra Kumar</v>
          </cell>
          <cell r="K56">
            <v>11.5</v>
          </cell>
          <cell r="L56" t="str">
            <v>1.75</v>
          </cell>
          <cell r="M56">
            <v>0</v>
          </cell>
          <cell r="N56">
            <v>0.5</v>
          </cell>
          <cell r="O56">
            <v>0.6</v>
          </cell>
          <cell r="P56">
            <v>0.25</v>
          </cell>
          <cell r="Q56">
            <v>0</v>
          </cell>
          <cell r="R56">
            <v>3.1</v>
          </cell>
        </row>
        <row r="57">
          <cell r="B57">
            <v>9001919838</v>
          </cell>
          <cell r="C57">
            <v>45870</v>
          </cell>
          <cell r="D57" t="str">
            <v>East</v>
          </cell>
          <cell r="E57" t="str">
            <v>District Jajpur</v>
          </cell>
          <cell r="F57" t="str">
            <v>Judge Jajpur</v>
          </cell>
          <cell r="G57" t="str">
            <v>C</v>
          </cell>
          <cell r="I57" t="str">
            <v>Manojkumar Shaw</v>
          </cell>
          <cell r="J57" t="str">
            <v>Rajendra Kumar</v>
          </cell>
          <cell r="K57">
            <v>8.5</v>
          </cell>
          <cell r="L57" t="str">
            <v>0.35</v>
          </cell>
          <cell r="M57">
            <v>0</v>
          </cell>
          <cell r="N57">
            <v>0.5</v>
          </cell>
          <cell r="O57">
            <v>0.6</v>
          </cell>
          <cell r="P57">
            <v>0.25</v>
          </cell>
          <cell r="Q57">
            <v>0</v>
          </cell>
          <cell r="R57">
            <v>1.7</v>
          </cell>
        </row>
        <row r="58">
          <cell r="B58">
            <v>9001919810</v>
          </cell>
          <cell r="C58">
            <v>45870</v>
          </cell>
          <cell r="D58" t="str">
            <v>East</v>
          </cell>
          <cell r="E58" t="str">
            <v>Idco Sctevt</v>
          </cell>
          <cell r="F58" t="str">
            <v>Idco Sctevt</v>
          </cell>
          <cell r="G58" t="str">
            <v>D</v>
          </cell>
          <cell r="H58">
            <v>46112</v>
          </cell>
          <cell r="I58" t="str">
            <v>Manojkumar Shaw</v>
          </cell>
          <cell r="J58" t="str">
            <v>Rajendra Kumar</v>
          </cell>
          <cell r="K58">
            <v>9</v>
          </cell>
          <cell r="L58" t="str">
            <v>1.05</v>
          </cell>
          <cell r="M58">
            <v>0.75</v>
          </cell>
          <cell r="N58">
            <v>0.5</v>
          </cell>
          <cell r="O58">
            <v>0.6</v>
          </cell>
          <cell r="P58">
            <v>0.25</v>
          </cell>
          <cell r="Q58">
            <v>0.6</v>
          </cell>
          <cell r="R58">
            <v>3.75</v>
          </cell>
        </row>
        <row r="59">
          <cell r="B59">
            <v>9001919833</v>
          </cell>
          <cell r="C59">
            <v>45870</v>
          </cell>
          <cell r="D59" t="str">
            <v>East</v>
          </cell>
          <cell r="E59" t="str">
            <v>Lokseva Bhavan</v>
          </cell>
          <cell r="F59" t="str">
            <v>Lokseva Bhavan</v>
          </cell>
          <cell r="G59" t="str">
            <v>A+</v>
          </cell>
          <cell r="H59">
            <v>45382</v>
          </cell>
          <cell r="I59" t="str">
            <v>Manojkumar Shaw</v>
          </cell>
          <cell r="J59" t="str">
            <v>Rajendra Kumar</v>
          </cell>
          <cell r="K59">
            <v>7.5</v>
          </cell>
          <cell r="L59" t="str">
            <v>0</v>
          </cell>
          <cell r="M59">
            <v>0.75</v>
          </cell>
          <cell r="N59">
            <v>0.5</v>
          </cell>
          <cell r="O59">
            <v>0.6</v>
          </cell>
          <cell r="P59">
            <v>0.25</v>
          </cell>
          <cell r="Q59">
            <v>0.8</v>
          </cell>
          <cell r="R59">
            <v>2.9000000000000004</v>
          </cell>
        </row>
        <row r="60">
          <cell r="B60">
            <v>9001919806</v>
          </cell>
          <cell r="C60">
            <v>45870</v>
          </cell>
          <cell r="D60" t="str">
            <v>East</v>
          </cell>
          <cell r="E60" t="str">
            <v xml:space="preserve">Nirman Soudh Odisha </v>
          </cell>
          <cell r="F60" t="str">
            <v>Nirman Soudh</v>
          </cell>
          <cell r="G60" t="str">
            <v>A</v>
          </cell>
          <cell r="H60">
            <v>0</v>
          </cell>
          <cell r="I60" t="str">
            <v>Manojkumar Shaw</v>
          </cell>
          <cell r="J60" t="str">
            <v>Rajendra Kumar</v>
          </cell>
          <cell r="K60">
            <v>7.5</v>
          </cell>
          <cell r="L60" t="str">
            <v>0</v>
          </cell>
          <cell r="M60">
            <v>0.75</v>
          </cell>
          <cell r="N60">
            <v>0.5</v>
          </cell>
          <cell r="O60">
            <v>0.6</v>
          </cell>
          <cell r="P60">
            <v>0.25</v>
          </cell>
          <cell r="Q60">
            <v>0.6</v>
          </cell>
          <cell r="R60">
            <v>2.7</v>
          </cell>
        </row>
        <row r="61">
          <cell r="B61">
            <v>9001919840</v>
          </cell>
          <cell r="C61">
            <v>45870</v>
          </cell>
          <cell r="D61" t="str">
            <v>East</v>
          </cell>
          <cell r="E61" t="str">
            <v>State Rural Dev</v>
          </cell>
          <cell r="F61" t="str">
            <v>Rural Dev Odisha</v>
          </cell>
          <cell r="G61" t="str">
            <v>C</v>
          </cell>
          <cell r="I61" t="str">
            <v>Manojkumar Shaw</v>
          </cell>
          <cell r="J61" t="str">
            <v>Rajendra Kumar</v>
          </cell>
          <cell r="K61">
            <v>11.5</v>
          </cell>
          <cell r="L61" t="str">
            <v>1.75</v>
          </cell>
          <cell r="M61">
            <v>0.75</v>
          </cell>
          <cell r="N61">
            <v>0.5</v>
          </cell>
          <cell r="O61">
            <v>0.6</v>
          </cell>
          <cell r="P61">
            <v>0.25</v>
          </cell>
          <cell r="Q61">
            <v>0</v>
          </cell>
          <cell r="R61">
            <v>3.85</v>
          </cell>
        </row>
        <row r="62">
          <cell r="B62">
            <v>9001917014</v>
          </cell>
          <cell r="C62">
            <v>45870</v>
          </cell>
          <cell r="D62" t="str">
            <v>Gujarat</v>
          </cell>
          <cell r="E62" t="str">
            <v>Bayer Vapi</v>
          </cell>
          <cell r="F62" t="str">
            <v>Bayer Himatnagar</v>
          </cell>
          <cell r="G62" t="str">
            <v>A+</v>
          </cell>
          <cell r="H62">
            <v>0</v>
          </cell>
          <cell r="I62" t="str">
            <v>Abhishek Kulkarni</v>
          </cell>
          <cell r="J62" t="str">
            <v>Anand Achari</v>
          </cell>
          <cell r="K62">
            <v>10.5</v>
          </cell>
          <cell r="L62" t="str">
            <v>1.75</v>
          </cell>
          <cell r="M62">
            <v>0.75</v>
          </cell>
          <cell r="N62">
            <v>0.5</v>
          </cell>
          <cell r="O62">
            <v>0.6</v>
          </cell>
          <cell r="P62">
            <v>0.25</v>
          </cell>
          <cell r="Q62">
            <v>0.2</v>
          </cell>
          <cell r="R62">
            <v>4.05</v>
          </cell>
        </row>
        <row r="63">
          <cell r="B63">
            <v>9001917014</v>
          </cell>
          <cell r="C63">
            <v>45870</v>
          </cell>
          <cell r="D63" t="str">
            <v>Gujarat</v>
          </cell>
          <cell r="E63" t="str">
            <v>Bayer Vapi</v>
          </cell>
          <cell r="F63" t="str">
            <v>Bayer Silvasa</v>
          </cell>
          <cell r="G63" t="str">
            <v>A+</v>
          </cell>
          <cell r="H63">
            <v>0</v>
          </cell>
          <cell r="I63" t="str">
            <v>Abhishek Kulkarni</v>
          </cell>
          <cell r="J63" t="str">
            <v>Anand Achari</v>
          </cell>
          <cell r="K63">
            <v>10.5</v>
          </cell>
          <cell r="L63" t="str">
            <v>1.75</v>
          </cell>
          <cell r="M63">
            <v>0.75</v>
          </cell>
          <cell r="N63">
            <v>0.5</v>
          </cell>
          <cell r="O63">
            <v>0.6</v>
          </cell>
          <cell r="P63">
            <v>0.25</v>
          </cell>
          <cell r="Q63">
            <v>0.2</v>
          </cell>
          <cell r="R63">
            <v>4.05</v>
          </cell>
        </row>
        <row r="64">
          <cell r="B64">
            <v>9001917014</v>
          </cell>
          <cell r="C64">
            <v>45870</v>
          </cell>
          <cell r="D64" t="str">
            <v>Gujarat</v>
          </cell>
          <cell r="E64" t="str">
            <v>Bayer Vapi</v>
          </cell>
          <cell r="F64" t="str">
            <v>Bayer Vapi</v>
          </cell>
          <cell r="G64" t="str">
            <v>A+</v>
          </cell>
          <cell r="H64">
            <v>0</v>
          </cell>
          <cell r="I64" t="str">
            <v>Abhishek Kulkarni</v>
          </cell>
          <cell r="J64" t="str">
            <v>Anand Achari</v>
          </cell>
          <cell r="K64">
            <v>10.5</v>
          </cell>
          <cell r="L64" t="str">
            <v>1.75</v>
          </cell>
          <cell r="M64">
            <v>0.75</v>
          </cell>
          <cell r="N64">
            <v>0.5</v>
          </cell>
          <cell r="O64">
            <v>0.6</v>
          </cell>
          <cell r="P64">
            <v>0.25</v>
          </cell>
          <cell r="Q64">
            <v>0.2</v>
          </cell>
          <cell r="R64">
            <v>4.05</v>
          </cell>
        </row>
        <row r="65">
          <cell r="B65">
            <v>9001917017</v>
          </cell>
          <cell r="C65">
            <v>45870</v>
          </cell>
          <cell r="D65" t="str">
            <v>Gujarat</v>
          </cell>
          <cell r="E65" t="str">
            <v>Castrol India</v>
          </cell>
          <cell r="F65" t="str">
            <v>Castrol Gj</v>
          </cell>
          <cell r="G65" t="str">
            <v>C</v>
          </cell>
          <cell r="H65">
            <v>45382</v>
          </cell>
          <cell r="I65" t="str">
            <v>Abhishek Kulkarni</v>
          </cell>
          <cell r="J65" t="str">
            <v>Anand Achari</v>
          </cell>
          <cell r="K65">
            <v>9.5</v>
          </cell>
          <cell r="L65" t="str">
            <v>1.4</v>
          </cell>
          <cell r="M65">
            <v>0.75</v>
          </cell>
          <cell r="N65">
            <v>0.5</v>
          </cell>
          <cell r="O65">
            <v>0.75</v>
          </cell>
          <cell r="P65">
            <v>0.25</v>
          </cell>
          <cell r="Q65">
            <v>0.4</v>
          </cell>
          <cell r="R65">
            <v>4.05</v>
          </cell>
        </row>
        <row r="66">
          <cell r="B66">
            <v>9001917060</v>
          </cell>
          <cell r="C66">
            <v>45870</v>
          </cell>
          <cell r="D66" t="str">
            <v>Gujarat</v>
          </cell>
          <cell r="E66" t="str">
            <v>Flipkart</v>
          </cell>
          <cell r="F66" t="str">
            <v>Instakart Bavla</v>
          </cell>
          <cell r="G66" t="str">
            <v>A+</v>
          </cell>
          <cell r="H66">
            <v>45046</v>
          </cell>
          <cell r="I66" t="str">
            <v>Abhishek Kulkarni</v>
          </cell>
          <cell r="J66" t="str">
            <v>Anand Achari</v>
          </cell>
          <cell r="K66">
            <v>6</v>
          </cell>
          <cell r="L66" t="str">
            <v>0</v>
          </cell>
          <cell r="M66">
            <v>0.3</v>
          </cell>
          <cell r="N66">
            <v>0.5</v>
          </cell>
          <cell r="O66">
            <v>0</v>
          </cell>
          <cell r="P66">
            <v>0</v>
          </cell>
          <cell r="Q66">
            <v>0</v>
          </cell>
          <cell r="R66">
            <v>0.8</v>
          </cell>
        </row>
        <row r="67">
          <cell r="B67">
            <v>9001917059</v>
          </cell>
          <cell r="C67">
            <v>45870</v>
          </cell>
          <cell r="D67" t="str">
            <v>Gujarat</v>
          </cell>
          <cell r="E67" t="str">
            <v>Flipkart</v>
          </cell>
          <cell r="F67" t="str">
            <v>Instakart Kheda</v>
          </cell>
          <cell r="G67" t="str">
            <v>A+</v>
          </cell>
          <cell r="H67">
            <v>46112</v>
          </cell>
          <cell r="I67" t="str">
            <v>Abhishek Kulkarni</v>
          </cell>
          <cell r="J67" t="str">
            <v>Anand Achari</v>
          </cell>
          <cell r="K67">
            <v>4.5</v>
          </cell>
          <cell r="L67" t="str">
            <v>0</v>
          </cell>
          <cell r="M67">
            <v>0</v>
          </cell>
          <cell r="N67">
            <v>0.5</v>
          </cell>
          <cell r="O67">
            <v>0</v>
          </cell>
          <cell r="P67">
            <v>0</v>
          </cell>
          <cell r="Q67">
            <v>0</v>
          </cell>
          <cell r="R67">
            <v>0.5</v>
          </cell>
        </row>
        <row r="68">
          <cell r="B68">
            <v>9001917061</v>
          </cell>
          <cell r="C68">
            <v>45870</v>
          </cell>
          <cell r="D68" t="str">
            <v>Gujarat</v>
          </cell>
          <cell r="E68" t="str">
            <v>Flipkart</v>
          </cell>
          <cell r="F68" t="str">
            <v>Instakart Surat Bts</v>
          </cell>
          <cell r="G68" t="str">
            <v>A+</v>
          </cell>
          <cell r="H68">
            <v>45046</v>
          </cell>
          <cell r="I68" t="str">
            <v>Abhishek Kulkarni</v>
          </cell>
          <cell r="J68" t="str">
            <v>Anand Achari</v>
          </cell>
          <cell r="K68">
            <v>4.5</v>
          </cell>
          <cell r="L68" t="str">
            <v>0</v>
          </cell>
          <cell r="M68">
            <v>0</v>
          </cell>
          <cell r="N68">
            <v>0.5</v>
          </cell>
          <cell r="O68">
            <v>0</v>
          </cell>
          <cell r="P68">
            <v>0</v>
          </cell>
          <cell r="Q68">
            <v>0</v>
          </cell>
          <cell r="R68">
            <v>0.5</v>
          </cell>
        </row>
        <row r="69">
          <cell r="B69">
            <v>9001919219</v>
          </cell>
          <cell r="C69">
            <v>45870</v>
          </cell>
          <cell r="D69" t="str">
            <v>Gujarat</v>
          </cell>
          <cell r="E69" t="str">
            <v>Wagh Bakri</v>
          </cell>
          <cell r="F69" t="str">
            <v>Wagh Bakri Amd</v>
          </cell>
          <cell r="G69" t="str">
            <v>C</v>
          </cell>
          <cell r="H69">
            <v>45382</v>
          </cell>
          <cell r="I69" t="str">
            <v>Abhishek Kulkarni</v>
          </cell>
          <cell r="J69" t="str">
            <v>Anand Achari</v>
          </cell>
          <cell r="K69">
            <v>9</v>
          </cell>
          <cell r="L69" t="str">
            <v>1.05</v>
          </cell>
          <cell r="M69">
            <v>0</v>
          </cell>
          <cell r="N69">
            <v>0</v>
          </cell>
          <cell r="O69">
            <v>0</v>
          </cell>
          <cell r="P69">
            <v>0</v>
          </cell>
          <cell r="Q69">
            <v>0</v>
          </cell>
          <cell r="R69">
            <v>1.05</v>
          </cell>
        </row>
        <row r="70">
          <cell r="B70">
            <v>9001917063</v>
          </cell>
          <cell r="C70">
            <v>45870</v>
          </cell>
          <cell r="D70" t="str">
            <v>Gujarat</v>
          </cell>
          <cell r="E70" t="str">
            <v>Wagh Bakri</v>
          </cell>
          <cell r="F70" t="str">
            <v>Wagh Bakri House</v>
          </cell>
          <cell r="G70" t="str">
            <v>C</v>
          </cell>
          <cell r="H70">
            <v>45107</v>
          </cell>
          <cell r="I70" t="str">
            <v>Abhishek Kulkarni</v>
          </cell>
          <cell r="J70" t="str">
            <v>Anand Achari</v>
          </cell>
          <cell r="K70">
            <v>9</v>
          </cell>
          <cell r="L70" t="str">
            <v>1.05</v>
          </cell>
          <cell r="M70">
            <v>0.75</v>
          </cell>
          <cell r="N70">
            <v>0</v>
          </cell>
          <cell r="O70">
            <v>0</v>
          </cell>
          <cell r="P70">
            <v>0</v>
          </cell>
          <cell r="Q70">
            <v>0</v>
          </cell>
          <cell r="R70">
            <v>1.8</v>
          </cell>
        </row>
        <row r="71">
          <cell r="B71">
            <v>9001917051</v>
          </cell>
          <cell r="C71">
            <v>45870</v>
          </cell>
          <cell r="D71" t="str">
            <v>Gujarat</v>
          </cell>
          <cell r="E71" t="str">
            <v>Herbalife</v>
          </cell>
          <cell r="F71" t="str">
            <v>Herbalife Guj</v>
          </cell>
          <cell r="G71" t="str">
            <v>A</v>
          </cell>
          <cell r="H71">
            <v>0</v>
          </cell>
          <cell r="I71" t="str">
            <v>Abhishek Kulkarni</v>
          </cell>
          <cell r="J71" t="str">
            <v>Shivraj Vaghela</v>
          </cell>
          <cell r="K71">
            <v>11.5</v>
          </cell>
          <cell r="L71" t="str">
            <v>1.75</v>
          </cell>
          <cell r="M71">
            <v>0.75</v>
          </cell>
          <cell r="N71">
            <v>0.5</v>
          </cell>
          <cell r="O71">
            <v>0.6</v>
          </cell>
          <cell r="P71">
            <v>0.25</v>
          </cell>
          <cell r="Q71">
            <v>0.6</v>
          </cell>
          <cell r="R71">
            <v>4.45</v>
          </cell>
        </row>
        <row r="72">
          <cell r="B72">
            <v>9001917018</v>
          </cell>
          <cell r="C72">
            <v>45870</v>
          </cell>
          <cell r="D72" t="str">
            <v>Gujarat</v>
          </cell>
          <cell r="E72" t="str">
            <v>Kptl-Gandhinagar</v>
          </cell>
          <cell r="F72" t="str">
            <v>Kptl- Gj</v>
          </cell>
          <cell r="G72" t="str">
            <v>B</v>
          </cell>
          <cell r="H72">
            <v>45260</v>
          </cell>
          <cell r="I72" t="str">
            <v>Abhishek Kulkarni</v>
          </cell>
          <cell r="J72" t="str">
            <v>Shivraj Vaghela</v>
          </cell>
          <cell r="K72">
            <v>10.5</v>
          </cell>
          <cell r="L72" t="str">
            <v>1.75</v>
          </cell>
          <cell r="M72">
            <v>0.75</v>
          </cell>
          <cell r="N72">
            <v>0</v>
          </cell>
          <cell r="O72">
            <v>0</v>
          </cell>
          <cell r="P72">
            <v>0</v>
          </cell>
          <cell r="Q72">
            <v>0</v>
          </cell>
          <cell r="R72">
            <v>2.5</v>
          </cell>
        </row>
        <row r="73">
          <cell r="B73">
            <v>9001917035</v>
          </cell>
          <cell r="C73">
            <v>45870</v>
          </cell>
          <cell r="D73" t="str">
            <v>Gujarat</v>
          </cell>
          <cell r="E73" t="str">
            <v>National Enginee Ind</v>
          </cell>
          <cell r="F73" t="str">
            <v>National Eng</v>
          </cell>
          <cell r="G73" t="str">
            <v>A</v>
          </cell>
          <cell r="H73">
            <v>45382</v>
          </cell>
          <cell r="I73" t="str">
            <v>Abhishek Kulkarni</v>
          </cell>
          <cell r="J73" t="str">
            <v>Shivraj Vaghela</v>
          </cell>
          <cell r="K73">
            <v>7.5</v>
          </cell>
          <cell r="L73" t="str">
            <v>0</v>
          </cell>
          <cell r="M73">
            <v>0</v>
          </cell>
          <cell r="N73">
            <v>0.5</v>
          </cell>
          <cell r="O73">
            <v>0.15</v>
          </cell>
          <cell r="P73">
            <v>0</v>
          </cell>
          <cell r="Q73">
            <v>0.6</v>
          </cell>
          <cell r="R73">
            <v>1.25</v>
          </cell>
        </row>
        <row r="74">
          <cell r="B74">
            <v>9001919979</v>
          </cell>
          <cell r="C74">
            <v>45870</v>
          </cell>
          <cell r="D74" t="str">
            <v>Gujarat</v>
          </cell>
          <cell r="E74" t="str">
            <v>Flipkart</v>
          </cell>
          <cell r="F74" t="str">
            <v>Instakart Bts Mp</v>
          </cell>
          <cell r="G74" t="str">
            <v>A+</v>
          </cell>
          <cell r="H74">
            <v>45046</v>
          </cell>
          <cell r="I74" t="str">
            <v>Abhishek Kulkarni</v>
          </cell>
          <cell r="J74" t="str">
            <v>Sujay Sarkar</v>
          </cell>
          <cell r="K74">
            <v>4.5</v>
          </cell>
          <cell r="L74" t="str">
            <v>0</v>
          </cell>
          <cell r="M74">
            <v>0</v>
          </cell>
          <cell r="N74">
            <v>0</v>
          </cell>
          <cell r="O74">
            <v>0</v>
          </cell>
          <cell r="P74">
            <v>0</v>
          </cell>
          <cell r="Q74">
            <v>0</v>
          </cell>
          <cell r="R74">
            <v>0</v>
          </cell>
        </row>
        <row r="75">
          <cell r="B75">
            <v>9001919978</v>
          </cell>
          <cell r="C75">
            <v>45870</v>
          </cell>
          <cell r="D75" t="str">
            <v>Gujarat</v>
          </cell>
          <cell r="E75" t="str">
            <v>Flipkart</v>
          </cell>
          <cell r="F75" t="str">
            <v>Instakart Ser Mp</v>
          </cell>
          <cell r="G75" t="str">
            <v>A+</v>
          </cell>
          <cell r="H75">
            <v>45046</v>
          </cell>
          <cell r="I75" t="str">
            <v>Abhishek Kulkarni</v>
          </cell>
          <cell r="J75" t="str">
            <v>Sujay Sarkar</v>
          </cell>
          <cell r="K75">
            <v>6</v>
          </cell>
          <cell r="L75" t="str">
            <v>0</v>
          </cell>
          <cell r="M75">
            <v>0</v>
          </cell>
          <cell r="N75">
            <v>0</v>
          </cell>
          <cell r="O75">
            <v>0</v>
          </cell>
          <cell r="P75">
            <v>0</v>
          </cell>
          <cell r="Q75">
            <v>0</v>
          </cell>
          <cell r="R75">
            <v>0</v>
          </cell>
        </row>
        <row r="76">
          <cell r="B76">
            <v>9001917066</v>
          </cell>
          <cell r="C76">
            <v>45870</v>
          </cell>
          <cell r="D76" t="str">
            <v>Gujarat</v>
          </cell>
          <cell r="E76" t="str">
            <v>Flipkart</v>
          </cell>
          <cell r="F76" t="str">
            <v>Instakart Services Pl</v>
          </cell>
          <cell r="G76" t="str">
            <v>A+</v>
          </cell>
          <cell r="I76" t="str">
            <v>Abhishek Kulkarni</v>
          </cell>
          <cell r="J76" t="str">
            <v>Sujay Sarkar</v>
          </cell>
          <cell r="K76">
            <v>9</v>
          </cell>
          <cell r="L76" t="str">
            <v>1.05</v>
          </cell>
          <cell r="M76">
            <v>0</v>
          </cell>
          <cell r="N76">
            <v>0</v>
          </cell>
          <cell r="O76">
            <v>0</v>
          </cell>
          <cell r="P76">
            <v>0</v>
          </cell>
          <cell r="Q76">
            <v>0</v>
          </cell>
          <cell r="R76">
            <v>1.05</v>
          </cell>
        </row>
        <row r="77">
          <cell r="B77">
            <v>9001919965</v>
          </cell>
          <cell r="C77">
            <v>45870</v>
          </cell>
          <cell r="D77" t="str">
            <v>Gujarat</v>
          </cell>
          <cell r="E77" t="str">
            <v>Jupiter Hospital</v>
          </cell>
          <cell r="F77" t="str">
            <v>Vishesh - Mp</v>
          </cell>
          <cell r="G77" t="str">
            <v>A+</v>
          </cell>
          <cell r="H77">
            <v>45382</v>
          </cell>
          <cell r="I77" t="str">
            <v>Abhishek Kulkarni</v>
          </cell>
          <cell r="J77" t="str">
            <v>Sujay Sarkar</v>
          </cell>
          <cell r="K77">
            <v>8.5</v>
          </cell>
          <cell r="L77" t="str">
            <v>0.35</v>
          </cell>
          <cell r="M77">
            <v>0.15</v>
          </cell>
          <cell r="N77">
            <v>0</v>
          </cell>
          <cell r="O77">
            <v>0</v>
          </cell>
          <cell r="P77">
            <v>0</v>
          </cell>
          <cell r="Q77">
            <v>0</v>
          </cell>
          <cell r="R77">
            <v>0.5</v>
          </cell>
        </row>
        <row r="78">
          <cell r="B78">
            <v>9001919967</v>
          </cell>
          <cell r="C78">
            <v>45870</v>
          </cell>
          <cell r="D78" t="str">
            <v>Gujarat</v>
          </cell>
          <cell r="E78" t="str">
            <v>Kalpataru Grandeur</v>
          </cell>
          <cell r="F78" t="str">
            <v>Kalpataru Grandeur</v>
          </cell>
          <cell r="G78" t="str">
            <v>C</v>
          </cell>
          <cell r="H78">
            <v>45382</v>
          </cell>
          <cell r="I78" t="str">
            <v>Abhishek Kulkarni</v>
          </cell>
          <cell r="J78" t="str">
            <v>Sujay Sarkar</v>
          </cell>
          <cell r="K78">
            <v>5</v>
          </cell>
          <cell r="L78" t="str">
            <v>0</v>
          </cell>
          <cell r="M78">
            <v>0.75</v>
          </cell>
          <cell r="N78">
            <v>0</v>
          </cell>
          <cell r="O78">
            <v>0</v>
          </cell>
          <cell r="P78">
            <v>0</v>
          </cell>
          <cell r="Q78">
            <v>0</v>
          </cell>
          <cell r="R78">
            <v>0.75</v>
          </cell>
        </row>
        <row r="79">
          <cell r="B79">
            <v>9001919977</v>
          </cell>
          <cell r="C79">
            <v>45870</v>
          </cell>
          <cell r="D79" t="str">
            <v>Gujarat</v>
          </cell>
          <cell r="E79" t="str">
            <v>Lti Mindtree</v>
          </cell>
          <cell r="F79" t="str">
            <v>Ltim Mp</v>
          </cell>
          <cell r="G79" t="str">
            <v>A+</v>
          </cell>
          <cell r="H79">
            <v>0</v>
          </cell>
          <cell r="I79" t="str">
            <v>Abhishek Kulkarni</v>
          </cell>
          <cell r="J79" t="str">
            <v>Sujay Sarkar</v>
          </cell>
          <cell r="K79">
            <v>6.5</v>
          </cell>
          <cell r="L79" t="str">
            <v>0</v>
          </cell>
          <cell r="M79">
            <v>0</v>
          </cell>
          <cell r="N79">
            <v>0</v>
          </cell>
          <cell r="O79">
            <v>0</v>
          </cell>
          <cell r="P79">
            <v>0</v>
          </cell>
          <cell r="Q79">
            <v>0</v>
          </cell>
          <cell r="R79">
            <v>0</v>
          </cell>
        </row>
        <row r="80">
          <cell r="B80">
            <v>9001912094</v>
          </cell>
          <cell r="C80">
            <v>45870</v>
          </cell>
          <cell r="D80" t="str">
            <v>Hyderabad</v>
          </cell>
          <cell r="E80" t="str">
            <v>Deloitte</v>
          </cell>
          <cell r="F80" t="str">
            <v>Deloitte Telangana</v>
          </cell>
          <cell r="G80" t="str">
            <v>A+</v>
          </cell>
          <cell r="I80" t="str">
            <v>Rajinikanth</v>
          </cell>
          <cell r="J80" t="str">
            <v>Bakkaprabhu G</v>
          </cell>
          <cell r="K80">
            <v>9</v>
          </cell>
          <cell r="L80" t="str">
            <v>1.05</v>
          </cell>
          <cell r="M80">
            <v>0</v>
          </cell>
          <cell r="N80">
            <v>0.5</v>
          </cell>
          <cell r="O80">
            <v>0.6</v>
          </cell>
          <cell r="P80">
            <v>0</v>
          </cell>
          <cell r="Q80">
            <v>0</v>
          </cell>
          <cell r="R80">
            <v>2.15</v>
          </cell>
        </row>
        <row r="81">
          <cell r="B81">
            <v>9001912013</v>
          </cell>
          <cell r="C81">
            <v>45870</v>
          </cell>
          <cell r="D81" t="str">
            <v>Hyderabad</v>
          </cell>
          <cell r="E81" t="str">
            <v>Hdfc</v>
          </cell>
          <cell r="F81" t="str">
            <v>Hdfc Bank Tl</v>
          </cell>
          <cell r="G81" t="str">
            <v>A+</v>
          </cell>
          <cell r="H81">
            <v>0</v>
          </cell>
          <cell r="I81" t="str">
            <v>Rajinikanth</v>
          </cell>
          <cell r="J81" t="str">
            <v>Bakkaprabhu G</v>
          </cell>
          <cell r="K81">
            <v>10.5</v>
          </cell>
          <cell r="L81" t="str">
            <v>1.75</v>
          </cell>
          <cell r="M81">
            <v>0.75</v>
          </cell>
          <cell r="N81">
            <v>0.5</v>
          </cell>
          <cell r="O81">
            <v>0.75</v>
          </cell>
          <cell r="P81">
            <v>0</v>
          </cell>
          <cell r="Q81">
            <v>0.4</v>
          </cell>
          <cell r="R81">
            <v>4.1500000000000004</v>
          </cell>
        </row>
        <row r="82">
          <cell r="B82">
            <v>9001912076</v>
          </cell>
          <cell r="C82">
            <v>45870</v>
          </cell>
          <cell r="D82" t="str">
            <v>Hyderabad</v>
          </cell>
          <cell r="E82" t="str">
            <v>Herbalife</v>
          </cell>
          <cell r="F82" t="str">
            <v>Herbalife Tl</v>
          </cell>
          <cell r="G82" t="str">
            <v>A</v>
          </cell>
          <cell r="H82">
            <v>0</v>
          </cell>
          <cell r="I82" t="str">
            <v>Rajinikanth</v>
          </cell>
          <cell r="J82" t="str">
            <v>Bakkaprabhu G</v>
          </cell>
          <cell r="K82">
            <v>8.5</v>
          </cell>
          <cell r="L82" t="str">
            <v>0.35</v>
          </cell>
          <cell r="M82">
            <v>0.75</v>
          </cell>
          <cell r="N82">
            <v>0.5</v>
          </cell>
          <cell r="O82">
            <v>0.6</v>
          </cell>
          <cell r="P82">
            <v>0.25</v>
          </cell>
          <cell r="Q82">
            <v>0.6</v>
          </cell>
          <cell r="R82">
            <v>3.0500000000000003</v>
          </cell>
        </row>
        <row r="83">
          <cell r="B83">
            <v>9001912719</v>
          </cell>
          <cell r="C83">
            <v>45870</v>
          </cell>
          <cell r="D83" t="str">
            <v>Hyderabad</v>
          </cell>
          <cell r="E83" t="str">
            <v>Idfc First Bharat</v>
          </cell>
          <cell r="F83" t="str">
            <v>Idfc First A P</v>
          </cell>
          <cell r="G83" t="str">
            <v>A+</v>
          </cell>
          <cell r="H83">
            <v>0</v>
          </cell>
          <cell r="I83" t="str">
            <v>Rajinikanth</v>
          </cell>
          <cell r="J83" t="str">
            <v>Bakkaprabhu G</v>
          </cell>
          <cell r="K83">
            <v>10</v>
          </cell>
          <cell r="L83" t="str">
            <v>1.75</v>
          </cell>
          <cell r="M83">
            <v>0.75</v>
          </cell>
          <cell r="N83">
            <v>0.5</v>
          </cell>
          <cell r="O83">
            <v>0.6</v>
          </cell>
          <cell r="P83">
            <v>0</v>
          </cell>
          <cell r="Q83">
            <v>0.6</v>
          </cell>
          <cell r="R83">
            <v>4.2</v>
          </cell>
        </row>
        <row r="84">
          <cell r="B84">
            <v>9001912086</v>
          </cell>
          <cell r="C84">
            <v>45870</v>
          </cell>
          <cell r="D84" t="str">
            <v>Hyderabad</v>
          </cell>
          <cell r="E84" t="str">
            <v>Idfc First Bharat</v>
          </cell>
          <cell r="F84" t="str">
            <v>Idfc First Tl</v>
          </cell>
          <cell r="G84" t="str">
            <v>A+</v>
          </cell>
          <cell r="H84">
            <v>0</v>
          </cell>
          <cell r="I84" t="str">
            <v>Rajinikanth</v>
          </cell>
          <cell r="J84" t="str">
            <v>Bakkaprabhu G</v>
          </cell>
          <cell r="K84">
            <v>11.5</v>
          </cell>
          <cell r="L84" t="str">
            <v>1.75</v>
          </cell>
          <cell r="M84">
            <v>0.75</v>
          </cell>
          <cell r="N84">
            <v>0.5</v>
          </cell>
          <cell r="O84">
            <v>0.6</v>
          </cell>
          <cell r="P84">
            <v>0</v>
          </cell>
          <cell r="Q84">
            <v>0.6</v>
          </cell>
          <cell r="R84">
            <v>4.2</v>
          </cell>
        </row>
        <row r="85">
          <cell r="B85">
            <v>9001912072</v>
          </cell>
          <cell r="C85">
            <v>45870</v>
          </cell>
          <cell r="D85" t="str">
            <v>Hyderabad</v>
          </cell>
          <cell r="E85" t="str">
            <v>Mane India</v>
          </cell>
          <cell r="F85" t="str">
            <v xml:space="preserve">Mane India </v>
          </cell>
          <cell r="G85" t="str">
            <v>C</v>
          </cell>
          <cell r="H85">
            <v>0</v>
          </cell>
          <cell r="I85" t="str">
            <v>Rajinikanth</v>
          </cell>
          <cell r="J85" t="str">
            <v>Bakkaprabhu G</v>
          </cell>
          <cell r="K85">
            <v>10.5</v>
          </cell>
          <cell r="L85" t="str">
            <v>1.75</v>
          </cell>
          <cell r="M85">
            <v>0.3</v>
          </cell>
          <cell r="N85">
            <v>0.5</v>
          </cell>
          <cell r="O85">
            <v>0.75</v>
          </cell>
          <cell r="P85">
            <v>0</v>
          </cell>
          <cell r="Q85">
            <v>0.4</v>
          </cell>
          <cell r="R85">
            <v>3.6999999999999997</v>
          </cell>
        </row>
        <row r="86">
          <cell r="B86">
            <v>9001912035</v>
          </cell>
          <cell r="C86">
            <v>45870</v>
          </cell>
          <cell r="D86" t="str">
            <v>Hyderabad</v>
          </cell>
          <cell r="E86" t="str">
            <v>Vodafone</v>
          </cell>
          <cell r="F86" t="str">
            <v>Vodafone Tl</v>
          </cell>
          <cell r="G86" t="str">
            <v>A+</v>
          </cell>
          <cell r="H86">
            <v>0</v>
          </cell>
          <cell r="I86" t="str">
            <v>Rajinikanth</v>
          </cell>
          <cell r="J86" t="str">
            <v>Bakkaprabhu G</v>
          </cell>
          <cell r="K86">
            <v>10.5</v>
          </cell>
          <cell r="L86" t="str">
            <v>1.75</v>
          </cell>
          <cell r="M86">
            <v>0.75</v>
          </cell>
          <cell r="N86">
            <v>0.5</v>
          </cell>
          <cell r="O86">
            <v>0.75</v>
          </cell>
          <cell r="P86">
            <v>0</v>
          </cell>
          <cell r="Q86">
            <v>0.8</v>
          </cell>
          <cell r="R86">
            <v>4.55</v>
          </cell>
        </row>
        <row r="87">
          <cell r="B87">
            <v>9001912707</v>
          </cell>
          <cell r="C87">
            <v>45870</v>
          </cell>
          <cell r="D87" t="str">
            <v>Hyderabad</v>
          </cell>
          <cell r="E87" t="str">
            <v>Walmart</v>
          </cell>
          <cell r="F87" t="str">
            <v>Walmart Ap</v>
          </cell>
          <cell r="G87" t="str">
            <v>A+</v>
          </cell>
          <cell r="H87">
            <v>45382</v>
          </cell>
          <cell r="I87" t="str">
            <v>Rajinikanth</v>
          </cell>
          <cell r="J87" t="str">
            <v>Bakkaprabhu G</v>
          </cell>
          <cell r="K87">
            <v>10.5</v>
          </cell>
          <cell r="L87" t="str">
            <v>1.75</v>
          </cell>
          <cell r="M87">
            <v>0.75</v>
          </cell>
          <cell r="N87">
            <v>0.5</v>
          </cell>
          <cell r="O87">
            <v>0.75</v>
          </cell>
          <cell r="P87">
            <v>0.25</v>
          </cell>
          <cell r="Q87">
            <v>0.4</v>
          </cell>
          <cell r="R87">
            <v>4.4000000000000004</v>
          </cell>
        </row>
        <row r="88">
          <cell r="B88">
            <v>9001912060</v>
          </cell>
          <cell r="C88">
            <v>45870</v>
          </cell>
          <cell r="D88" t="str">
            <v>Hyderabad</v>
          </cell>
          <cell r="E88" t="str">
            <v>Walmart</v>
          </cell>
          <cell r="F88" t="str">
            <v>Walmart Hyd</v>
          </cell>
          <cell r="G88" t="str">
            <v>A+</v>
          </cell>
          <cell r="H88">
            <v>45199</v>
          </cell>
          <cell r="I88" t="str">
            <v>Rajinikanth</v>
          </cell>
          <cell r="J88" t="str">
            <v>Bakkaprabhu G</v>
          </cell>
          <cell r="K88">
            <v>10.5</v>
          </cell>
          <cell r="L88" t="str">
            <v>1.75</v>
          </cell>
          <cell r="M88">
            <v>0.75</v>
          </cell>
          <cell r="N88">
            <v>0.5</v>
          </cell>
          <cell r="O88">
            <v>0.75</v>
          </cell>
          <cell r="P88">
            <v>0.25</v>
          </cell>
          <cell r="Q88">
            <v>0.2</v>
          </cell>
          <cell r="R88">
            <v>4.2</v>
          </cell>
        </row>
        <row r="89">
          <cell r="B89">
            <v>9001910673</v>
          </cell>
          <cell r="C89">
            <v>45870</v>
          </cell>
          <cell r="D89" t="str">
            <v>Mumbai Resi</v>
          </cell>
          <cell r="E89" t="str">
            <v>Ajmera Treon</v>
          </cell>
          <cell r="F89" t="str">
            <v>Ajmera Treon</v>
          </cell>
          <cell r="G89" t="str">
            <v>D</v>
          </cell>
          <cell r="H89">
            <v>45016</v>
          </cell>
          <cell r="I89" t="str">
            <v>Montu Bose</v>
          </cell>
          <cell r="J89" t="str">
            <v>Rahul Tandel</v>
          </cell>
          <cell r="K89">
            <v>8.5</v>
          </cell>
          <cell r="L89" t="str">
            <v>0.35</v>
          </cell>
          <cell r="M89">
            <v>0.75</v>
          </cell>
          <cell r="N89">
            <v>0.5</v>
          </cell>
          <cell r="O89">
            <v>0.6</v>
          </cell>
          <cell r="P89">
            <v>0.25</v>
          </cell>
          <cell r="Q89">
            <v>0.2</v>
          </cell>
          <cell r="R89">
            <v>2.6500000000000004</v>
          </cell>
        </row>
        <row r="90">
          <cell r="B90">
            <v>9001910654</v>
          </cell>
          <cell r="C90">
            <v>45870</v>
          </cell>
          <cell r="D90" t="str">
            <v>Mumbai Resi</v>
          </cell>
          <cell r="E90" t="str">
            <v>Alta Monte</v>
          </cell>
          <cell r="F90" t="str">
            <v xml:space="preserve">Alta Monte </v>
          </cell>
          <cell r="G90" t="str">
            <v>D</v>
          </cell>
          <cell r="H90">
            <v>45291</v>
          </cell>
          <cell r="I90" t="str">
            <v>Montu Bose</v>
          </cell>
          <cell r="J90" t="str">
            <v>Rahul Tandel</v>
          </cell>
          <cell r="K90">
            <v>5</v>
          </cell>
          <cell r="L90" t="str">
            <v>0</v>
          </cell>
          <cell r="M90">
            <v>0</v>
          </cell>
          <cell r="N90">
            <v>0.5</v>
          </cell>
          <cell r="O90">
            <v>0.15</v>
          </cell>
          <cell r="P90">
            <v>0</v>
          </cell>
          <cell r="Q90">
            <v>0.4</v>
          </cell>
          <cell r="R90">
            <v>1.05</v>
          </cell>
        </row>
        <row r="91">
          <cell r="B91">
            <v>9001910685</v>
          </cell>
          <cell r="C91">
            <v>45870</v>
          </cell>
          <cell r="D91" t="str">
            <v>Mumbai Resi</v>
          </cell>
          <cell r="E91" t="str">
            <v>Boulevard</v>
          </cell>
          <cell r="F91" t="str">
            <v>Boulevard 1-2</v>
          </cell>
          <cell r="G91" t="str">
            <v>A</v>
          </cell>
          <cell r="H91">
            <v>45382</v>
          </cell>
          <cell r="I91" t="str">
            <v>Montu Bose</v>
          </cell>
          <cell r="J91" t="str">
            <v>Rahul Tandel</v>
          </cell>
          <cell r="K91">
            <v>12</v>
          </cell>
          <cell r="L91" t="str">
            <v>1.75</v>
          </cell>
          <cell r="M91">
            <v>0.75</v>
          </cell>
          <cell r="N91">
            <v>0.5</v>
          </cell>
          <cell r="O91">
            <v>0.6</v>
          </cell>
          <cell r="P91">
            <v>0.25</v>
          </cell>
          <cell r="Q91">
            <v>0</v>
          </cell>
          <cell r="R91">
            <v>3.85</v>
          </cell>
        </row>
        <row r="92">
          <cell r="B92">
            <v>9001910683</v>
          </cell>
          <cell r="C92">
            <v>45870</v>
          </cell>
          <cell r="D92" t="str">
            <v>Mumbai Resi</v>
          </cell>
          <cell r="E92" t="str">
            <v>Boulevard</v>
          </cell>
          <cell r="F92" t="str">
            <v>Boulevard 3-4</v>
          </cell>
          <cell r="G92" t="str">
            <v>A</v>
          </cell>
          <cell r="H92">
            <v>45382</v>
          </cell>
          <cell r="I92" t="str">
            <v>Montu Bose</v>
          </cell>
          <cell r="J92" t="str">
            <v>Rahul Tandel</v>
          </cell>
          <cell r="K92">
            <v>9</v>
          </cell>
          <cell r="L92" t="str">
            <v>1.05</v>
          </cell>
          <cell r="M92">
            <v>0.75</v>
          </cell>
          <cell r="N92">
            <v>0.5</v>
          </cell>
          <cell r="O92">
            <v>0.6</v>
          </cell>
          <cell r="P92">
            <v>0.25</v>
          </cell>
          <cell r="Q92">
            <v>0</v>
          </cell>
          <cell r="R92">
            <v>3.15</v>
          </cell>
        </row>
        <row r="93">
          <cell r="B93">
            <v>9001910733</v>
          </cell>
          <cell r="C93">
            <v>45870</v>
          </cell>
          <cell r="D93" t="str">
            <v>Mumbai Resi</v>
          </cell>
          <cell r="E93" t="str">
            <v>Central Park</v>
          </cell>
          <cell r="F93" t="str">
            <v>Kl Central Park</v>
          </cell>
          <cell r="G93" t="str">
            <v>A</v>
          </cell>
          <cell r="H93">
            <v>45265</v>
          </cell>
          <cell r="I93" t="str">
            <v>Montu Bose</v>
          </cell>
          <cell r="J93" t="str">
            <v>Rahul Tandel</v>
          </cell>
          <cell r="K93">
            <v>10.5</v>
          </cell>
          <cell r="L93" t="str">
            <v>1.75</v>
          </cell>
          <cell r="M93">
            <v>0.75</v>
          </cell>
          <cell r="N93">
            <v>0.5</v>
          </cell>
          <cell r="O93">
            <v>0.6</v>
          </cell>
          <cell r="P93">
            <v>0</v>
          </cell>
          <cell r="Q93">
            <v>0.6</v>
          </cell>
          <cell r="R93">
            <v>4.2</v>
          </cell>
        </row>
        <row r="94">
          <cell r="B94">
            <v>9001910337</v>
          </cell>
          <cell r="C94">
            <v>45870</v>
          </cell>
          <cell r="D94" t="str">
            <v>Mumbai Resi</v>
          </cell>
          <cell r="E94" t="str">
            <v>Chaitanya Towers</v>
          </cell>
          <cell r="F94" t="str">
            <v>Chaitanya Tower</v>
          </cell>
          <cell r="G94" t="str">
            <v>C</v>
          </cell>
          <cell r="H94">
            <v>45961</v>
          </cell>
          <cell r="I94" t="str">
            <v>Montu Bose</v>
          </cell>
          <cell r="J94" t="str">
            <v>Rahul Tandel</v>
          </cell>
          <cell r="K94">
            <v>12</v>
          </cell>
          <cell r="L94" t="str">
            <v>1.75</v>
          </cell>
          <cell r="M94">
            <v>0.75</v>
          </cell>
          <cell r="N94">
            <v>0.5</v>
          </cell>
          <cell r="O94">
            <v>0.6</v>
          </cell>
          <cell r="P94">
            <v>0.25</v>
          </cell>
          <cell r="Q94">
            <v>0</v>
          </cell>
          <cell r="R94">
            <v>3.85</v>
          </cell>
        </row>
        <row r="95">
          <cell r="B95">
            <v>9001910528</v>
          </cell>
          <cell r="C95">
            <v>45870</v>
          </cell>
          <cell r="D95" t="str">
            <v>Mumbai Resi</v>
          </cell>
          <cell r="E95" t="str">
            <v>Dosti Vihar</v>
          </cell>
          <cell r="F95" t="str">
            <v>Dosti - Vasudha</v>
          </cell>
          <cell r="G95" t="str">
            <v>D</v>
          </cell>
          <cell r="H95">
            <v>46153</v>
          </cell>
          <cell r="I95" t="str">
            <v>Montu Bose</v>
          </cell>
          <cell r="J95" t="str">
            <v>Rahul Tandel</v>
          </cell>
          <cell r="K95">
            <v>8</v>
          </cell>
          <cell r="L95" t="str">
            <v>0.35</v>
          </cell>
          <cell r="M95">
            <v>0.75</v>
          </cell>
          <cell r="N95">
            <v>0.5</v>
          </cell>
          <cell r="O95">
            <v>0.15</v>
          </cell>
          <cell r="P95">
            <v>0.25</v>
          </cell>
          <cell r="Q95">
            <v>0</v>
          </cell>
          <cell r="R95">
            <v>2</v>
          </cell>
        </row>
        <row r="96">
          <cell r="B96">
            <v>9001910528</v>
          </cell>
          <cell r="C96">
            <v>45870</v>
          </cell>
          <cell r="D96" t="str">
            <v>Mumbai Resi</v>
          </cell>
          <cell r="E96" t="str">
            <v>Dosti Vihar</v>
          </cell>
          <cell r="F96" t="str">
            <v>Dosti -Vidhisha</v>
          </cell>
          <cell r="G96" t="str">
            <v>D</v>
          </cell>
          <cell r="H96">
            <v>46153</v>
          </cell>
          <cell r="I96" t="str">
            <v>Montu Bose</v>
          </cell>
          <cell r="J96" t="str">
            <v>Rahul Tandel</v>
          </cell>
          <cell r="K96">
            <v>8</v>
          </cell>
          <cell r="L96" t="str">
            <v>0.35</v>
          </cell>
          <cell r="M96">
            <v>0.75</v>
          </cell>
          <cell r="N96">
            <v>0.5</v>
          </cell>
          <cell r="O96">
            <v>0.15</v>
          </cell>
          <cell r="P96">
            <v>0.25</v>
          </cell>
          <cell r="Q96">
            <v>0</v>
          </cell>
          <cell r="R96">
            <v>2</v>
          </cell>
        </row>
        <row r="97">
          <cell r="B97">
            <v>9001910528</v>
          </cell>
          <cell r="C97">
            <v>45870</v>
          </cell>
          <cell r="D97" t="str">
            <v>Mumbai Resi</v>
          </cell>
          <cell r="E97" t="str">
            <v>Dosti Vihar</v>
          </cell>
          <cell r="F97" t="str">
            <v>Dosti Vithika</v>
          </cell>
          <cell r="G97" t="str">
            <v>D</v>
          </cell>
          <cell r="H97">
            <v>46153</v>
          </cell>
          <cell r="I97" t="str">
            <v>Montu Bose</v>
          </cell>
          <cell r="J97" t="str">
            <v>Rahul Tandel</v>
          </cell>
          <cell r="K97">
            <v>8</v>
          </cell>
          <cell r="L97" t="str">
            <v>0.35</v>
          </cell>
          <cell r="M97">
            <v>0.75</v>
          </cell>
          <cell r="N97">
            <v>0.5</v>
          </cell>
          <cell r="O97">
            <v>0.15</v>
          </cell>
          <cell r="P97">
            <v>0.25</v>
          </cell>
          <cell r="Q97">
            <v>0</v>
          </cell>
          <cell r="R97">
            <v>2</v>
          </cell>
        </row>
        <row r="98">
          <cell r="B98">
            <v>9001910048</v>
          </cell>
          <cell r="C98">
            <v>45870</v>
          </cell>
          <cell r="D98" t="str">
            <v>Mumbai Resi</v>
          </cell>
          <cell r="E98" t="str">
            <v>Horizon Chsl</v>
          </cell>
          <cell r="F98" t="str">
            <v>Horizon Worli</v>
          </cell>
          <cell r="G98" t="str">
            <v>C</v>
          </cell>
          <cell r="H98">
            <v>45291</v>
          </cell>
          <cell r="I98" t="str">
            <v>Montu Bose</v>
          </cell>
          <cell r="J98" t="str">
            <v>Rahul Tandel</v>
          </cell>
          <cell r="K98">
            <v>9.5</v>
          </cell>
          <cell r="L98" t="str">
            <v>1.4</v>
          </cell>
          <cell r="M98">
            <v>0.15</v>
          </cell>
          <cell r="N98">
            <v>0.5</v>
          </cell>
          <cell r="O98">
            <v>0.15</v>
          </cell>
          <cell r="P98">
            <v>0</v>
          </cell>
          <cell r="Q98">
            <v>0</v>
          </cell>
          <cell r="R98">
            <v>2.1999999999999997</v>
          </cell>
        </row>
        <row r="99">
          <cell r="B99">
            <v>9001910661</v>
          </cell>
          <cell r="C99">
            <v>45870</v>
          </cell>
          <cell r="D99" t="str">
            <v>Mumbai Resi</v>
          </cell>
          <cell r="E99" t="str">
            <v>Kalpataru Avana</v>
          </cell>
          <cell r="F99" t="str">
            <v>Kalpataru Avana</v>
          </cell>
          <cell r="G99" t="str">
            <v>A</v>
          </cell>
          <cell r="H99">
            <v>45382</v>
          </cell>
          <cell r="I99" t="str">
            <v>Montu Bose</v>
          </cell>
          <cell r="J99" t="str">
            <v>Rahul Tandel</v>
          </cell>
          <cell r="K99">
            <v>9.5</v>
          </cell>
          <cell r="L99" t="str">
            <v>1.4</v>
          </cell>
          <cell r="M99">
            <v>0.15</v>
          </cell>
          <cell r="N99">
            <v>0.5</v>
          </cell>
          <cell r="O99">
            <v>0.75</v>
          </cell>
          <cell r="P99">
            <v>0.25</v>
          </cell>
          <cell r="Q99">
            <v>0.4</v>
          </cell>
          <cell r="R99">
            <v>3.4499999999999997</v>
          </cell>
        </row>
        <row r="100">
          <cell r="B100">
            <v>9001910549</v>
          </cell>
          <cell r="C100">
            <v>45870</v>
          </cell>
          <cell r="D100" t="str">
            <v>Mumbai Resi</v>
          </cell>
          <cell r="E100" t="str">
            <v>Kalpataru Crest</v>
          </cell>
          <cell r="F100" t="str">
            <v>Kalpataru Crest</v>
          </cell>
          <cell r="G100" t="str">
            <v>B</v>
          </cell>
          <cell r="H100">
            <v>45016</v>
          </cell>
          <cell r="I100" t="str">
            <v>Montu Bose</v>
          </cell>
          <cell r="J100" t="str">
            <v>Rahul Tandel</v>
          </cell>
          <cell r="K100">
            <v>10.5</v>
          </cell>
          <cell r="L100" t="str">
            <v>1.75</v>
          </cell>
          <cell r="M100">
            <v>0.3</v>
          </cell>
          <cell r="N100">
            <v>0.5</v>
          </cell>
          <cell r="O100">
            <v>0.75</v>
          </cell>
          <cell r="P100">
            <v>0.25</v>
          </cell>
          <cell r="Q100">
            <v>0</v>
          </cell>
          <cell r="R100">
            <v>3.55</v>
          </cell>
        </row>
        <row r="101">
          <cell r="B101">
            <v>9001910404</v>
          </cell>
          <cell r="C101">
            <v>45870</v>
          </cell>
          <cell r="D101" t="str">
            <v>Mumbai Resi</v>
          </cell>
          <cell r="E101" t="str">
            <v>Kalpataru Tower</v>
          </cell>
          <cell r="F101" t="str">
            <v>Kiyana Ventures-K</v>
          </cell>
          <cell r="G101" t="str">
            <v>A</v>
          </cell>
          <cell r="I101" t="str">
            <v>Montu Bose</v>
          </cell>
          <cell r="J101" t="str">
            <v>Rahul Tandel</v>
          </cell>
          <cell r="K101">
            <v>10.5</v>
          </cell>
          <cell r="L101" t="str">
            <v>1.75</v>
          </cell>
          <cell r="M101">
            <v>0</v>
          </cell>
          <cell r="N101">
            <v>0.5</v>
          </cell>
          <cell r="O101">
            <v>0.75</v>
          </cell>
          <cell r="P101">
            <v>0.25</v>
          </cell>
          <cell r="Q101">
            <v>0</v>
          </cell>
          <cell r="R101">
            <v>3.25</v>
          </cell>
        </row>
        <row r="102">
          <cell r="B102">
            <v>9001910767</v>
          </cell>
          <cell r="C102">
            <v>45870</v>
          </cell>
          <cell r="D102" t="str">
            <v>Mumbai Resi</v>
          </cell>
          <cell r="E102" t="str">
            <v>Kalpataru Tower</v>
          </cell>
          <cell r="F102" t="str">
            <v>Kl Immensa Tower</v>
          </cell>
          <cell r="G102" t="str">
            <v>A</v>
          </cell>
          <cell r="I102" t="str">
            <v>Montu Bose</v>
          </cell>
          <cell r="J102" t="str">
            <v>Rahul Tandel</v>
          </cell>
          <cell r="K102">
            <v>7.5</v>
          </cell>
          <cell r="L102" t="str">
            <v>0</v>
          </cell>
          <cell r="M102">
            <v>0</v>
          </cell>
          <cell r="N102">
            <v>0.5</v>
          </cell>
          <cell r="O102">
            <v>0.75</v>
          </cell>
          <cell r="P102">
            <v>0.25</v>
          </cell>
          <cell r="Q102">
            <v>0</v>
          </cell>
          <cell r="R102">
            <v>1.5</v>
          </cell>
        </row>
        <row r="103">
          <cell r="B103">
            <v>9001910161</v>
          </cell>
          <cell r="C103">
            <v>45870</v>
          </cell>
          <cell r="D103" t="str">
            <v>Mumbai Resi</v>
          </cell>
          <cell r="E103" t="str">
            <v>Kalpatru Pinnacle</v>
          </cell>
          <cell r="F103" t="str">
            <v>Kalpatru Pinnacle</v>
          </cell>
          <cell r="G103" t="str">
            <v>C</v>
          </cell>
          <cell r="H103">
            <v>45291</v>
          </cell>
          <cell r="I103" t="str">
            <v>Montu Bose</v>
          </cell>
          <cell r="J103" t="str">
            <v>Rahul Tandel</v>
          </cell>
          <cell r="K103">
            <v>12</v>
          </cell>
          <cell r="L103" t="str">
            <v>1.75</v>
          </cell>
          <cell r="M103">
            <v>0.3</v>
          </cell>
          <cell r="N103">
            <v>0.5</v>
          </cell>
          <cell r="O103">
            <v>0.15</v>
          </cell>
          <cell r="P103">
            <v>0</v>
          </cell>
          <cell r="Q103">
            <v>0.2</v>
          </cell>
          <cell r="R103">
            <v>2.9</v>
          </cell>
        </row>
        <row r="104">
          <cell r="B104">
            <v>9001910708</v>
          </cell>
          <cell r="C104">
            <v>45870</v>
          </cell>
          <cell r="D104" t="str">
            <v>Mumbai Resi</v>
          </cell>
          <cell r="E104" t="str">
            <v>Kl Paramount</v>
          </cell>
          <cell r="F104" t="str">
            <v>Kl Paramount</v>
          </cell>
          <cell r="G104" t="str">
            <v>B</v>
          </cell>
          <cell r="H104">
            <v>45107</v>
          </cell>
          <cell r="I104" t="str">
            <v>Montu Bose</v>
          </cell>
          <cell r="J104" t="str">
            <v>Rahul Tandel</v>
          </cell>
          <cell r="K104">
            <v>9</v>
          </cell>
          <cell r="L104" t="str">
            <v>1.05</v>
          </cell>
          <cell r="M104">
            <v>0.3</v>
          </cell>
          <cell r="N104">
            <v>0.5</v>
          </cell>
          <cell r="O104">
            <v>0.75</v>
          </cell>
          <cell r="P104">
            <v>0.25</v>
          </cell>
          <cell r="Q104">
            <v>0.4</v>
          </cell>
          <cell r="R104">
            <v>3.25</v>
          </cell>
        </row>
        <row r="105">
          <cell r="B105">
            <v>9001910051</v>
          </cell>
          <cell r="C105">
            <v>45870</v>
          </cell>
          <cell r="D105" t="str">
            <v>Mumbai Resi</v>
          </cell>
          <cell r="E105" t="str">
            <v>Korum Mall Thane</v>
          </cell>
          <cell r="F105" t="str">
            <v>Korum Mall</v>
          </cell>
          <cell r="G105" t="str">
            <v>A</v>
          </cell>
          <cell r="H105">
            <v>0</v>
          </cell>
          <cell r="I105" t="str">
            <v>Montu Bose</v>
          </cell>
          <cell r="J105" t="str">
            <v>Rahul Tandel</v>
          </cell>
          <cell r="K105">
            <v>9</v>
          </cell>
          <cell r="L105" t="str">
            <v>1.05</v>
          </cell>
          <cell r="M105">
            <v>0.3</v>
          </cell>
          <cell r="N105">
            <v>0.5</v>
          </cell>
          <cell r="O105">
            <v>0.75</v>
          </cell>
          <cell r="P105">
            <v>0.25</v>
          </cell>
          <cell r="Q105">
            <v>0</v>
          </cell>
          <cell r="R105">
            <v>2.85</v>
          </cell>
        </row>
        <row r="106">
          <cell r="B106">
            <v>9001910769</v>
          </cell>
          <cell r="C106">
            <v>45870</v>
          </cell>
          <cell r="D106" t="str">
            <v>Mumbai Resi</v>
          </cell>
          <cell r="E106" t="str">
            <v>L&amp;T Realty Residential</v>
          </cell>
          <cell r="F106" t="str">
            <v>L&amp;T Realty Powai</v>
          </cell>
          <cell r="G106" t="str">
            <v>A</v>
          </cell>
          <cell r="I106" t="str">
            <v>Montu Bose</v>
          </cell>
          <cell r="J106" t="str">
            <v>Rahul Tandel</v>
          </cell>
          <cell r="K106">
            <v>10</v>
          </cell>
          <cell r="L106" t="str">
            <v>1.75</v>
          </cell>
          <cell r="M106">
            <v>0</v>
          </cell>
          <cell r="N106">
            <v>0.5</v>
          </cell>
          <cell r="O106">
            <v>0.75</v>
          </cell>
          <cell r="P106">
            <v>0</v>
          </cell>
          <cell r="Q106">
            <v>0</v>
          </cell>
          <cell r="R106">
            <v>3</v>
          </cell>
        </row>
        <row r="107">
          <cell r="B107">
            <v>9001910471</v>
          </cell>
          <cell r="C107">
            <v>45870</v>
          </cell>
          <cell r="D107" t="str">
            <v>Mumbai Resi</v>
          </cell>
          <cell r="E107" t="str">
            <v>Lodha Grandeur Chs</v>
          </cell>
          <cell r="F107" t="str">
            <v>Lodha Grandeur</v>
          </cell>
          <cell r="G107" t="str">
            <v>D</v>
          </cell>
          <cell r="H107">
            <v>45291</v>
          </cell>
          <cell r="I107" t="str">
            <v>Montu Bose</v>
          </cell>
          <cell r="J107" t="str">
            <v>Rahul Tandel</v>
          </cell>
          <cell r="K107">
            <v>9</v>
          </cell>
          <cell r="L107" t="str">
            <v>1.05</v>
          </cell>
          <cell r="M107">
            <v>0.75</v>
          </cell>
          <cell r="N107">
            <v>0.5</v>
          </cell>
          <cell r="O107">
            <v>0.75</v>
          </cell>
          <cell r="P107">
            <v>0.25</v>
          </cell>
          <cell r="Q107">
            <v>0</v>
          </cell>
          <cell r="R107">
            <v>3.3</v>
          </cell>
        </row>
        <row r="108">
          <cell r="B108">
            <v>9001910663</v>
          </cell>
          <cell r="C108">
            <v>45870</v>
          </cell>
          <cell r="D108" t="str">
            <v>Mumbai Resi</v>
          </cell>
          <cell r="E108" t="str">
            <v>Naman Tower</v>
          </cell>
          <cell r="F108" t="str">
            <v>Naman A</v>
          </cell>
          <cell r="G108" t="str">
            <v>A</v>
          </cell>
          <cell r="H108">
            <v>45291</v>
          </cell>
          <cell r="I108" t="str">
            <v>Montu Bose</v>
          </cell>
          <cell r="J108" t="str">
            <v>Rahul Tandel</v>
          </cell>
          <cell r="K108">
            <v>11</v>
          </cell>
          <cell r="L108" t="str">
            <v>1.75</v>
          </cell>
          <cell r="M108">
            <v>0.15</v>
          </cell>
          <cell r="N108">
            <v>0.5</v>
          </cell>
          <cell r="O108">
            <v>0.75</v>
          </cell>
          <cell r="P108">
            <v>0.25</v>
          </cell>
          <cell r="Q108">
            <v>0.4</v>
          </cell>
          <cell r="R108">
            <v>3.8</v>
          </cell>
        </row>
        <row r="109">
          <cell r="B109">
            <v>9001910663</v>
          </cell>
          <cell r="C109">
            <v>45870</v>
          </cell>
          <cell r="D109" t="str">
            <v>Mumbai Resi</v>
          </cell>
          <cell r="E109" t="str">
            <v>Naman Tower</v>
          </cell>
          <cell r="F109" t="str">
            <v>Naman B</v>
          </cell>
          <cell r="G109" t="str">
            <v>A</v>
          </cell>
          <cell r="H109">
            <v>45291</v>
          </cell>
          <cell r="I109" t="str">
            <v>Montu Bose</v>
          </cell>
          <cell r="J109" t="str">
            <v>Rahul Tandel</v>
          </cell>
          <cell r="K109">
            <v>11</v>
          </cell>
          <cell r="L109" t="str">
            <v>1.75</v>
          </cell>
          <cell r="M109">
            <v>0.15</v>
          </cell>
          <cell r="N109">
            <v>0.5</v>
          </cell>
          <cell r="O109">
            <v>0.75</v>
          </cell>
          <cell r="P109">
            <v>0.25</v>
          </cell>
          <cell r="Q109">
            <v>0.4</v>
          </cell>
          <cell r="R109">
            <v>3.8</v>
          </cell>
        </row>
        <row r="110">
          <cell r="B110">
            <v>9001910412</v>
          </cell>
          <cell r="C110">
            <v>45870</v>
          </cell>
          <cell r="D110" t="str">
            <v>Mumbai Resi</v>
          </cell>
          <cell r="E110" t="str">
            <v>Neelkant Business Park</v>
          </cell>
          <cell r="F110" t="str">
            <v>Nbp</v>
          </cell>
          <cell r="G110" t="str">
            <v>B</v>
          </cell>
          <cell r="H110">
            <v>45961</v>
          </cell>
          <cell r="I110" t="str">
            <v>Montu Bose</v>
          </cell>
          <cell r="J110" t="str">
            <v>Rahul Tandel</v>
          </cell>
          <cell r="K110">
            <v>9</v>
          </cell>
          <cell r="L110" t="str">
            <v>1.05</v>
          </cell>
          <cell r="M110">
            <v>0.3</v>
          </cell>
          <cell r="N110">
            <v>0.5</v>
          </cell>
          <cell r="O110">
            <v>0.15</v>
          </cell>
          <cell r="P110">
            <v>0.25</v>
          </cell>
          <cell r="Q110">
            <v>1</v>
          </cell>
          <cell r="R110">
            <v>3.25</v>
          </cell>
        </row>
        <row r="111">
          <cell r="B111">
            <v>9001910579</v>
          </cell>
          <cell r="C111">
            <v>45870</v>
          </cell>
          <cell r="D111" t="str">
            <v>Mumbai Resi</v>
          </cell>
          <cell r="E111" t="str">
            <v>Neelkant Business Park</v>
          </cell>
          <cell r="F111" t="str">
            <v>Neelkanth Corp (It)</v>
          </cell>
          <cell r="G111" t="str">
            <v>C</v>
          </cell>
          <cell r="H111">
            <v>46032</v>
          </cell>
          <cell r="I111" t="str">
            <v>Montu Bose</v>
          </cell>
          <cell r="J111" t="str">
            <v>Rahul Tandel</v>
          </cell>
          <cell r="K111">
            <v>10.5</v>
          </cell>
          <cell r="L111" t="str">
            <v>1.75</v>
          </cell>
          <cell r="M111">
            <v>0.75</v>
          </cell>
          <cell r="N111">
            <v>0.5</v>
          </cell>
          <cell r="O111">
            <v>0.6</v>
          </cell>
          <cell r="P111">
            <v>0.25</v>
          </cell>
          <cell r="Q111">
            <v>0</v>
          </cell>
          <cell r="R111">
            <v>3.85</v>
          </cell>
        </row>
        <row r="112">
          <cell r="B112">
            <v>9001910735</v>
          </cell>
          <cell r="C112">
            <v>45870</v>
          </cell>
          <cell r="D112" t="str">
            <v>Mumbai Resi</v>
          </cell>
          <cell r="E112" t="str">
            <v>Ra Residences</v>
          </cell>
          <cell r="F112" t="str">
            <v>Ra Residences</v>
          </cell>
          <cell r="G112" t="str">
            <v>C</v>
          </cell>
          <cell r="H112">
            <v>45265</v>
          </cell>
          <cell r="I112" t="str">
            <v>Montu Bose</v>
          </cell>
          <cell r="J112" t="str">
            <v>Rahul Tandel</v>
          </cell>
          <cell r="K112">
            <v>8</v>
          </cell>
          <cell r="L112" t="str">
            <v>0.35</v>
          </cell>
          <cell r="M112">
            <v>0.75</v>
          </cell>
          <cell r="N112">
            <v>0.5</v>
          </cell>
          <cell r="O112">
            <v>0.15</v>
          </cell>
          <cell r="P112">
            <v>0.25</v>
          </cell>
          <cell r="Q112">
            <v>0.2</v>
          </cell>
          <cell r="R112">
            <v>2.2000000000000002</v>
          </cell>
        </row>
        <row r="113">
          <cell r="B113">
            <v>9001910693</v>
          </cell>
          <cell r="C113">
            <v>45870</v>
          </cell>
          <cell r="D113" t="str">
            <v>Mumbai Resi</v>
          </cell>
          <cell r="E113" t="str">
            <v>Rare View Villa</v>
          </cell>
          <cell r="F113" t="str">
            <v>Rare View Villa</v>
          </cell>
          <cell r="G113" t="str">
            <v>A</v>
          </cell>
          <cell r="H113">
            <v>45107</v>
          </cell>
          <cell r="I113" t="str">
            <v>Montu Bose</v>
          </cell>
          <cell r="J113" t="str">
            <v>Rahul Tandel</v>
          </cell>
          <cell r="K113">
            <v>10.5</v>
          </cell>
          <cell r="L113" t="str">
            <v>1.75</v>
          </cell>
          <cell r="M113">
            <v>0.3</v>
          </cell>
          <cell r="N113">
            <v>0.5</v>
          </cell>
          <cell r="O113">
            <v>0.15</v>
          </cell>
          <cell r="P113">
            <v>0.25</v>
          </cell>
          <cell r="Q113">
            <v>0</v>
          </cell>
          <cell r="R113">
            <v>2.9499999999999997</v>
          </cell>
        </row>
        <row r="114">
          <cell r="B114">
            <v>9001910275</v>
          </cell>
          <cell r="C114">
            <v>45870</v>
          </cell>
          <cell r="D114" t="str">
            <v>Mumbai Resi</v>
          </cell>
          <cell r="E114" t="str">
            <v>Romell Real Estate</v>
          </cell>
          <cell r="F114" t="str">
            <v>Romell R-Tech</v>
          </cell>
          <cell r="G114" t="str">
            <v>B</v>
          </cell>
          <cell r="H114">
            <v>45291</v>
          </cell>
          <cell r="I114" t="str">
            <v>Montu Bose</v>
          </cell>
          <cell r="J114" t="str">
            <v>Rahul Tandel</v>
          </cell>
          <cell r="K114">
            <v>8</v>
          </cell>
          <cell r="L114" t="str">
            <v>0.35</v>
          </cell>
          <cell r="M114">
            <v>0.75</v>
          </cell>
          <cell r="N114">
            <v>0.5</v>
          </cell>
          <cell r="O114">
            <v>0</v>
          </cell>
          <cell r="P114">
            <v>0.25</v>
          </cell>
          <cell r="Q114">
            <v>0</v>
          </cell>
          <cell r="R114">
            <v>1.85</v>
          </cell>
        </row>
        <row r="115">
          <cell r="B115">
            <v>9001910649</v>
          </cell>
          <cell r="C115">
            <v>45870</v>
          </cell>
          <cell r="D115" t="str">
            <v>Mumbai Resi</v>
          </cell>
          <cell r="E115" t="str">
            <v>Runwal Chs</v>
          </cell>
          <cell r="F115" t="str">
            <v>The Reserve</v>
          </cell>
          <cell r="G115" t="str">
            <v>C</v>
          </cell>
          <cell r="H115">
            <v>45382</v>
          </cell>
          <cell r="I115" t="str">
            <v>Montu Bose</v>
          </cell>
          <cell r="J115" t="str">
            <v>Rahul Tandel</v>
          </cell>
          <cell r="K115">
            <v>6.5</v>
          </cell>
          <cell r="L115" t="str">
            <v>0</v>
          </cell>
          <cell r="M115">
            <v>0.75</v>
          </cell>
          <cell r="N115">
            <v>0.5</v>
          </cell>
          <cell r="O115">
            <v>0.75</v>
          </cell>
          <cell r="P115">
            <v>0.25</v>
          </cell>
          <cell r="Q115">
            <v>0.4</v>
          </cell>
          <cell r="R115">
            <v>2.65</v>
          </cell>
        </row>
        <row r="116">
          <cell r="B116">
            <v>9001910715</v>
          </cell>
          <cell r="C116">
            <v>45870</v>
          </cell>
          <cell r="D116" t="str">
            <v>Mumbai Resi</v>
          </cell>
          <cell r="E116" t="str">
            <v>Western Heights</v>
          </cell>
          <cell r="F116" t="str">
            <v>Western Heights</v>
          </cell>
          <cell r="G116" t="str">
            <v>A</v>
          </cell>
          <cell r="H116">
            <v>0</v>
          </cell>
          <cell r="I116" t="str">
            <v>Montu Bose</v>
          </cell>
          <cell r="J116" t="str">
            <v>Rahul Tandel</v>
          </cell>
          <cell r="K116">
            <v>10.5</v>
          </cell>
          <cell r="L116" t="str">
            <v>1.75</v>
          </cell>
          <cell r="M116">
            <v>0.75</v>
          </cell>
          <cell r="N116">
            <v>0.5</v>
          </cell>
          <cell r="O116">
            <v>0.6</v>
          </cell>
          <cell r="P116">
            <v>0.25</v>
          </cell>
          <cell r="Q116">
            <v>0</v>
          </cell>
          <cell r="R116">
            <v>3.85</v>
          </cell>
        </row>
        <row r="117">
          <cell r="B117">
            <v>9001910573</v>
          </cell>
          <cell r="C117">
            <v>45870</v>
          </cell>
          <cell r="D117" t="str">
            <v>Mumbai Resi</v>
          </cell>
          <cell r="E117" t="str">
            <v>Yashodhan Bank</v>
          </cell>
          <cell r="F117" t="str">
            <v>Yashodhan Bank</v>
          </cell>
          <cell r="G117" t="str">
            <v>D</v>
          </cell>
          <cell r="H117">
            <v>45382</v>
          </cell>
          <cell r="I117" t="str">
            <v>Montu Bose</v>
          </cell>
          <cell r="J117" t="str">
            <v>Rahul Tandel</v>
          </cell>
          <cell r="K117">
            <v>9.5</v>
          </cell>
          <cell r="L117" t="str">
            <v>1.4</v>
          </cell>
          <cell r="M117">
            <v>0.75</v>
          </cell>
          <cell r="N117">
            <v>0.5</v>
          </cell>
          <cell r="O117">
            <v>0</v>
          </cell>
          <cell r="P117">
            <v>0</v>
          </cell>
          <cell r="Q117">
            <v>0</v>
          </cell>
          <cell r="R117">
            <v>2.65</v>
          </cell>
        </row>
        <row r="118">
          <cell r="B118">
            <v>9001910049</v>
          </cell>
          <cell r="C118">
            <v>45870</v>
          </cell>
          <cell r="D118" t="str">
            <v>Mumbai Resi</v>
          </cell>
          <cell r="E118" t="str">
            <v>Kalpataru Corporate</v>
          </cell>
          <cell r="F118" t="str">
            <v xml:space="preserve">Jmc </v>
          </cell>
          <cell r="G118" t="str">
            <v>A+</v>
          </cell>
          <cell r="H118">
            <v>45199</v>
          </cell>
          <cell r="I118" t="str">
            <v>Montu Bose</v>
          </cell>
          <cell r="J118" t="str">
            <v>Sujay Sarkar</v>
          </cell>
          <cell r="K118">
            <v>9</v>
          </cell>
          <cell r="L118" t="str">
            <v>1.05</v>
          </cell>
          <cell r="M118">
            <v>0</v>
          </cell>
          <cell r="N118">
            <v>0.5</v>
          </cell>
          <cell r="O118">
            <v>0.75</v>
          </cell>
          <cell r="P118">
            <v>0.25</v>
          </cell>
          <cell r="Q118">
            <v>0.2</v>
          </cell>
          <cell r="R118">
            <v>2.75</v>
          </cell>
        </row>
        <row r="119">
          <cell r="B119">
            <v>9001910049</v>
          </cell>
          <cell r="C119">
            <v>45870</v>
          </cell>
          <cell r="D119" t="str">
            <v>Mumbai Resi</v>
          </cell>
          <cell r="E119" t="str">
            <v>Kalpataru Corporate</v>
          </cell>
          <cell r="F119" t="str">
            <v>Kl Inspire</v>
          </cell>
          <cell r="G119" t="str">
            <v>A+</v>
          </cell>
          <cell r="H119">
            <v>45199</v>
          </cell>
          <cell r="I119" t="str">
            <v>Montu Bose</v>
          </cell>
          <cell r="J119" t="str">
            <v>Sujay Sarkar</v>
          </cell>
          <cell r="K119">
            <v>9</v>
          </cell>
          <cell r="L119" t="str">
            <v>1.05</v>
          </cell>
          <cell r="M119">
            <v>0</v>
          </cell>
          <cell r="N119">
            <v>0.5</v>
          </cell>
          <cell r="O119">
            <v>0.75</v>
          </cell>
          <cell r="P119">
            <v>0.25</v>
          </cell>
          <cell r="Q119">
            <v>0.2</v>
          </cell>
          <cell r="R119">
            <v>2.75</v>
          </cell>
        </row>
        <row r="120">
          <cell r="B120">
            <v>9001910049</v>
          </cell>
          <cell r="C120">
            <v>45870</v>
          </cell>
          <cell r="D120" t="str">
            <v>Mumbai Resi</v>
          </cell>
          <cell r="E120" t="str">
            <v>Kalpataru Corporate</v>
          </cell>
          <cell r="F120" t="str">
            <v>Kl Square</v>
          </cell>
          <cell r="G120" t="str">
            <v>C</v>
          </cell>
          <cell r="H120">
            <v>45199</v>
          </cell>
          <cell r="I120" t="str">
            <v>Montu Bose</v>
          </cell>
          <cell r="J120" t="str">
            <v>Sujay Sarkar</v>
          </cell>
          <cell r="K120">
            <v>9</v>
          </cell>
          <cell r="L120" t="str">
            <v>1.05</v>
          </cell>
          <cell r="M120">
            <v>0</v>
          </cell>
          <cell r="N120">
            <v>0.5</v>
          </cell>
          <cell r="O120">
            <v>0.75</v>
          </cell>
          <cell r="P120">
            <v>0.25</v>
          </cell>
          <cell r="Q120">
            <v>0.2</v>
          </cell>
          <cell r="R120">
            <v>2.75</v>
          </cell>
        </row>
        <row r="121">
          <cell r="B121">
            <v>9001910049</v>
          </cell>
          <cell r="C121">
            <v>45870</v>
          </cell>
          <cell r="D121" t="str">
            <v>Mumbai Resi</v>
          </cell>
          <cell r="E121" t="str">
            <v>Kalpataru Corporate</v>
          </cell>
          <cell r="F121" t="str">
            <v>Kl Synergy</v>
          </cell>
          <cell r="G121" t="str">
            <v>A+</v>
          </cell>
          <cell r="H121">
            <v>45199</v>
          </cell>
          <cell r="I121" t="str">
            <v>Montu Bose</v>
          </cell>
          <cell r="J121" t="str">
            <v>Sujay Sarkar</v>
          </cell>
          <cell r="K121">
            <v>9</v>
          </cell>
          <cell r="L121" t="str">
            <v>1.05</v>
          </cell>
          <cell r="M121">
            <v>0</v>
          </cell>
          <cell r="N121">
            <v>0.5</v>
          </cell>
          <cell r="O121">
            <v>0.75</v>
          </cell>
          <cell r="P121">
            <v>0.25</v>
          </cell>
          <cell r="Q121">
            <v>0.2</v>
          </cell>
          <cell r="R121">
            <v>2.75</v>
          </cell>
        </row>
        <row r="122">
          <cell r="B122">
            <v>9001910049</v>
          </cell>
          <cell r="C122">
            <v>45870</v>
          </cell>
          <cell r="D122" t="str">
            <v>Mumbai Resi</v>
          </cell>
          <cell r="E122" t="str">
            <v>Kalpataru Corporate</v>
          </cell>
          <cell r="F122" t="str">
            <v>Kl Synergy Floor</v>
          </cell>
          <cell r="G122" t="str">
            <v>A+</v>
          </cell>
          <cell r="H122">
            <v>45199</v>
          </cell>
          <cell r="I122" t="str">
            <v>Montu Bose</v>
          </cell>
          <cell r="J122" t="str">
            <v>Sujay Sarkar</v>
          </cell>
          <cell r="K122">
            <v>9</v>
          </cell>
          <cell r="L122" t="str">
            <v>1.05</v>
          </cell>
          <cell r="M122">
            <v>0</v>
          </cell>
          <cell r="N122">
            <v>0.5</v>
          </cell>
          <cell r="O122">
            <v>0.75</v>
          </cell>
          <cell r="P122">
            <v>0.25</v>
          </cell>
          <cell r="Q122">
            <v>0.2</v>
          </cell>
          <cell r="R122">
            <v>2.75</v>
          </cell>
        </row>
        <row r="123">
          <cell r="B123">
            <v>9001910049</v>
          </cell>
          <cell r="C123">
            <v>45870</v>
          </cell>
          <cell r="D123" t="str">
            <v>Mumbai Resi</v>
          </cell>
          <cell r="E123" t="str">
            <v>Kalpataru Corporate</v>
          </cell>
          <cell r="F123" t="str">
            <v>Kptl Synergy</v>
          </cell>
          <cell r="G123" t="str">
            <v>A+</v>
          </cell>
          <cell r="H123">
            <v>45199</v>
          </cell>
          <cell r="I123" t="str">
            <v>Montu Bose</v>
          </cell>
          <cell r="J123" t="str">
            <v>Sujay Sarkar</v>
          </cell>
          <cell r="K123">
            <v>9</v>
          </cell>
          <cell r="L123" t="str">
            <v>1.05</v>
          </cell>
          <cell r="M123">
            <v>0</v>
          </cell>
          <cell r="N123">
            <v>0.5</v>
          </cell>
          <cell r="O123">
            <v>0.75</v>
          </cell>
          <cell r="P123">
            <v>0.25</v>
          </cell>
          <cell r="Q123">
            <v>0.2</v>
          </cell>
          <cell r="R123">
            <v>2.75</v>
          </cell>
        </row>
        <row r="124">
          <cell r="B124">
            <v>9001919858</v>
          </cell>
          <cell r="C124">
            <v>45870</v>
          </cell>
          <cell r="D124" t="str">
            <v>North</v>
          </cell>
          <cell r="E124" t="str">
            <v>Walmart</v>
          </cell>
          <cell r="F124" t="str">
            <v>Walmart J&amp;K</v>
          </cell>
          <cell r="G124" t="str">
            <v>A+</v>
          </cell>
          <cell r="H124">
            <v>0</v>
          </cell>
          <cell r="I124" t="str">
            <v>Bhagwan D</v>
          </cell>
          <cell r="J124" t="str">
            <v>Hari Ojha</v>
          </cell>
          <cell r="K124">
            <v>7</v>
          </cell>
          <cell r="L124" t="str">
            <v>0</v>
          </cell>
          <cell r="M124">
            <v>0.75</v>
          </cell>
          <cell r="N124">
            <v>0.5</v>
          </cell>
          <cell r="O124">
            <v>0</v>
          </cell>
          <cell r="P124">
            <v>0</v>
          </cell>
          <cell r="Q124">
            <v>0</v>
          </cell>
          <cell r="R124">
            <v>1.25</v>
          </cell>
        </row>
        <row r="125">
          <cell r="B125">
            <v>9001919310</v>
          </cell>
          <cell r="C125">
            <v>45870</v>
          </cell>
          <cell r="D125" t="str">
            <v>North</v>
          </cell>
          <cell r="E125" t="str">
            <v>Walmart</v>
          </cell>
          <cell r="F125" t="str">
            <v>Walmart Punjab</v>
          </cell>
          <cell r="G125" t="str">
            <v>A+</v>
          </cell>
          <cell r="H125">
            <v>0</v>
          </cell>
          <cell r="I125" t="str">
            <v>Bhagwan D</v>
          </cell>
          <cell r="J125" t="str">
            <v>Hari Ojha</v>
          </cell>
          <cell r="K125">
            <v>7</v>
          </cell>
          <cell r="L125" t="str">
            <v>0</v>
          </cell>
          <cell r="M125">
            <v>0.75</v>
          </cell>
          <cell r="N125">
            <v>0.5</v>
          </cell>
          <cell r="O125">
            <v>0</v>
          </cell>
          <cell r="P125">
            <v>0</v>
          </cell>
          <cell r="Q125">
            <v>0.8</v>
          </cell>
          <cell r="R125">
            <v>2.0499999999999998</v>
          </cell>
        </row>
        <row r="126">
          <cell r="B126">
            <v>9001916111</v>
          </cell>
          <cell r="C126">
            <v>45870</v>
          </cell>
          <cell r="D126" t="str">
            <v>North</v>
          </cell>
          <cell r="E126" t="str">
            <v>Walmart</v>
          </cell>
          <cell r="F126" t="str">
            <v>Walmart UP</v>
          </cell>
          <cell r="G126" t="str">
            <v>A+</v>
          </cell>
          <cell r="I126" t="str">
            <v>Bhagwan D</v>
          </cell>
          <cell r="J126" t="str">
            <v>Hari Ojha</v>
          </cell>
          <cell r="K126">
            <v>10</v>
          </cell>
          <cell r="L126" t="str">
            <v>1.75</v>
          </cell>
          <cell r="M126">
            <v>0.75</v>
          </cell>
          <cell r="N126">
            <v>0.5</v>
          </cell>
          <cell r="O126">
            <v>0</v>
          </cell>
          <cell r="P126">
            <v>0</v>
          </cell>
          <cell r="Q126">
            <v>0</v>
          </cell>
          <cell r="R126">
            <v>3</v>
          </cell>
        </row>
        <row r="127">
          <cell r="B127">
            <v>9001916137</v>
          </cell>
          <cell r="C127">
            <v>45870</v>
          </cell>
          <cell r="D127" t="str">
            <v>North</v>
          </cell>
          <cell r="E127" t="str">
            <v>Deloitte</v>
          </cell>
          <cell r="F127" t="str">
            <v xml:space="preserve">Deloitte Lucknow </v>
          </cell>
          <cell r="G127" t="str">
            <v>A+</v>
          </cell>
          <cell r="I127" t="str">
            <v>Bhagwan D</v>
          </cell>
          <cell r="J127" t="str">
            <v>Harish Pundir</v>
          </cell>
          <cell r="K127">
            <v>10.5</v>
          </cell>
          <cell r="L127" t="str">
            <v>1.75</v>
          </cell>
          <cell r="M127">
            <v>0.75</v>
          </cell>
          <cell r="N127">
            <v>0.5</v>
          </cell>
          <cell r="O127">
            <v>0.6</v>
          </cell>
          <cell r="P127">
            <v>0</v>
          </cell>
          <cell r="Q127">
            <v>0</v>
          </cell>
          <cell r="R127">
            <v>3.6</v>
          </cell>
        </row>
        <row r="128">
          <cell r="B128">
            <v>9001915048</v>
          </cell>
          <cell r="C128">
            <v>45870</v>
          </cell>
          <cell r="D128" t="str">
            <v>North</v>
          </cell>
          <cell r="E128" t="str">
            <v xml:space="preserve">Deloitte </v>
          </cell>
          <cell r="F128" t="str">
            <v>Deloitte Cyber City</v>
          </cell>
          <cell r="G128" t="str">
            <v>A+</v>
          </cell>
          <cell r="H128">
            <v>45169</v>
          </cell>
          <cell r="I128" t="str">
            <v>Bhagwan D</v>
          </cell>
          <cell r="J128" t="str">
            <v>Harish Pundir</v>
          </cell>
          <cell r="K128">
            <v>4.5</v>
          </cell>
          <cell r="L128" t="str">
            <v>0</v>
          </cell>
          <cell r="M128">
            <v>0.75</v>
          </cell>
          <cell r="N128">
            <v>0.5</v>
          </cell>
          <cell r="O128">
            <v>0.15</v>
          </cell>
          <cell r="P128">
            <v>0.25</v>
          </cell>
          <cell r="Q128">
            <v>0.6</v>
          </cell>
          <cell r="R128">
            <v>2.25</v>
          </cell>
        </row>
        <row r="129">
          <cell r="B129">
            <v>9001915046</v>
          </cell>
          <cell r="C129">
            <v>45870</v>
          </cell>
          <cell r="D129" t="str">
            <v>North</v>
          </cell>
          <cell r="E129" t="str">
            <v xml:space="preserve">Deloitte </v>
          </cell>
          <cell r="F129" t="str">
            <v>Deloitte Gurgaon</v>
          </cell>
          <cell r="G129" t="str">
            <v>A+</v>
          </cell>
          <cell r="H129">
            <v>45169</v>
          </cell>
          <cell r="I129" t="str">
            <v>Bhagwan D</v>
          </cell>
          <cell r="J129" t="str">
            <v>Harish Pundir</v>
          </cell>
          <cell r="K129">
            <v>6</v>
          </cell>
          <cell r="L129" t="str">
            <v>0</v>
          </cell>
          <cell r="M129">
            <v>0.75</v>
          </cell>
          <cell r="N129">
            <v>0.5</v>
          </cell>
          <cell r="O129">
            <v>0.15</v>
          </cell>
          <cell r="P129">
            <v>0.25</v>
          </cell>
          <cell r="Q129">
            <v>0.6</v>
          </cell>
          <cell r="R129">
            <v>2.25</v>
          </cell>
        </row>
        <row r="130">
          <cell r="B130">
            <v>9001916132</v>
          </cell>
          <cell r="C130">
            <v>45870</v>
          </cell>
          <cell r="D130" t="str">
            <v>North</v>
          </cell>
          <cell r="E130" t="str">
            <v xml:space="preserve">Deloitte </v>
          </cell>
          <cell r="F130" t="str">
            <v>Deloitte Up</v>
          </cell>
          <cell r="G130" t="str">
            <v>A+</v>
          </cell>
          <cell r="H130">
            <v>45169</v>
          </cell>
          <cell r="I130" t="str">
            <v>Bhagwan D</v>
          </cell>
          <cell r="J130" t="str">
            <v>Harish Pundir</v>
          </cell>
          <cell r="K130">
            <v>6</v>
          </cell>
          <cell r="L130" t="str">
            <v>0</v>
          </cell>
          <cell r="M130">
            <v>0.75</v>
          </cell>
          <cell r="N130">
            <v>0.5</v>
          </cell>
          <cell r="O130">
            <v>0.15</v>
          </cell>
          <cell r="P130">
            <v>0.25</v>
          </cell>
          <cell r="Q130">
            <v>1</v>
          </cell>
          <cell r="R130">
            <v>2.65</v>
          </cell>
        </row>
        <row r="131">
          <cell r="B131">
            <v>9001919058</v>
          </cell>
          <cell r="C131">
            <v>45870</v>
          </cell>
          <cell r="D131" t="str">
            <v>North</v>
          </cell>
          <cell r="E131" t="str">
            <v>Herbalife</v>
          </cell>
          <cell r="F131" t="str">
            <v>Herbalife Delhi</v>
          </cell>
          <cell r="G131" t="str">
            <v>A</v>
          </cell>
          <cell r="H131">
            <v>45382</v>
          </cell>
          <cell r="I131" t="str">
            <v>Bhagwan D</v>
          </cell>
          <cell r="J131" t="str">
            <v>Harish Pundir</v>
          </cell>
          <cell r="K131">
            <v>5.5</v>
          </cell>
          <cell r="L131" t="str">
            <v>0</v>
          </cell>
          <cell r="M131">
            <v>0.75</v>
          </cell>
          <cell r="N131">
            <v>0.5</v>
          </cell>
          <cell r="O131">
            <v>0.6</v>
          </cell>
          <cell r="P131">
            <v>0.25</v>
          </cell>
          <cell r="Q131">
            <v>0.6</v>
          </cell>
          <cell r="R131">
            <v>2.7</v>
          </cell>
        </row>
        <row r="132">
          <cell r="B132">
            <v>9001915902</v>
          </cell>
          <cell r="C132">
            <v>45870</v>
          </cell>
          <cell r="D132" t="str">
            <v>North</v>
          </cell>
          <cell r="E132" t="str">
            <v>Herbalife</v>
          </cell>
          <cell r="F132" t="str">
            <v>Herbalife Hp</v>
          </cell>
          <cell r="G132" t="str">
            <v>A</v>
          </cell>
          <cell r="H132">
            <v>0</v>
          </cell>
          <cell r="I132" t="str">
            <v>Bhagwan D</v>
          </cell>
          <cell r="J132" t="str">
            <v>Harish Pundir</v>
          </cell>
          <cell r="K132">
            <v>7</v>
          </cell>
          <cell r="L132" t="str">
            <v>0</v>
          </cell>
          <cell r="M132">
            <v>0.75</v>
          </cell>
          <cell r="N132">
            <v>0.5</v>
          </cell>
          <cell r="O132">
            <v>0.6</v>
          </cell>
          <cell r="P132">
            <v>0.25</v>
          </cell>
          <cell r="Q132">
            <v>0.6</v>
          </cell>
          <cell r="R132">
            <v>2.7</v>
          </cell>
        </row>
        <row r="133">
          <cell r="B133">
            <v>9001919309</v>
          </cell>
          <cell r="C133">
            <v>45870</v>
          </cell>
          <cell r="D133" t="str">
            <v>North</v>
          </cell>
          <cell r="E133" t="str">
            <v>Pepsico</v>
          </cell>
          <cell r="F133" t="str">
            <v>Pepsico - Punjab</v>
          </cell>
          <cell r="G133" t="str">
            <v>A+</v>
          </cell>
          <cell r="H133">
            <v>0</v>
          </cell>
          <cell r="I133" t="str">
            <v>Bhagwan D</v>
          </cell>
          <cell r="J133" t="str">
            <v>Harish Pundir</v>
          </cell>
          <cell r="K133">
            <v>7.5</v>
          </cell>
          <cell r="L133" t="str">
            <v>0</v>
          </cell>
          <cell r="M133">
            <v>0.75</v>
          </cell>
          <cell r="N133">
            <v>0.5</v>
          </cell>
          <cell r="O133">
            <v>0.15</v>
          </cell>
          <cell r="P133">
            <v>0</v>
          </cell>
          <cell r="Q133">
            <v>1</v>
          </cell>
          <cell r="R133">
            <v>2.4</v>
          </cell>
        </row>
        <row r="134">
          <cell r="B134">
            <v>9001916115</v>
          </cell>
          <cell r="C134">
            <v>45870</v>
          </cell>
          <cell r="D134" t="str">
            <v>North</v>
          </cell>
          <cell r="E134" t="str">
            <v>Pepsico</v>
          </cell>
          <cell r="F134" t="str">
            <v>Pepsico - Up</v>
          </cell>
          <cell r="G134" t="str">
            <v>A+</v>
          </cell>
          <cell r="H134">
            <v>0</v>
          </cell>
          <cell r="I134" t="str">
            <v>Bhagwan D</v>
          </cell>
          <cell r="J134" t="str">
            <v>Harish Pundir</v>
          </cell>
          <cell r="K134">
            <v>9</v>
          </cell>
          <cell r="L134" t="str">
            <v>1.05</v>
          </cell>
          <cell r="M134">
            <v>0.75</v>
          </cell>
          <cell r="N134">
            <v>0.5</v>
          </cell>
          <cell r="O134">
            <v>0.6</v>
          </cell>
          <cell r="P134">
            <v>0</v>
          </cell>
          <cell r="Q134">
            <v>0.8</v>
          </cell>
          <cell r="R134">
            <v>3.7</v>
          </cell>
        </row>
        <row r="135">
          <cell r="B135">
            <v>9001916128</v>
          </cell>
          <cell r="C135">
            <v>45870</v>
          </cell>
          <cell r="D135" t="str">
            <v>North</v>
          </cell>
          <cell r="E135" t="str">
            <v>Lti Mindtree</v>
          </cell>
          <cell r="F135" t="str">
            <v>Ltimindtree Candor</v>
          </cell>
          <cell r="G135" t="str">
            <v>A+</v>
          </cell>
          <cell r="H135">
            <v>0</v>
          </cell>
          <cell r="I135" t="str">
            <v>Bhagwan D</v>
          </cell>
          <cell r="J135" t="str">
            <v>Komal</v>
          </cell>
          <cell r="K135">
            <v>9.5</v>
          </cell>
          <cell r="L135" t="str">
            <v>1.4</v>
          </cell>
          <cell r="M135">
            <v>0.3</v>
          </cell>
          <cell r="N135">
            <v>0.5</v>
          </cell>
          <cell r="O135">
            <v>0.15</v>
          </cell>
          <cell r="P135">
            <v>0.25</v>
          </cell>
          <cell r="Q135">
            <v>0.8</v>
          </cell>
          <cell r="R135">
            <v>3.4000000000000004</v>
          </cell>
        </row>
        <row r="136">
          <cell r="B136">
            <v>9001919063</v>
          </cell>
          <cell r="C136">
            <v>45870</v>
          </cell>
          <cell r="D136" t="str">
            <v>North</v>
          </cell>
          <cell r="E136" t="str">
            <v>Lti Mindtree</v>
          </cell>
          <cell r="F136" t="str">
            <v>Ltimindtree Delhi</v>
          </cell>
          <cell r="G136" t="str">
            <v>A+</v>
          </cell>
          <cell r="H136">
            <v>0</v>
          </cell>
          <cell r="I136" t="str">
            <v>Bhagwan D</v>
          </cell>
          <cell r="J136" t="str">
            <v>Komal</v>
          </cell>
          <cell r="K136">
            <v>7.5</v>
          </cell>
          <cell r="L136" t="str">
            <v>0</v>
          </cell>
          <cell r="M136">
            <v>0.3</v>
          </cell>
          <cell r="N136">
            <v>0.5</v>
          </cell>
          <cell r="O136">
            <v>0.15</v>
          </cell>
          <cell r="P136">
            <v>0.25</v>
          </cell>
          <cell r="Q136">
            <v>0.8</v>
          </cell>
          <cell r="R136">
            <v>2</v>
          </cell>
        </row>
        <row r="137">
          <cell r="B137">
            <v>9001916126</v>
          </cell>
          <cell r="C137">
            <v>45870</v>
          </cell>
          <cell r="D137" t="str">
            <v>North</v>
          </cell>
          <cell r="E137" t="str">
            <v>Lti Mindtree</v>
          </cell>
          <cell r="F137" t="str">
            <v>Ltimindtree Noida</v>
          </cell>
          <cell r="G137" t="str">
            <v>A+</v>
          </cell>
          <cell r="H137">
            <v>45382</v>
          </cell>
          <cell r="I137" t="str">
            <v>Bhagwan D</v>
          </cell>
          <cell r="J137" t="str">
            <v>Komal</v>
          </cell>
          <cell r="K137">
            <v>7.5</v>
          </cell>
          <cell r="L137" t="str">
            <v>0</v>
          </cell>
          <cell r="M137">
            <v>0.3</v>
          </cell>
          <cell r="N137">
            <v>0.5</v>
          </cell>
          <cell r="O137">
            <v>0.15</v>
          </cell>
          <cell r="P137">
            <v>0.25</v>
          </cell>
          <cell r="Q137">
            <v>0.6</v>
          </cell>
          <cell r="R137">
            <v>1.8000000000000003</v>
          </cell>
        </row>
        <row r="138">
          <cell r="B138">
            <v>9001916126</v>
          </cell>
          <cell r="C138">
            <v>45870</v>
          </cell>
          <cell r="D138" t="str">
            <v>North</v>
          </cell>
          <cell r="E138" t="str">
            <v>Lti Mindtree</v>
          </cell>
          <cell r="F138" t="str">
            <v>Ltimindtree Up</v>
          </cell>
          <cell r="G138" t="str">
            <v>A+</v>
          </cell>
          <cell r="H138">
            <v>0</v>
          </cell>
          <cell r="I138" t="str">
            <v>Bhagwan D</v>
          </cell>
          <cell r="J138" t="str">
            <v>Komal</v>
          </cell>
          <cell r="K138">
            <v>7.5</v>
          </cell>
          <cell r="L138" t="str">
            <v>0</v>
          </cell>
          <cell r="M138">
            <v>0.3</v>
          </cell>
          <cell r="N138">
            <v>0.5</v>
          </cell>
          <cell r="O138">
            <v>0.15</v>
          </cell>
          <cell r="P138">
            <v>0.25</v>
          </cell>
          <cell r="Q138">
            <v>0.6</v>
          </cell>
          <cell r="R138">
            <v>1.8000000000000003</v>
          </cell>
        </row>
        <row r="139">
          <cell r="B139">
            <v>9001915027</v>
          </cell>
          <cell r="C139">
            <v>45870</v>
          </cell>
          <cell r="D139" t="str">
            <v>North</v>
          </cell>
          <cell r="E139" t="str">
            <v>Vibgyor</v>
          </cell>
          <cell r="F139" t="str">
            <v>Vibgyor Ha</v>
          </cell>
          <cell r="G139" t="str">
            <v>A+</v>
          </cell>
          <cell r="H139">
            <v>0</v>
          </cell>
          <cell r="I139" t="str">
            <v>Bhagwan D</v>
          </cell>
          <cell r="J139" t="str">
            <v>Komal</v>
          </cell>
          <cell r="K139">
            <v>7.5</v>
          </cell>
          <cell r="L139" t="str">
            <v>0</v>
          </cell>
          <cell r="M139">
            <v>0.75</v>
          </cell>
          <cell r="N139">
            <v>0.5</v>
          </cell>
          <cell r="O139">
            <v>0.75</v>
          </cell>
          <cell r="P139">
            <v>0</v>
          </cell>
          <cell r="Q139">
            <v>0</v>
          </cell>
          <cell r="R139">
            <v>2</v>
          </cell>
        </row>
        <row r="140">
          <cell r="B140">
            <v>9001915045</v>
          </cell>
          <cell r="C140">
            <v>45870</v>
          </cell>
          <cell r="D140" t="str">
            <v>North</v>
          </cell>
          <cell r="E140" t="str">
            <v>Persistent</v>
          </cell>
          <cell r="F140" t="str">
            <v>Persistent Haryana</v>
          </cell>
          <cell r="G140" t="str">
            <v>A</v>
          </cell>
          <cell r="H140">
            <v>45016</v>
          </cell>
          <cell r="I140" t="str">
            <v>Bhagwan D</v>
          </cell>
          <cell r="J140" t="str">
            <v>Satish Kumar</v>
          </cell>
          <cell r="K140">
            <v>9</v>
          </cell>
          <cell r="L140" t="str">
            <v>1.05</v>
          </cell>
          <cell r="M140">
            <v>0</v>
          </cell>
          <cell r="N140">
            <v>0.5</v>
          </cell>
          <cell r="O140">
            <v>0.6</v>
          </cell>
          <cell r="P140">
            <v>0</v>
          </cell>
          <cell r="Q140">
            <v>0.6</v>
          </cell>
          <cell r="R140">
            <v>2.75</v>
          </cell>
        </row>
        <row r="141">
          <cell r="B141">
            <v>9001919981</v>
          </cell>
          <cell r="C141">
            <v>45870</v>
          </cell>
          <cell r="D141" t="str">
            <v>North</v>
          </cell>
          <cell r="E141" t="str">
            <v>Walmart</v>
          </cell>
          <cell r="F141" t="str">
            <v>Walmart  Mp</v>
          </cell>
          <cell r="G141" t="str">
            <v>A+</v>
          </cell>
          <cell r="I141" t="str">
            <v>Bhagwan D</v>
          </cell>
          <cell r="J141" t="str">
            <v>Satish Kumar</v>
          </cell>
          <cell r="K141">
            <v>10</v>
          </cell>
          <cell r="L141" t="str">
            <v>1.75</v>
          </cell>
          <cell r="M141">
            <v>0.75</v>
          </cell>
          <cell r="N141">
            <v>0.5</v>
          </cell>
          <cell r="O141">
            <v>0.15</v>
          </cell>
          <cell r="P141">
            <v>0</v>
          </cell>
          <cell r="Q141">
            <v>0</v>
          </cell>
          <cell r="R141">
            <v>3.15</v>
          </cell>
        </row>
        <row r="142">
          <cell r="B142">
            <v>9001911064</v>
          </cell>
          <cell r="C142">
            <v>45870</v>
          </cell>
          <cell r="D142" t="str">
            <v>Pune</v>
          </cell>
          <cell r="E142" t="str">
            <v>BLACK &amp; VEATCH CONSU</v>
          </cell>
          <cell r="F142" t="str">
            <v>BLACK &amp; VEATCH PNQ</v>
          </cell>
          <cell r="G142" t="str">
            <v>D</v>
          </cell>
          <cell r="H142">
            <v>0</v>
          </cell>
          <cell r="I142" t="str">
            <v>Abhishek Kulkarni</v>
          </cell>
          <cell r="J142" t="str">
            <v>Aditya Shinde</v>
          </cell>
          <cell r="K142">
            <v>12</v>
          </cell>
          <cell r="L142" t="str">
            <v>1.75</v>
          </cell>
          <cell r="M142">
            <v>0.3</v>
          </cell>
          <cell r="N142">
            <v>0.5</v>
          </cell>
          <cell r="O142">
            <v>0.75</v>
          </cell>
          <cell r="P142">
            <v>0.25</v>
          </cell>
          <cell r="Q142">
            <v>0.2</v>
          </cell>
          <cell r="R142">
            <v>3.75</v>
          </cell>
        </row>
        <row r="143">
          <cell r="B143">
            <v>9001911090</v>
          </cell>
          <cell r="C143">
            <v>45870</v>
          </cell>
          <cell r="D143" t="str">
            <v>Pune</v>
          </cell>
          <cell r="E143" t="str">
            <v>Hdfc</v>
          </cell>
          <cell r="F143" t="str">
            <v xml:space="preserve">Hdfc Bank Ltd Pune </v>
          </cell>
          <cell r="G143" t="str">
            <v>A+</v>
          </cell>
          <cell r="H143">
            <v>45169</v>
          </cell>
          <cell r="I143" t="str">
            <v>Abhishek Kulkarni</v>
          </cell>
          <cell r="J143" t="str">
            <v>Aditya Shinde</v>
          </cell>
          <cell r="K143">
            <v>11.5</v>
          </cell>
          <cell r="L143" t="str">
            <v>1.75</v>
          </cell>
          <cell r="M143">
            <v>0</v>
          </cell>
          <cell r="N143">
            <v>0.5</v>
          </cell>
          <cell r="O143">
            <v>0.15</v>
          </cell>
          <cell r="P143">
            <v>0</v>
          </cell>
          <cell r="Q143">
            <v>0</v>
          </cell>
          <cell r="R143">
            <v>2.4</v>
          </cell>
        </row>
        <row r="144">
          <cell r="B144">
            <v>9001911170</v>
          </cell>
          <cell r="C144">
            <v>45870</v>
          </cell>
          <cell r="D144" t="str">
            <v>Pune</v>
          </cell>
          <cell r="E144" t="str">
            <v>Herbalife</v>
          </cell>
          <cell r="F144" t="str">
            <v>Herbalife Pune</v>
          </cell>
          <cell r="G144" t="str">
            <v>A</v>
          </cell>
          <cell r="H144">
            <v>45016</v>
          </cell>
          <cell r="I144" t="str">
            <v>Abhishek Kulkarni</v>
          </cell>
          <cell r="J144" t="str">
            <v>Aditya Shinde</v>
          </cell>
          <cell r="K144">
            <v>7</v>
          </cell>
          <cell r="L144" t="str">
            <v>0</v>
          </cell>
          <cell r="M144">
            <v>0.75</v>
          </cell>
          <cell r="N144">
            <v>0.5</v>
          </cell>
          <cell r="O144">
            <v>0.6</v>
          </cell>
          <cell r="P144">
            <v>0.25</v>
          </cell>
          <cell r="Q144">
            <v>0.6</v>
          </cell>
          <cell r="R144">
            <v>2.7</v>
          </cell>
        </row>
        <row r="145">
          <cell r="B145">
            <v>9001910611</v>
          </cell>
          <cell r="C145">
            <v>45870</v>
          </cell>
          <cell r="D145" t="str">
            <v>Pune</v>
          </cell>
          <cell r="E145" t="str">
            <v>Idfc First Bharat</v>
          </cell>
          <cell r="F145" t="str">
            <v>Idfc First Pnq</v>
          </cell>
          <cell r="G145" t="str">
            <v>A+</v>
          </cell>
          <cell r="H145">
            <v>45412</v>
          </cell>
          <cell r="I145" t="str">
            <v>Abhishek Kulkarni</v>
          </cell>
          <cell r="J145" t="str">
            <v>Aditya Shinde</v>
          </cell>
          <cell r="K145">
            <v>11.5</v>
          </cell>
          <cell r="L145" t="str">
            <v>1.75</v>
          </cell>
          <cell r="M145">
            <v>0.75</v>
          </cell>
          <cell r="N145">
            <v>0.5</v>
          </cell>
          <cell r="O145">
            <v>0.6</v>
          </cell>
          <cell r="P145">
            <v>0.25</v>
          </cell>
          <cell r="Q145">
            <v>0.6</v>
          </cell>
          <cell r="R145">
            <v>4.45</v>
          </cell>
        </row>
        <row r="146">
          <cell r="B146">
            <v>9001911106</v>
          </cell>
          <cell r="C146">
            <v>45870</v>
          </cell>
          <cell r="D146" t="str">
            <v>Pune</v>
          </cell>
          <cell r="E146" t="str">
            <v>Jupiter Hospital</v>
          </cell>
          <cell r="F146" t="str">
            <v>Jupiter Pune</v>
          </cell>
          <cell r="G146" t="str">
            <v>A+</v>
          </cell>
          <cell r="H146">
            <v>45747</v>
          </cell>
          <cell r="I146" t="str">
            <v>Abhishek Kulkarni</v>
          </cell>
          <cell r="J146" t="str">
            <v>Aditya Shinde</v>
          </cell>
          <cell r="K146">
            <v>11.5</v>
          </cell>
          <cell r="L146" t="str">
            <v>1.75</v>
          </cell>
          <cell r="M146">
            <v>0.75</v>
          </cell>
          <cell r="N146">
            <v>0.5</v>
          </cell>
          <cell r="O146">
            <v>0.6</v>
          </cell>
          <cell r="P146">
            <v>0</v>
          </cell>
          <cell r="Q146">
            <v>0.4</v>
          </cell>
          <cell r="R146">
            <v>4</v>
          </cell>
        </row>
        <row r="147">
          <cell r="B147">
            <v>9001911030</v>
          </cell>
          <cell r="C147">
            <v>45870</v>
          </cell>
          <cell r="D147" t="str">
            <v>Pune</v>
          </cell>
          <cell r="E147" t="str">
            <v>Pall India</v>
          </cell>
          <cell r="F147" t="str">
            <v>Pall India Pnq</v>
          </cell>
          <cell r="G147" t="str">
            <v>A+</v>
          </cell>
          <cell r="H147">
            <v>45747</v>
          </cell>
          <cell r="I147" t="str">
            <v>Abhishek Kulkarni</v>
          </cell>
          <cell r="J147" t="str">
            <v>Aditya Shinde</v>
          </cell>
          <cell r="K147">
            <v>9</v>
          </cell>
          <cell r="L147" t="str">
            <v>1.05</v>
          </cell>
          <cell r="M147">
            <v>0.3</v>
          </cell>
          <cell r="N147">
            <v>0.5</v>
          </cell>
          <cell r="O147">
            <v>0.75</v>
          </cell>
          <cell r="P147">
            <v>0.25</v>
          </cell>
          <cell r="Q147">
            <v>0.8</v>
          </cell>
          <cell r="R147">
            <v>3.6500000000000004</v>
          </cell>
        </row>
        <row r="148">
          <cell r="B148">
            <v>9001911003</v>
          </cell>
          <cell r="C148">
            <v>45870</v>
          </cell>
          <cell r="D148" t="str">
            <v>Pune</v>
          </cell>
          <cell r="E148" t="str">
            <v>John Deere India P Ltd</v>
          </cell>
          <cell r="F148" t="str">
            <v>John Deere Bihar</v>
          </cell>
          <cell r="G148" t="str">
            <v>A+</v>
          </cell>
          <cell r="H148">
            <v>45582</v>
          </cell>
          <cell r="I148" t="str">
            <v>Abhishek Kulkarni</v>
          </cell>
          <cell r="J148" t="str">
            <v>Sachin Shedge</v>
          </cell>
          <cell r="K148">
            <v>9</v>
          </cell>
          <cell r="L148" t="str">
            <v>1.05</v>
          </cell>
          <cell r="M148">
            <v>0.75</v>
          </cell>
          <cell r="N148">
            <v>0.5</v>
          </cell>
          <cell r="O148">
            <v>0</v>
          </cell>
          <cell r="P148">
            <v>0.25</v>
          </cell>
          <cell r="Q148">
            <v>0.6</v>
          </cell>
          <cell r="R148">
            <v>3.15</v>
          </cell>
        </row>
        <row r="149">
          <cell r="B149">
            <v>9001911003</v>
          </cell>
          <cell r="C149">
            <v>45870</v>
          </cell>
          <cell r="D149" t="str">
            <v>Pune</v>
          </cell>
          <cell r="E149" t="str">
            <v>John Deere India P Ltd</v>
          </cell>
          <cell r="F149" t="str">
            <v>John Deere C&amp;F</v>
          </cell>
          <cell r="G149" t="str">
            <v>A+</v>
          </cell>
          <cell r="H149">
            <v>45582</v>
          </cell>
          <cell r="I149" t="str">
            <v>Abhishek Kulkarni</v>
          </cell>
          <cell r="J149" t="str">
            <v>Sachin Shedge</v>
          </cell>
          <cell r="K149">
            <v>9</v>
          </cell>
          <cell r="L149" t="str">
            <v>1.05</v>
          </cell>
          <cell r="M149">
            <v>0.75</v>
          </cell>
          <cell r="N149">
            <v>0.5</v>
          </cell>
          <cell r="O149">
            <v>0</v>
          </cell>
          <cell r="P149">
            <v>0.25</v>
          </cell>
          <cell r="Q149">
            <v>0.6</v>
          </cell>
          <cell r="R149">
            <v>3.15</v>
          </cell>
        </row>
        <row r="150">
          <cell r="B150">
            <v>9001911003</v>
          </cell>
          <cell r="C150">
            <v>45870</v>
          </cell>
          <cell r="D150" t="str">
            <v>Pune</v>
          </cell>
          <cell r="E150" t="str">
            <v>John Deere India P Ltd</v>
          </cell>
          <cell r="F150" t="str">
            <v>John Deere Guj</v>
          </cell>
          <cell r="G150" t="str">
            <v>A+</v>
          </cell>
          <cell r="H150">
            <v>45582</v>
          </cell>
          <cell r="I150" t="str">
            <v>Abhishek Kulkarni</v>
          </cell>
          <cell r="J150" t="str">
            <v>Sachin Shedge</v>
          </cell>
          <cell r="K150">
            <v>9</v>
          </cell>
          <cell r="L150" t="str">
            <v>1.05</v>
          </cell>
          <cell r="M150">
            <v>0.75</v>
          </cell>
          <cell r="N150">
            <v>0.5</v>
          </cell>
          <cell r="O150">
            <v>0</v>
          </cell>
          <cell r="P150">
            <v>0.25</v>
          </cell>
          <cell r="Q150">
            <v>0.6</v>
          </cell>
          <cell r="R150">
            <v>3.15</v>
          </cell>
        </row>
        <row r="151">
          <cell r="B151">
            <v>9001911003</v>
          </cell>
          <cell r="C151">
            <v>45870</v>
          </cell>
          <cell r="D151" t="str">
            <v>Pune</v>
          </cell>
          <cell r="E151" t="str">
            <v>John Deere India P Ltd</v>
          </cell>
          <cell r="F151" t="str">
            <v>John Deere Ka</v>
          </cell>
          <cell r="G151" t="str">
            <v>A+</v>
          </cell>
          <cell r="H151">
            <v>45582</v>
          </cell>
          <cell r="I151" t="str">
            <v>Abhishek Kulkarni</v>
          </cell>
          <cell r="J151" t="str">
            <v>Sachin Shedge</v>
          </cell>
          <cell r="K151">
            <v>9</v>
          </cell>
          <cell r="L151" t="str">
            <v>1.05</v>
          </cell>
          <cell r="M151">
            <v>0.75</v>
          </cell>
          <cell r="N151">
            <v>0.5</v>
          </cell>
          <cell r="O151">
            <v>0</v>
          </cell>
          <cell r="P151">
            <v>0.25</v>
          </cell>
          <cell r="Q151">
            <v>0.6</v>
          </cell>
          <cell r="R151">
            <v>3.15</v>
          </cell>
        </row>
        <row r="152">
          <cell r="B152">
            <v>9001911003</v>
          </cell>
          <cell r="C152">
            <v>45870</v>
          </cell>
          <cell r="D152" t="str">
            <v>Pune</v>
          </cell>
          <cell r="E152" t="str">
            <v>John Deere India P Ltd</v>
          </cell>
          <cell r="F152" t="str">
            <v>John Deere Noida</v>
          </cell>
          <cell r="G152" t="str">
            <v>A+</v>
          </cell>
          <cell r="H152">
            <v>45582</v>
          </cell>
          <cell r="I152" t="str">
            <v>Abhishek Kulkarni</v>
          </cell>
          <cell r="J152" t="str">
            <v>Sachin Shedge</v>
          </cell>
          <cell r="K152">
            <v>9</v>
          </cell>
          <cell r="L152" t="str">
            <v>1.05</v>
          </cell>
          <cell r="M152">
            <v>0.75</v>
          </cell>
          <cell r="N152">
            <v>0.5</v>
          </cell>
          <cell r="O152">
            <v>0</v>
          </cell>
          <cell r="P152">
            <v>0.25</v>
          </cell>
          <cell r="Q152">
            <v>0.6</v>
          </cell>
          <cell r="R152">
            <v>3.15</v>
          </cell>
        </row>
        <row r="153">
          <cell r="B153">
            <v>9001911003</v>
          </cell>
          <cell r="C153">
            <v>45870</v>
          </cell>
          <cell r="D153" t="str">
            <v>Pune</v>
          </cell>
          <cell r="E153" t="str">
            <v>John Deere India P Ltd</v>
          </cell>
          <cell r="F153" t="str">
            <v>John Deere Pun</v>
          </cell>
          <cell r="G153" t="str">
            <v>A+</v>
          </cell>
          <cell r="H153">
            <v>45582</v>
          </cell>
          <cell r="I153" t="str">
            <v>Abhishek Kulkarni</v>
          </cell>
          <cell r="J153" t="str">
            <v>Sachin Shedge</v>
          </cell>
          <cell r="K153">
            <v>9</v>
          </cell>
          <cell r="L153" t="str">
            <v>1.05</v>
          </cell>
          <cell r="M153">
            <v>0.75</v>
          </cell>
          <cell r="N153">
            <v>0.5</v>
          </cell>
          <cell r="O153">
            <v>0</v>
          </cell>
          <cell r="P153">
            <v>0.25</v>
          </cell>
          <cell r="Q153">
            <v>0.6</v>
          </cell>
          <cell r="R153">
            <v>3.15</v>
          </cell>
        </row>
        <row r="154">
          <cell r="B154">
            <v>9001911003</v>
          </cell>
          <cell r="C154">
            <v>45870</v>
          </cell>
          <cell r="D154" t="str">
            <v>Pune</v>
          </cell>
          <cell r="E154" t="str">
            <v>John Deere India P Ltd</v>
          </cell>
          <cell r="F154" t="str">
            <v>John Deere Pun</v>
          </cell>
          <cell r="G154" t="str">
            <v>A+</v>
          </cell>
          <cell r="H154">
            <v>45582</v>
          </cell>
          <cell r="I154" t="str">
            <v>Abhishek Kulkarni</v>
          </cell>
          <cell r="J154" t="str">
            <v>Sachin Shedge</v>
          </cell>
          <cell r="K154">
            <v>9</v>
          </cell>
          <cell r="L154" t="str">
            <v>1.05</v>
          </cell>
          <cell r="M154">
            <v>0.75</v>
          </cell>
          <cell r="N154">
            <v>0.5</v>
          </cell>
          <cell r="O154">
            <v>0</v>
          </cell>
          <cell r="P154">
            <v>0.25</v>
          </cell>
          <cell r="Q154">
            <v>0.6</v>
          </cell>
          <cell r="R154">
            <v>3.15</v>
          </cell>
        </row>
        <row r="155">
          <cell r="B155">
            <v>9001911003</v>
          </cell>
          <cell r="C155">
            <v>45870</v>
          </cell>
          <cell r="D155" t="str">
            <v>Pune</v>
          </cell>
          <cell r="E155" t="str">
            <v>John Deere India P Ltd</v>
          </cell>
          <cell r="F155" t="str">
            <v>John Deere Tn</v>
          </cell>
          <cell r="G155" t="str">
            <v>A+</v>
          </cell>
          <cell r="H155">
            <v>45582</v>
          </cell>
          <cell r="I155" t="str">
            <v>Abhishek Kulkarni</v>
          </cell>
          <cell r="J155" t="str">
            <v>Sachin Shedge</v>
          </cell>
          <cell r="K155">
            <v>9</v>
          </cell>
          <cell r="L155" t="str">
            <v>1.05</v>
          </cell>
          <cell r="M155">
            <v>0.75</v>
          </cell>
          <cell r="N155">
            <v>0.5</v>
          </cell>
          <cell r="O155">
            <v>0</v>
          </cell>
          <cell r="P155">
            <v>0.25</v>
          </cell>
          <cell r="Q155">
            <v>0.6</v>
          </cell>
          <cell r="R155">
            <v>3.15</v>
          </cell>
        </row>
        <row r="156">
          <cell r="B156">
            <v>9001911003</v>
          </cell>
          <cell r="C156">
            <v>45870</v>
          </cell>
          <cell r="D156" t="str">
            <v>Pune</v>
          </cell>
          <cell r="E156" t="str">
            <v>John Deere India P Ltd</v>
          </cell>
          <cell r="F156" t="str">
            <v>John Deere Wb</v>
          </cell>
          <cell r="G156" t="str">
            <v>A+</v>
          </cell>
          <cell r="H156">
            <v>45582</v>
          </cell>
          <cell r="I156" t="str">
            <v>Abhishek Kulkarni</v>
          </cell>
          <cell r="J156" t="str">
            <v>Sachin Shedge</v>
          </cell>
          <cell r="K156">
            <v>9</v>
          </cell>
          <cell r="L156" t="str">
            <v>1.05</v>
          </cell>
          <cell r="M156">
            <v>0.75</v>
          </cell>
          <cell r="N156">
            <v>0.5</v>
          </cell>
          <cell r="O156">
            <v>0</v>
          </cell>
          <cell r="P156">
            <v>0.25</v>
          </cell>
          <cell r="Q156">
            <v>0.6</v>
          </cell>
          <cell r="R156">
            <v>3.15</v>
          </cell>
        </row>
        <row r="157">
          <cell r="B157">
            <v>9001911003</v>
          </cell>
          <cell r="C157">
            <v>45870</v>
          </cell>
          <cell r="D157" t="str">
            <v>Pune</v>
          </cell>
          <cell r="E157" t="str">
            <v>John Deere India P Ltd</v>
          </cell>
          <cell r="F157" t="str">
            <v>John Deere-14</v>
          </cell>
          <cell r="G157" t="str">
            <v>A+</v>
          </cell>
          <cell r="H157">
            <v>45582</v>
          </cell>
          <cell r="I157" t="str">
            <v>Abhishek Kulkarni</v>
          </cell>
          <cell r="J157" t="str">
            <v>Sachin Shedge</v>
          </cell>
          <cell r="K157">
            <v>9</v>
          </cell>
          <cell r="L157" t="str">
            <v>1.05</v>
          </cell>
          <cell r="M157">
            <v>0.75</v>
          </cell>
          <cell r="N157">
            <v>0.5</v>
          </cell>
          <cell r="O157">
            <v>0</v>
          </cell>
          <cell r="P157">
            <v>0.25</v>
          </cell>
          <cell r="Q157">
            <v>0.6</v>
          </cell>
          <cell r="R157">
            <v>3.15</v>
          </cell>
        </row>
        <row r="158">
          <cell r="B158">
            <v>9001911154</v>
          </cell>
          <cell r="C158">
            <v>45870</v>
          </cell>
          <cell r="D158" t="str">
            <v>Pune</v>
          </cell>
          <cell r="E158" t="str">
            <v>Kirloskar</v>
          </cell>
          <cell r="F158" t="str">
            <v>Kirloskar Brothers</v>
          </cell>
          <cell r="G158" t="str">
            <v>B</v>
          </cell>
          <cell r="H158">
            <v>0</v>
          </cell>
          <cell r="I158" t="str">
            <v>Abhishek Kulkarni</v>
          </cell>
          <cell r="J158" t="str">
            <v>Aditya Shinde</v>
          </cell>
          <cell r="K158">
            <v>6</v>
          </cell>
          <cell r="L158" t="str">
            <v>0</v>
          </cell>
          <cell r="M158">
            <v>0.3</v>
          </cell>
          <cell r="N158">
            <v>0</v>
          </cell>
          <cell r="O158">
            <v>0</v>
          </cell>
          <cell r="P158">
            <v>0</v>
          </cell>
          <cell r="Q158">
            <v>0.4</v>
          </cell>
          <cell r="R158">
            <v>0.7</v>
          </cell>
        </row>
        <row r="159">
          <cell r="B159">
            <v>9001911143</v>
          </cell>
          <cell r="C159">
            <v>45870</v>
          </cell>
          <cell r="D159" t="str">
            <v>Pune</v>
          </cell>
          <cell r="E159" t="str">
            <v>Lti Mindtree</v>
          </cell>
          <cell r="F159" t="str">
            <v xml:space="preserve">L &amp; T Hin Pnq </v>
          </cell>
          <cell r="G159" t="str">
            <v>A+</v>
          </cell>
          <cell r="H159">
            <v>45412</v>
          </cell>
          <cell r="I159" t="str">
            <v>Abhishek Kulkarni</v>
          </cell>
          <cell r="J159" t="str">
            <v>Sachin Shedge</v>
          </cell>
          <cell r="K159">
            <v>6</v>
          </cell>
          <cell r="L159" t="str">
            <v>0</v>
          </cell>
          <cell r="M159">
            <v>0.75</v>
          </cell>
          <cell r="N159">
            <v>0.5</v>
          </cell>
          <cell r="O159">
            <v>0.75</v>
          </cell>
          <cell r="P159">
            <v>0.25</v>
          </cell>
          <cell r="Q159">
            <v>0.6</v>
          </cell>
          <cell r="R159">
            <v>2.85</v>
          </cell>
        </row>
        <row r="160">
          <cell r="B160">
            <v>9001911140</v>
          </cell>
          <cell r="C160">
            <v>45870</v>
          </cell>
          <cell r="D160" t="str">
            <v>Pune</v>
          </cell>
          <cell r="E160" t="str">
            <v>Lti Mindtree</v>
          </cell>
          <cell r="F160" t="str">
            <v>L &amp; T Kharadi</v>
          </cell>
          <cell r="G160" t="str">
            <v>A+</v>
          </cell>
          <cell r="H160">
            <v>45412</v>
          </cell>
          <cell r="I160" t="str">
            <v>Abhishek Kulkarni</v>
          </cell>
          <cell r="J160" t="str">
            <v>Sachin Shedge</v>
          </cell>
          <cell r="K160">
            <v>12</v>
          </cell>
          <cell r="L160" t="str">
            <v>1.75</v>
          </cell>
          <cell r="M160">
            <v>0.75</v>
          </cell>
          <cell r="N160">
            <v>0.5</v>
          </cell>
          <cell r="O160">
            <v>0.75</v>
          </cell>
          <cell r="P160">
            <v>0.25</v>
          </cell>
          <cell r="Q160">
            <v>0.8</v>
          </cell>
          <cell r="R160">
            <v>4.8</v>
          </cell>
        </row>
        <row r="161">
          <cell r="B161">
            <v>9001911140</v>
          </cell>
          <cell r="C161">
            <v>45870</v>
          </cell>
          <cell r="D161" t="str">
            <v>Pune</v>
          </cell>
          <cell r="E161" t="str">
            <v>Lti Mindtree</v>
          </cell>
          <cell r="F161" t="str">
            <v>L &amp; T Sn Pnq</v>
          </cell>
          <cell r="G161" t="str">
            <v>A+</v>
          </cell>
          <cell r="H161">
            <v>45412</v>
          </cell>
          <cell r="I161" t="str">
            <v>Abhishek Kulkarni</v>
          </cell>
          <cell r="J161" t="str">
            <v>Sachin Shedge</v>
          </cell>
          <cell r="K161">
            <v>12</v>
          </cell>
          <cell r="L161" t="str">
            <v>1.75</v>
          </cell>
          <cell r="M161">
            <v>0.75</v>
          </cell>
          <cell r="N161">
            <v>0.5</v>
          </cell>
          <cell r="O161">
            <v>0.75</v>
          </cell>
          <cell r="P161">
            <v>0.25</v>
          </cell>
          <cell r="Q161">
            <v>0.8</v>
          </cell>
          <cell r="R161">
            <v>4.8</v>
          </cell>
        </row>
        <row r="162">
          <cell r="B162">
            <v>9001911175</v>
          </cell>
          <cell r="C162">
            <v>45870</v>
          </cell>
          <cell r="D162" t="str">
            <v>Pune</v>
          </cell>
          <cell r="E162" t="str">
            <v>Lti Mindtree</v>
          </cell>
          <cell r="F162" t="str">
            <v>Lti Blueridge</v>
          </cell>
          <cell r="G162" t="str">
            <v>A+</v>
          </cell>
          <cell r="H162">
            <v>45412</v>
          </cell>
          <cell r="I162" t="str">
            <v>Abhishek Kulkarni</v>
          </cell>
          <cell r="J162" t="str">
            <v>Sachin Shedge</v>
          </cell>
          <cell r="K162">
            <v>6</v>
          </cell>
          <cell r="L162" t="str">
            <v>0</v>
          </cell>
          <cell r="M162">
            <v>0.3</v>
          </cell>
          <cell r="N162">
            <v>0.5</v>
          </cell>
          <cell r="O162">
            <v>0.75</v>
          </cell>
          <cell r="P162">
            <v>0.25</v>
          </cell>
          <cell r="Q162">
            <v>0.8</v>
          </cell>
          <cell r="R162">
            <v>2.6</v>
          </cell>
        </row>
        <row r="163">
          <cell r="B163">
            <v>9001911141</v>
          </cell>
          <cell r="C163">
            <v>45870</v>
          </cell>
          <cell r="D163" t="str">
            <v>Pune</v>
          </cell>
          <cell r="E163" t="str">
            <v>P N Gadgil</v>
          </cell>
          <cell r="F163" t="str">
            <v xml:space="preserve">P N Gadgil Goa </v>
          </cell>
          <cell r="G163" t="str">
            <v>A+</v>
          </cell>
          <cell r="H163">
            <v>45899</v>
          </cell>
          <cell r="I163" t="str">
            <v>Abhishek Kulkarni</v>
          </cell>
          <cell r="J163" t="str">
            <v>Sachin Shedge</v>
          </cell>
          <cell r="K163">
            <v>7.5</v>
          </cell>
          <cell r="L163" t="str">
            <v>0</v>
          </cell>
          <cell r="M163">
            <v>0.75</v>
          </cell>
          <cell r="N163">
            <v>0.5</v>
          </cell>
          <cell r="O163">
            <v>0.75</v>
          </cell>
          <cell r="P163">
            <v>0.25</v>
          </cell>
          <cell r="Q163">
            <v>0.4</v>
          </cell>
          <cell r="R163">
            <v>2.65</v>
          </cell>
        </row>
        <row r="164">
          <cell r="B164">
            <v>9001911141</v>
          </cell>
          <cell r="C164">
            <v>45870</v>
          </cell>
          <cell r="D164" t="str">
            <v>Pune</v>
          </cell>
          <cell r="E164" t="str">
            <v>P N Gadgil</v>
          </cell>
          <cell r="F164" t="str">
            <v>P N Gadgil Mh</v>
          </cell>
          <cell r="G164" t="str">
            <v>A+</v>
          </cell>
          <cell r="H164">
            <v>45899</v>
          </cell>
          <cell r="I164" t="str">
            <v>Abhishek Kulkarni</v>
          </cell>
          <cell r="J164" t="str">
            <v>Sachin Shedge</v>
          </cell>
          <cell r="K164">
            <v>7.5</v>
          </cell>
          <cell r="L164" t="str">
            <v>0</v>
          </cell>
          <cell r="M164">
            <v>0.75</v>
          </cell>
          <cell r="N164">
            <v>0.5</v>
          </cell>
          <cell r="O164">
            <v>0.75</v>
          </cell>
          <cell r="P164">
            <v>0.25</v>
          </cell>
          <cell r="Q164">
            <v>0.4</v>
          </cell>
          <cell r="R164">
            <v>2.65</v>
          </cell>
        </row>
        <row r="165">
          <cell r="B165">
            <v>9001911141</v>
          </cell>
          <cell r="C165">
            <v>45870</v>
          </cell>
          <cell r="D165" t="str">
            <v>Pune</v>
          </cell>
          <cell r="E165" t="str">
            <v>P N Gadgil</v>
          </cell>
          <cell r="F165" t="str">
            <v>Silvostyle Jewellery</v>
          </cell>
          <cell r="G165" t="str">
            <v>A+</v>
          </cell>
          <cell r="H165">
            <v>45899</v>
          </cell>
          <cell r="I165" t="str">
            <v>Abhishek Kulkarni</v>
          </cell>
          <cell r="J165" t="str">
            <v>Sachin Shedge</v>
          </cell>
          <cell r="K165">
            <v>7.5</v>
          </cell>
          <cell r="L165" t="str">
            <v>0</v>
          </cell>
          <cell r="M165">
            <v>0.75</v>
          </cell>
          <cell r="N165">
            <v>0.5</v>
          </cell>
          <cell r="O165">
            <v>0.75</v>
          </cell>
          <cell r="P165">
            <v>0.25</v>
          </cell>
          <cell r="Q165">
            <v>0.4</v>
          </cell>
          <cell r="R165">
            <v>2.65</v>
          </cell>
        </row>
        <row r="166">
          <cell r="B166">
            <v>9001911004</v>
          </cell>
          <cell r="C166">
            <v>45870</v>
          </cell>
          <cell r="D166" t="str">
            <v>Pune</v>
          </cell>
          <cell r="E166" t="str">
            <v>Persistent</v>
          </cell>
          <cell r="F166" t="str">
            <v>Persistant Era</v>
          </cell>
          <cell r="G166" t="str">
            <v>A+</v>
          </cell>
          <cell r="H166">
            <v>45412</v>
          </cell>
          <cell r="I166" t="str">
            <v>Abhishek Kulkarni</v>
          </cell>
          <cell r="J166" t="str">
            <v>Sachin Shedge</v>
          </cell>
          <cell r="K166">
            <v>10.5</v>
          </cell>
          <cell r="L166" t="str">
            <v>1.75</v>
          </cell>
          <cell r="M166">
            <v>0.75</v>
          </cell>
          <cell r="N166">
            <v>0.5</v>
          </cell>
          <cell r="O166">
            <v>0.6</v>
          </cell>
          <cell r="P166">
            <v>0.25</v>
          </cell>
          <cell r="Q166">
            <v>0.8</v>
          </cell>
          <cell r="R166">
            <v>4.6500000000000004</v>
          </cell>
        </row>
        <row r="167">
          <cell r="B167">
            <v>9001911057</v>
          </cell>
          <cell r="C167">
            <v>45870</v>
          </cell>
          <cell r="D167" t="str">
            <v>Pune</v>
          </cell>
          <cell r="E167" t="str">
            <v>Persistent</v>
          </cell>
          <cell r="F167" t="str">
            <v>Persistent Hin</v>
          </cell>
          <cell r="G167" t="str">
            <v>A+</v>
          </cell>
          <cell r="H167">
            <v>44651</v>
          </cell>
          <cell r="I167" t="str">
            <v>Abhishek Kulkarni</v>
          </cell>
          <cell r="J167" t="str">
            <v>Sachin Shedge</v>
          </cell>
          <cell r="K167">
            <v>9</v>
          </cell>
          <cell r="L167" t="str">
            <v>1.05</v>
          </cell>
          <cell r="M167">
            <v>0.75</v>
          </cell>
          <cell r="N167">
            <v>0.5</v>
          </cell>
          <cell r="O167">
            <v>0.6</v>
          </cell>
          <cell r="P167">
            <v>0.25</v>
          </cell>
          <cell r="Q167">
            <v>0.4</v>
          </cell>
          <cell r="R167">
            <v>3.55</v>
          </cell>
        </row>
        <row r="168">
          <cell r="B168">
            <v>9001911197</v>
          </cell>
          <cell r="C168">
            <v>45870</v>
          </cell>
          <cell r="D168" t="str">
            <v>Pune</v>
          </cell>
          <cell r="E168" t="str">
            <v>VODAFONE</v>
          </cell>
          <cell r="F168" t="str">
            <v>VODAFONE PNQ</v>
          </cell>
          <cell r="G168" t="str">
            <v>A+</v>
          </cell>
          <cell r="H168">
            <v>0</v>
          </cell>
          <cell r="I168" t="str">
            <v>Abhishek Kulkarni</v>
          </cell>
          <cell r="J168" t="str">
            <v>Suhas Pote</v>
          </cell>
          <cell r="K168">
            <v>10.5</v>
          </cell>
          <cell r="L168" t="str">
            <v>1.75</v>
          </cell>
          <cell r="M168">
            <v>0</v>
          </cell>
          <cell r="N168">
            <v>0</v>
          </cell>
          <cell r="O168">
            <v>0</v>
          </cell>
          <cell r="P168">
            <v>0</v>
          </cell>
          <cell r="Q168">
            <v>0</v>
          </cell>
          <cell r="R168">
            <v>1.75</v>
          </cell>
        </row>
        <row r="169">
          <cell r="B169">
            <v>9001911188</v>
          </cell>
          <cell r="C169">
            <v>45870</v>
          </cell>
          <cell r="D169" t="str">
            <v>Pune</v>
          </cell>
          <cell r="E169" t="str">
            <v xml:space="preserve">Crowdstrike India </v>
          </cell>
          <cell r="F169" t="str">
            <v>Crowdstrike Gera Pune</v>
          </cell>
          <cell r="G169" t="str">
            <v>C</v>
          </cell>
          <cell r="H169">
            <v>0</v>
          </cell>
          <cell r="I169" t="str">
            <v>Abhishek Kulkarni</v>
          </cell>
          <cell r="J169" t="str">
            <v>Suhas Pote</v>
          </cell>
          <cell r="K169">
            <v>11</v>
          </cell>
          <cell r="L169" t="str">
            <v>1.75</v>
          </cell>
          <cell r="M169">
            <v>0.75</v>
          </cell>
          <cell r="N169">
            <v>0.5</v>
          </cell>
          <cell r="O169">
            <v>0.75</v>
          </cell>
          <cell r="P169">
            <v>0.25</v>
          </cell>
          <cell r="Q169">
            <v>0.6</v>
          </cell>
          <cell r="R169">
            <v>4.5999999999999996</v>
          </cell>
        </row>
        <row r="170">
          <cell r="B170">
            <v>9001911188</v>
          </cell>
          <cell r="C170">
            <v>45870</v>
          </cell>
          <cell r="D170" t="str">
            <v>Pune</v>
          </cell>
          <cell r="E170" t="str">
            <v xml:space="preserve">Crowdstrike India </v>
          </cell>
          <cell r="F170" t="str">
            <v>Crowdstrike Pune</v>
          </cell>
          <cell r="G170" t="str">
            <v>C</v>
          </cell>
          <cell r="H170">
            <v>0</v>
          </cell>
          <cell r="I170" t="str">
            <v>Abhishek Kulkarni</v>
          </cell>
          <cell r="J170" t="str">
            <v>Suhas Pote</v>
          </cell>
          <cell r="K170">
            <v>11</v>
          </cell>
          <cell r="L170" t="str">
            <v>1.75</v>
          </cell>
          <cell r="M170">
            <v>0.75</v>
          </cell>
          <cell r="N170">
            <v>0.5</v>
          </cell>
          <cell r="O170">
            <v>0.75</v>
          </cell>
          <cell r="P170">
            <v>0.25</v>
          </cell>
          <cell r="Q170">
            <v>0.6</v>
          </cell>
          <cell r="R170">
            <v>4.5999999999999996</v>
          </cell>
        </row>
        <row r="171">
          <cell r="B171">
            <v>9001911166</v>
          </cell>
          <cell r="C171">
            <v>45870</v>
          </cell>
          <cell r="D171" t="str">
            <v>Pune</v>
          </cell>
          <cell r="E171" t="str">
            <v>Eaton</v>
          </cell>
          <cell r="F171" t="str">
            <v>Eaton India Center</v>
          </cell>
          <cell r="G171" t="str">
            <v>A+</v>
          </cell>
          <cell r="H171">
            <v>0</v>
          </cell>
          <cell r="I171" t="str">
            <v>Abhishek Kulkarni</v>
          </cell>
          <cell r="J171" t="str">
            <v>Suhas Pote</v>
          </cell>
          <cell r="K171">
            <v>10.5</v>
          </cell>
          <cell r="L171" t="str">
            <v>1.75</v>
          </cell>
          <cell r="M171">
            <v>0.75</v>
          </cell>
          <cell r="N171">
            <v>0.5</v>
          </cell>
          <cell r="O171">
            <v>0.6</v>
          </cell>
          <cell r="P171">
            <v>0.25</v>
          </cell>
          <cell r="Q171">
            <v>0.8</v>
          </cell>
          <cell r="R171">
            <v>4.6500000000000004</v>
          </cell>
        </row>
        <row r="172">
          <cell r="B172">
            <v>9001911115</v>
          </cell>
          <cell r="C172">
            <v>45870</v>
          </cell>
          <cell r="D172" t="str">
            <v>Pune</v>
          </cell>
          <cell r="E172" t="str">
            <v>Slk Global Solutions</v>
          </cell>
          <cell r="F172" t="str">
            <v>Coforge Kolhapur</v>
          </cell>
          <cell r="G172" t="str">
            <v>A</v>
          </cell>
          <cell r="H172">
            <v>0</v>
          </cell>
          <cell r="I172" t="str">
            <v>Abhishek Kulkarni</v>
          </cell>
          <cell r="J172" t="str">
            <v>Suhas Pote</v>
          </cell>
          <cell r="K172">
            <v>7.5</v>
          </cell>
          <cell r="L172" t="str">
            <v>0</v>
          </cell>
          <cell r="M172">
            <v>0.75</v>
          </cell>
          <cell r="N172">
            <v>0.5</v>
          </cell>
          <cell r="O172">
            <v>0.75</v>
          </cell>
          <cell r="P172">
            <v>0.25</v>
          </cell>
          <cell r="Q172">
            <v>0.8</v>
          </cell>
          <cell r="R172">
            <v>3.05</v>
          </cell>
        </row>
        <row r="173">
          <cell r="B173">
            <v>9001911114</v>
          </cell>
          <cell r="C173">
            <v>45870</v>
          </cell>
          <cell r="D173" t="str">
            <v>Pune</v>
          </cell>
          <cell r="E173" t="str">
            <v>Slk Global Solutions</v>
          </cell>
          <cell r="F173" t="str">
            <v>Coforge Pnq</v>
          </cell>
          <cell r="G173" t="str">
            <v>A</v>
          </cell>
          <cell r="H173">
            <v>0</v>
          </cell>
          <cell r="I173" t="str">
            <v>Abhishek Kulkarni</v>
          </cell>
          <cell r="J173" t="str">
            <v>Suhas Pote</v>
          </cell>
          <cell r="K173">
            <v>10.5</v>
          </cell>
          <cell r="L173" t="str">
            <v>1.75</v>
          </cell>
          <cell r="M173">
            <v>0.75</v>
          </cell>
          <cell r="N173">
            <v>0.5</v>
          </cell>
          <cell r="O173">
            <v>0.75</v>
          </cell>
          <cell r="P173">
            <v>0.25</v>
          </cell>
          <cell r="Q173">
            <v>0.8</v>
          </cell>
          <cell r="R173">
            <v>4.8</v>
          </cell>
        </row>
        <row r="174">
          <cell r="B174">
            <v>9001911173</v>
          </cell>
          <cell r="C174">
            <v>45870</v>
          </cell>
          <cell r="D174" t="str">
            <v>Pune</v>
          </cell>
          <cell r="E174" t="str">
            <v>Ubisoft</v>
          </cell>
          <cell r="F174" t="str">
            <v>Ubisoft Pune</v>
          </cell>
          <cell r="G174" t="str">
            <v>C</v>
          </cell>
          <cell r="H174">
            <v>0</v>
          </cell>
          <cell r="I174" t="str">
            <v>Abhishek Kulkarni</v>
          </cell>
          <cell r="J174" t="str">
            <v>Suhas Pote</v>
          </cell>
          <cell r="K174">
            <v>10.5</v>
          </cell>
          <cell r="L174" t="str">
            <v>1.75</v>
          </cell>
          <cell r="M174">
            <v>0.3</v>
          </cell>
          <cell r="N174">
            <v>0.5</v>
          </cell>
          <cell r="O174">
            <v>0.15</v>
          </cell>
          <cell r="P174">
            <v>0.25</v>
          </cell>
          <cell r="Q174">
            <v>0.6</v>
          </cell>
          <cell r="R174">
            <v>3.55</v>
          </cell>
        </row>
        <row r="175">
          <cell r="B175">
            <v>9001911165</v>
          </cell>
          <cell r="C175">
            <v>45870</v>
          </cell>
          <cell r="D175" t="str">
            <v>Pune</v>
          </cell>
          <cell r="E175" t="str">
            <v>Whirlpool</v>
          </cell>
          <cell r="F175" t="str">
            <v>Whirlpool Of India</v>
          </cell>
          <cell r="G175" t="str">
            <v>C</v>
          </cell>
          <cell r="H175">
            <v>0</v>
          </cell>
          <cell r="I175" t="str">
            <v>Abhishek Kulkarni</v>
          </cell>
          <cell r="J175" t="str">
            <v>Suhas Pote</v>
          </cell>
          <cell r="K175">
            <v>8</v>
          </cell>
          <cell r="L175" t="str">
            <v>0.35</v>
          </cell>
          <cell r="M175">
            <v>0.75</v>
          </cell>
          <cell r="N175">
            <v>0.5</v>
          </cell>
          <cell r="O175">
            <v>0.6</v>
          </cell>
          <cell r="P175">
            <v>0.25</v>
          </cell>
          <cell r="Q175">
            <v>0.4</v>
          </cell>
          <cell r="R175">
            <v>2.85</v>
          </cell>
        </row>
        <row r="176">
          <cell r="B176">
            <v>9001911133</v>
          </cell>
          <cell r="C176">
            <v>45870</v>
          </cell>
          <cell r="D176" t="str">
            <v>Pune</v>
          </cell>
          <cell r="E176" t="str">
            <v>Zs Associates</v>
          </cell>
          <cell r="F176" t="str">
            <v>Zs Associates Pnq</v>
          </cell>
          <cell r="G176" t="str">
            <v>A+</v>
          </cell>
          <cell r="H176">
            <v>45412</v>
          </cell>
          <cell r="I176" t="str">
            <v>Abhishek Kulkarni</v>
          </cell>
          <cell r="J176" t="str">
            <v>Suhas Pote</v>
          </cell>
          <cell r="K176">
            <v>10.5</v>
          </cell>
          <cell r="L176" t="str">
            <v>1.75</v>
          </cell>
          <cell r="M176">
            <v>0.75</v>
          </cell>
          <cell r="N176">
            <v>0.5</v>
          </cell>
          <cell r="O176">
            <v>0.75</v>
          </cell>
          <cell r="P176">
            <v>0.25</v>
          </cell>
          <cell r="Q176">
            <v>1</v>
          </cell>
          <cell r="R176">
            <v>5</v>
          </cell>
        </row>
        <row r="177">
          <cell r="B177">
            <v>9001911133</v>
          </cell>
          <cell r="C177">
            <v>45870</v>
          </cell>
          <cell r="D177" t="str">
            <v>Pune</v>
          </cell>
          <cell r="E177" t="str">
            <v>Zs Associates</v>
          </cell>
          <cell r="F177" t="str">
            <v>Zs Associates Pune</v>
          </cell>
          <cell r="G177" t="str">
            <v>A+</v>
          </cell>
          <cell r="H177">
            <v>45412</v>
          </cell>
          <cell r="I177" t="str">
            <v>Abhishek Kulkarni</v>
          </cell>
          <cell r="J177" t="str">
            <v>Suhas Pote</v>
          </cell>
          <cell r="K177">
            <v>10.5</v>
          </cell>
          <cell r="L177" t="str">
            <v>1.75</v>
          </cell>
          <cell r="M177">
            <v>0.75</v>
          </cell>
          <cell r="N177">
            <v>0.5</v>
          </cell>
          <cell r="O177">
            <v>0.75</v>
          </cell>
          <cell r="P177">
            <v>0.25</v>
          </cell>
          <cell r="Q177">
            <v>1</v>
          </cell>
          <cell r="R177">
            <v>5</v>
          </cell>
        </row>
        <row r="178">
          <cell r="B178">
            <v>9001910711</v>
          </cell>
          <cell r="C178">
            <v>45870</v>
          </cell>
          <cell r="D178" t="str">
            <v>Sa 1</v>
          </cell>
          <cell r="E178" t="str">
            <v>Idc Nagpur</v>
          </cell>
          <cell r="F178" t="str">
            <v>Reliance Idc Nagpur</v>
          </cell>
          <cell r="G178" t="str">
            <v>A</v>
          </cell>
          <cell r="H178">
            <v>45016</v>
          </cell>
          <cell r="I178" t="str">
            <v>Pravin Margaj</v>
          </cell>
          <cell r="J178" t="str">
            <v>Dharambir</v>
          </cell>
          <cell r="K178">
            <v>9</v>
          </cell>
          <cell r="L178" t="str">
            <v>1.05</v>
          </cell>
          <cell r="M178">
            <v>0.75</v>
          </cell>
          <cell r="N178">
            <v>0.5</v>
          </cell>
          <cell r="O178">
            <v>0.15</v>
          </cell>
          <cell r="P178">
            <v>0</v>
          </cell>
          <cell r="Q178">
            <v>0</v>
          </cell>
          <cell r="R178">
            <v>2.4499999999999997</v>
          </cell>
        </row>
        <row r="179">
          <cell r="B179">
            <v>9001910487</v>
          </cell>
          <cell r="C179">
            <v>45870</v>
          </cell>
          <cell r="D179" t="str">
            <v>Sa 1</v>
          </cell>
          <cell r="E179" t="str">
            <v>Reliance Jio</v>
          </cell>
          <cell r="F179" t="str">
            <v>Qwik Chhattisgarh</v>
          </cell>
          <cell r="G179" t="str">
            <v>A+</v>
          </cell>
          <cell r="H179">
            <v>0</v>
          </cell>
          <cell r="I179" t="str">
            <v>Pravin Margaj</v>
          </cell>
          <cell r="J179" t="str">
            <v>Prabhakar</v>
          </cell>
          <cell r="K179">
            <v>9</v>
          </cell>
          <cell r="L179" t="str">
            <v>1.05</v>
          </cell>
          <cell r="M179">
            <v>0.75</v>
          </cell>
          <cell r="N179">
            <v>0.5</v>
          </cell>
          <cell r="O179">
            <v>0.75</v>
          </cell>
          <cell r="P179">
            <v>0.25</v>
          </cell>
          <cell r="Q179">
            <v>1</v>
          </cell>
          <cell r="R179">
            <v>4.3</v>
          </cell>
        </row>
        <row r="180">
          <cell r="B180">
            <v>9001910487</v>
          </cell>
          <cell r="C180">
            <v>45870</v>
          </cell>
          <cell r="D180" t="str">
            <v>Sa 1</v>
          </cell>
          <cell r="E180" t="str">
            <v>Reliance Jio</v>
          </cell>
          <cell r="F180" t="str">
            <v>Qwik Supply Chain Mp</v>
          </cell>
          <cell r="G180" t="str">
            <v>A+</v>
          </cell>
          <cell r="H180">
            <v>0</v>
          </cell>
          <cell r="I180" t="str">
            <v>Pravin Margaj</v>
          </cell>
          <cell r="J180" t="str">
            <v>Prabhakar</v>
          </cell>
          <cell r="K180">
            <v>9</v>
          </cell>
          <cell r="L180" t="str">
            <v>1.05</v>
          </cell>
          <cell r="M180">
            <v>0.75</v>
          </cell>
          <cell r="N180">
            <v>0.5</v>
          </cell>
          <cell r="O180">
            <v>0.75</v>
          </cell>
          <cell r="P180">
            <v>0.25</v>
          </cell>
          <cell r="Q180">
            <v>1</v>
          </cell>
          <cell r="R180">
            <v>4.3</v>
          </cell>
        </row>
        <row r="181">
          <cell r="B181">
            <v>9001910487</v>
          </cell>
          <cell r="C181">
            <v>45870</v>
          </cell>
          <cell r="D181" t="str">
            <v>Sa 1</v>
          </cell>
          <cell r="E181" t="str">
            <v>Reliance Jio</v>
          </cell>
          <cell r="F181" t="str">
            <v>Qwik Supply Chain Mum</v>
          </cell>
          <cell r="G181" t="str">
            <v>A+</v>
          </cell>
          <cell r="H181">
            <v>0</v>
          </cell>
          <cell r="I181" t="str">
            <v>Pravin Margaj</v>
          </cell>
          <cell r="J181" t="str">
            <v>Prabhakar</v>
          </cell>
          <cell r="K181">
            <v>9</v>
          </cell>
          <cell r="L181" t="str">
            <v>1.05</v>
          </cell>
          <cell r="M181">
            <v>0.75</v>
          </cell>
          <cell r="N181">
            <v>0.5</v>
          </cell>
          <cell r="O181">
            <v>0.75</v>
          </cell>
          <cell r="P181">
            <v>0.25</v>
          </cell>
          <cell r="Q181">
            <v>1</v>
          </cell>
          <cell r="R181">
            <v>4.3</v>
          </cell>
        </row>
        <row r="182">
          <cell r="B182">
            <v>9001910487</v>
          </cell>
          <cell r="C182">
            <v>45870</v>
          </cell>
          <cell r="D182" t="str">
            <v>Sa 1</v>
          </cell>
          <cell r="E182" t="str">
            <v>Reliance Jio</v>
          </cell>
          <cell r="F182" t="str">
            <v>Qwik Supply Chain Pun</v>
          </cell>
          <cell r="G182" t="str">
            <v>A+</v>
          </cell>
          <cell r="H182">
            <v>0</v>
          </cell>
          <cell r="I182" t="str">
            <v>Pravin Margaj</v>
          </cell>
          <cell r="J182" t="str">
            <v>Prabhakar</v>
          </cell>
          <cell r="K182">
            <v>9</v>
          </cell>
          <cell r="L182" t="str">
            <v>1.05</v>
          </cell>
          <cell r="M182">
            <v>0.75</v>
          </cell>
          <cell r="N182">
            <v>0.5</v>
          </cell>
          <cell r="O182">
            <v>0.75</v>
          </cell>
          <cell r="P182">
            <v>0.25</v>
          </cell>
          <cell r="Q182">
            <v>1</v>
          </cell>
          <cell r="R182">
            <v>4.3</v>
          </cell>
        </row>
        <row r="183">
          <cell r="B183">
            <v>9001910487</v>
          </cell>
          <cell r="C183">
            <v>45870</v>
          </cell>
          <cell r="D183" t="str">
            <v>Sa 1</v>
          </cell>
          <cell r="E183" t="str">
            <v>Reliance Jio</v>
          </cell>
          <cell r="F183" t="str">
            <v>Qwik Supply Chain Rom</v>
          </cell>
          <cell r="G183" t="str">
            <v>A+</v>
          </cell>
          <cell r="H183">
            <v>0</v>
          </cell>
          <cell r="I183" t="str">
            <v>Pravin Margaj</v>
          </cell>
          <cell r="J183" t="str">
            <v>Prabhakar</v>
          </cell>
          <cell r="K183">
            <v>9</v>
          </cell>
          <cell r="L183" t="str">
            <v>1.05</v>
          </cell>
          <cell r="M183">
            <v>0.75</v>
          </cell>
          <cell r="N183">
            <v>0.5</v>
          </cell>
          <cell r="O183">
            <v>0.75</v>
          </cell>
          <cell r="P183">
            <v>0.25</v>
          </cell>
          <cell r="Q183">
            <v>1</v>
          </cell>
          <cell r="R183">
            <v>4.3</v>
          </cell>
        </row>
        <row r="184">
          <cell r="B184">
            <v>9001910487</v>
          </cell>
          <cell r="C184">
            <v>45870</v>
          </cell>
          <cell r="D184" t="str">
            <v>Sa 1</v>
          </cell>
          <cell r="E184" t="str">
            <v>Reliance Jio</v>
          </cell>
          <cell r="F184" t="str">
            <v>Reliance Cor Jio Mum</v>
          </cell>
          <cell r="G184" t="str">
            <v>A+</v>
          </cell>
          <cell r="H184">
            <v>0</v>
          </cell>
          <cell r="I184" t="str">
            <v>Pravin Margaj</v>
          </cell>
          <cell r="J184" t="str">
            <v>Prabhakar</v>
          </cell>
          <cell r="K184">
            <v>9</v>
          </cell>
          <cell r="L184" t="str">
            <v>1.05</v>
          </cell>
          <cell r="M184">
            <v>0.75</v>
          </cell>
          <cell r="N184">
            <v>0.5</v>
          </cell>
          <cell r="O184">
            <v>0.75</v>
          </cell>
          <cell r="P184">
            <v>0.25</v>
          </cell>
          <cell r="Q184">
            <v>1</v>
          </cell>
          <cell r="R184">
            <v>4.3</v>
          </cell>
        </row>
        <row r="185">
          <cell r="B185">
            <v>9001910487</v>
          </cell>
          <cell r="C185">
            <v>45870</v>
          </cell>
          <cell r="D185" t="str">
            <v>Sa 1</v>
          </cell>
          <cell r="E185" t="str">
            <v>Reliance Jio</v>
          </cell>
          <cell r="F185" t="str">
            <v>Reliance Corp Sa1</v>
          </cell>
          <cell r="G185" t="str">
            <v>A+</v>
          </cell>
          <cell r="H185">
            <v>0</v>
          </cell>
          <cell r="I185" t="str">
            <v>Pravin Margaj</v>
          </cell>
          <cell r="J185" t="str">
            <v>Prabhakar</v>
          </cell>
          <cell r="K185">
            <v>9</v>
          </cell>
          <cell r="L185" t="str">
            <v>1.05</v>
          </cell>
          <cell r="M185">
            <v>0.75</v>
          </cell>
          <cell r="N185">
            <v>0.5</v>
          </cell>
          <cell r="O185">
            <v>0.75</v>
          </cell>
          <cell r="P185">
            <v>0.25</v>
          </cell>
          <cell r="Q185">
            <v>1</v>
          </cell>
          <cell r="R185">
            <v>4.3</v>
          </cell>
        </row>
        <row r="186">
          <cell r="B186">
            <v>9001910487</v>
          </cell>
          <cell r="C186">
            <v>45870</v>
          </cell>
          <cell r="D186" t="str">
            <v>Sa 1</v>
          </cell>
          <cell r="E186" t="str">
            <v>Reliance Jio</v>
          </cell>
          <cell r="F186" t="str">
            <v>Reliance It Chhattisgarh</v>
          </cell>
          <cell r="G186" t="str">
            <v>A+</v>
          </cell>
          <cell r="H186">
            <v>0</v>
          </cell>
          <cell r="I186" t="str">
            <v>Pravin Margaj</v>
          </cell>
          <cell r="J186" t="str">
            <v>Prabhakar</v>
          </cell>
          <cell r="K186">
            <v>9</v>
          </cell>
          <cell r="L186" t="str">
            <v>1.05</v>
          </cell>
          <cell r="M186">
            <v>0.75</v>
          </cell>
          <cell r="N186">
            <v>0.5</v>
          </cell>
          <cell r="O186">
            <v>0.75</v>
          </cell>
          <cell r="P186">
            <v>0.25</v>
          </cell>
          <cell r="Q186">
            <v>1</v>
          </cell>
          <cell r="R186">
            <v>4.3</v>
          </cell>
        </row>
        <row r="187">
          <cell r="B187">
            <v>9001910487</v>
          </cell>
          <cell r="C187">
            <v>45870</v>
          </cell>
          <cell r="D187" t="str">
            <v>Sa 1</v>
          </cell>
          <cell r="E187" t="str">
            <v>Reliance Jio</v>
          </cell>
          <cell r="F187" t="str">
            <v>Reliance It Mp</v>
          </cell>
          <cell r="G187" t="str">
            <v>A+</v>
          </cell>
          <cell r="H187">
            <v>0</v>
          </cell>
          <cell r="I187" t="str">
            <v>Pravin Margaj</v>
          </cell>
          <cell r="J187" t="str">
            <v>Prabhakar</v>
          </cell>
          <cell r="K187">
            <v>9</v>
          </cell>
          <cell r="L187" t="str">
            <v>1.05</v>
          </cell>
          <cell r="M187">
            <v>0.75</v>
          </cell>
          <cell r="N187">
            <v>0.5</v>
          </cell>
          <cell r="O187">
            <v>0.75</v>
          </cell>
          <cell r="P187">
            <v>0.25</v>
          </cell>
          <cell r="Q187">
            <v>1</v>
          </cell>
          <cell r="R187">
            <v>4.3</v>
          </cell>
        </row>
        <row r="188">
          <cell r="B188">
            <v>9001910487</v>
          </cell>
          <cell r="C188">
            <v>45870</v>
          </cell>
          <cell r="D188" t="str">
            <v>Sa 1</v>
          </cell>
          <cell r="E188" t="str">
            <v>Reliance Jio</v>
          </cell>
          <cell r="F188" t="str">
            <v>Reliance It Pune</v>
          </cell>
          <cell r="G188" t="str">
            <v>A+</v>
          </cell>
          <cell r="H188">
            <v>0</v>
          </cell>
          <cell r="I188" t="str">
            <v>Pravin Margaj</v>
          </cell>
          <cell r="J188" t="str">
            <v>Prabhakar</v>
          </cell>
          <cell r="K188">
            <v>9</v>
          </cell>
          <cell r="L188" t="str">
            <v>1.05</v>
          </cell>
          <cell r="M188">
            <v>0.75</v>
          </cell>
          <cell r="N188">
            <v>0.5</v>
          </cell>
          <cell r="O188">
            <v>0.75</v>
          </cell>
          <cell r="P188">
            <v>0.25</v>
          </cell>
          <cell r="Q188">
            <v>1</v>
          </cell>
          <cell r="R188">
            <v>4.3</v>
          </cell>
        </row>
        <row r="189">
          <cell r="B189">
            <v>9001910487</v>
          </cell>
          <cell r="C189">
            <v>45870</v>
          </cell>
          <cell r="D189" t="str">
            <v>Sa 1</v>
          </cell>
          <cell r="E189" t="str">
            <v>Reliance Jio</v>
          </cell>
          <cell r="F189" t="str">
            <v>Reliance It Rom</v>
          </cell>
          <cell r="G189" t="str">
            <v>A+</v>
          </cell>
          <cell r="H189">
            <v>0</v>
          </cell>
          <cell r="I189" t="str">
            <v>Pravin Margaj</v>
          </cell>
          <cell r="J189" t="str">
            <v>Prabhakar</v>
          </cell>
          <cell r="K189">
            <v>9</v>
          </cell>
          <cell r="L189" t="str">
            <v>1.05</v>
          </cell>
          <cell r="M189">
            <v>0.75</v>
          </cell>
          <cell r="N189">
            <v>0.5</v>
          </cell>
          <cell r="O189">
            <v>0.75</v>
          </cell>
          <cell r="P189">
            <v>0.25</v>
          </cell>
          <cell r="Q189">
            <v>1</v>
          </cell>
          <cell r="R189">
            <v>4.3</v>
          </cell>
        </row>
        <row r="190">
          <cell r="B190">
            <v>9001910482</v>
          </cell>
          <cell r="C190">
            <v>45870</v>
          </cell>
          <cell r="D190" t="str">
            <v>Sa 1</v>
          </cell>
          <cell r="E190" t="str">
            <v>Crompton Kurla</v>
          </cell>
          <cell r="F190" t="str">
            <v>Crompton Kurla</v>
          </cell>
          <cell r="G190" t="str">
            <v>B</v>
          </cell>
          <cell r="H190">
            <v>45107</v>
          </cell>
          <cell r="I190" t="str">
            <v>Pravin Margaj</v>
          </cell>
          <cell r="J190" t="str">
            <v>Ram Lot</v>
          </cell>
          <cell r="K190">
            <v>10</v>
          </cell>
          <cell r="L190" t="str">
            <v>1.75</v>
          </cell>
          <cell r="M190">
            <v>0.3</v>
          </cell>
          <cell r="N190">
            <v>0.5</v>
          </cell>
          <cell r="O190">
            <v>0.15</v>
          </cell>
          <cell r="P190">
            <v>0.25</v>
          </cell>
          <cell r="Q190">
            <v>0</v>
          </cell>
          <cell r="R190">
            <v>2.9499999999999997</v>
          </cell>
        </row>
        <row r="191">
          <cell r="B191">
            <v>9001910713</v>
          </cell>
          <cell r="C191">
            <v>45870</v>
          </cell>
          <cell r="D191" t="str">
            <v>Sa 1</v>
          </cell>
          <cell r="E191" t="str">
            <v>Flipkart</v>
          </cell>
          <cell r="F191" t="str">
            <v>Flipkart Internet Pvt Ltd</v>
          </cell>
          <cell r="G191" t="str">
            <v>A</v>
          </cell>
          <cell r="I191" t="str">
            <v>Pravin Margaj</v>
          </cell>
          <cell r="J191" t="str">
            <v>Ram Lot</v>
          </cell>
          <cell r="K191">
            <v>7</v>
          </cell>
          <cell r="L191" t="str">
            <v>0</v>
          </cell>
          <cell r="M191">
            <v>0.75</v>
          </cell>
          <cell r="N191">
            <v>0.5</v>
          </cell>
          <cell r="O191">
            <v>0.15</v>
          </cell>
          <cell r="P191">
            <v>0.25</v>
          </cell>
          <cell r="Q191">
            <v>0.6</v>
          </cell>
          <cell r="R191">
            <v>2.25</v>
          </cell>
        </row>
        <row r="192">
          <cell r="B192">
            <v>9001910713</v>
          </cell>
          <cell r="C192">
            <v>45870</v>
          </cell>
          <cell r="D192" t="str">
            <v>Sa 1</v>
          </cell>
          <cell r="E192" t="str">
            <v>Flipkart</v>
          </cell>
          <cell r="F192" t="str">
            <v>Instakart Saidham G Fc Mum</v>
          </cell>
          <cell r="G192" t="str">
            <v>A+</v>
          </cell>
          <cell r="H192">
            <v>45199</v>
          </cell>
          <cell r="I192" t="str">
            <v>Pravin Margaj</v>
          </cell>
          <cell r="J192" t="str">
            <v>Ram Lot</v>
          </cell>
          <cell r="K192">
            <v>7</v>
          </cell>
          <cell r="L192" t="str">
            <v>0</v>
          </cell>
          <cell r="M192">
            <v>0.75</v>
          </cell>
          <cell r="N192">
            <v>0.5</v>
          </cell>
          <cell r="O192">
            <v>0.15</v>
          </cell>
          <cell r="P192">
            <v>0.25</v>
          </cell>
          <cell r="Q192">
            <v>0.6</v>
          </cell>
          <cell r="R192">
            <v>2.25</v>
          </cell>
        </row>
        <row r="193">
          <cell r="B193">
            <v>9001910713</v>
          </cell>
          <cell r="C193">
            <v>45870</v>
          </cell>
          <cell r="D193" t="str">
            <v>Sa 1</v>
          </cell>
          <cell r="E193" t="str">
            <v>Flipkart</v>
          </cell>
          <cell r="F193" t="str">
            <v>Instakart Saidham G1 Mum</v>
          </cell>
          <cell r="G193" t="str">
            <v>A+</v>
          </cell>
          <cell r="H193">
            <v>45199</v>
          </cell>
          <cell r="I193" t="str">
            <v>Pravin Margaj</v>
          </cell>
          <cell r="J193" t="str">
            <v>Ram Lot</v>
          </cell>
          <cell r="K193">
            <v>7</v>
          </cell>
          <cell r="L193" t="str">
            <v>0</v>
          </cell>
          <cell r="M193">
            <v>0.75</v>
          </cell>
          <cell r="N193">
            <v>0.5</v>
          </cell>
          <cell r="O193">
            <v>0.15</v>
          </cell>
          <cell r="P193">
            <v>0.25</v>
          </cell>
          <cell r="Q193">
            <v>0.6</v>
          </cell>
          <cell r="R193">
            <v>2.25</v>
          </cell>
        </row>
        <row r="194">
          <cell r="B194">
            <v>9001910713</v>
          </cell>
          <cell r="C194">
            <v>45870</v>
          </cell>
          <cell r="D194" t="str">
            <v>Sa 1</v>
          </cell>
          <cell r="E194" t="str">
            <v>Flipkart</v>
          </cell>
          <cell r="F194" t="str">
            <v>Instakart Services Pvt Ltd</v>
          </cell>
          <cell r="G194" t="str">
            <v>A</v>
          </cell>
          <cell r="I194" t="str">
            <v>Pravin Margaj</v>
          </cell>
          <cell r="J194" t="str">
            <v>Ram Lot</v>
          </cell>
          <cell r="K194">
            <v>7</v>
          </cell>
          <cell r="L194" t="str">
            <v>0</v>
          </cell>
          <cell r="M194">
            <v>0.75</v>
          </cell>
          <cell r="N194">
            <v>0.5</v>
          </cell>
          <cell r="O194">
            <v>0.15</v>
          </cell>
          <cell r="P194">
            <v>0.25</v>
          </cell>
          <cell r="Q194">
            <v>0.6</v>
          </cell>
          <cell r="R194">
            <v>2.25</v>
          </cell>
        </row>
        <row r="195">
          <cell r="B195">
            <v>9001910659</v>
          </cell>
          <cell r="C195">
            <v>45870</v>
          </cell>
          <cell r="D195" t="str">
            <v>Sa 1</v>
          </cell>
          <cell r="E195" t="str">
            <v xml:space="preserve">Kohinoor City </v>
          </cell>
          <cell r="F195" t="str">
            <v>Kohinoor City</v>
          </cell>
          <cell r="G195" t="str">
            <v>C</v>
          </cell>
          <cell r="H195">
            <v>45107</v>
          </cell>
          <cell r="I195" t="str">
            <v>Pravin Margaj</v>
          </cell>
          <cell r="J195" t="str">
            <v>Ram Lot</v>
          </cell>
          <cell r="K195">
            <v>8.5</v>
          </cell>
          <cell r="L195" t="str">
            <v>0.35</v>
          </cell>
          <cell r="M195">
            <v>0.75</v>
          </cell>
          <cell r="N195">
            <v>0.5</v>
          </cell>
          <cell r="O195">
            <v>0.75</v>
          </cell>
          <cell r="P195">
            <v>0.25</v>
          </cell>
          <cell r="Q195">
            <v>0.6</v>
          </cell>
          <cell r="R195">
            <v>3.2</v>
          </cell>
        </row>
        <row r="196">
          <cell r="B196">
            <v>9001910356</v>
          </cell>
          <cell r="C196">
            <v>45870</v>
          </cell>
          <cell r="D196" t="str">
            <v>Sa 1</v>
          </cell>
          <cell r="E196" t="str">
            <v>Lanxess India Pvt Lt</v>
          </cell>
          <cell r="F196" t="str">
            <v>Lanxess Mumbai</v>
          </cell>
          <cell r="G196" t="str">
            <v>D</v>
          </cell>
          <cell r="H196">
            <v>45199</v>
          </cell>
          <cell r="I196" t="str">
            <v>Pravin Margaj</v>
          </cell>
          <cell r="J196" t="str">
            <v>Ram Lot</v>
          </cell>
          <cell r="K196">
            <v>10.5</v>
          </cell>
          <cell r="L196" t="str">
            <v>1.75</v>
          </cell>
          <cell r="M196">
            <v>0.75</v>
          </cell>
          <cell r="N196">
            <v>0.5</v>
          </cell>
          <cell r="O196">
            <v>0.15</v>
          </cell>
          <cell r="P196">
            <v>0.25</v>
          </cell>
          <cell r="Q196">
            <v>0.2</v>
          </cell>
          <cell r="R196">
            <v>3.6</v>
          </cell>
        </row>
        <row r="197">
          <cell r="B197">
            <v>9001910707</v>
          </cell>
          <cell r="C197">
            <v>45870</v>
          </cell>
          <cell r="D197" t="str">
            <v>Sa 1</v>
          </cell>
          <cell r="E197" t="str">
            <v>Siemens</v>
          </cell>
          <cell r="F197" t="str">
            <v>Siemens  Mumbai</v>
          </cell>
          <cell r="G197" t="str">
            <v>C</v>
          </cell>
          <cell r="H197">
            <v>45199</v>
          </cell>
          <cell r="I197" t="str">
            <v>Pravin Margaj</v>
          </cell>
          <cell r="J197" t="str">
            <v>Ram Lot</v>
          </cell>
          <cell r="K197">
            <v>10</v>
          </cell>
          <cell r="L197" t="str">
            <v>1.75</v>
          </cell>
          <cell r="M197">
            <v>0.75</v>
          </cell>
          <cell r="N197">
            <v>0.5</v>
          </cell>
          <cell r="O197">
            <v>0.15</v>
          </cell>
          <cell r="P197">
            <v>0.25</v>
          </cell>
          <cell r="Q197">
            <v>1</v>
          </cell>
          <cell r="R197">
            <v>4.4000000000000004</v>
          </cell>
        </row>
        <row r="198">
          <cell r="B198">
            <v>9001910444</v>
          </cell>
          <cell r="C198">
            <v>45870</v>
          </cell>
          <cell r="D198" t="str">
            <v>Sa 1</v>
          </cell>
          <cell r="E198" t="str">
            <v>Vai Metals</v>
          </cell>
          <cell r="F198" t="str">
            <v>Primetals Tech Patalganga</v>
          </cell>
          <cell r="G198" t="str">
            <v>A+</v>
          </cell>
          <cell r="H198">
            <v>45107</v>
          </cell>
          <cell r="I198" t="str">
            <v>Pravin Margaj</v>
          </cell>
          <cell r="J198" t="str">
            <v>Ram Lot</v>
          </cell>
          <cell r="K198">
            <v>10</v>
          </cell>
          <cell r="L198" t="str">
            <v>1.75</v>
          </cell>
          <cell r="M198">
            <v>0.75</v>
          </cell>
          <cell r="N198">
            <v>0.5</v>
          </cell>
          <cell r="O198">
            <v>0.15</v>
          </cell>
          <cell r="P198">
            <v>0.25</v>
          </cell>
          <cell r="Q198">
            <v>0.8</v>
          </cell>
          <cell r="R198">
            <v>4.2</v>
          </cell>
        </row>
        <row r="199">
          <cell r="B199">
            <v>9001910444</v>
          </cell>
          <cell r="C199">
            <v>45870</v>
          </cell>
          <cell r="D199" t="str">
            <v>Sa 1</v>
          </cell>
          <cell r="E199" t="str">
            <v>Vai Metals</v>
          </cell>
          <cell r="F199" t="str">
            <v>Primetals Tech Turbhe</v>
          </cell>
          <cell r="G199" t="str">
            <v>A+</v>
          </cell>
          <cell r="H199">
            <v>45107</v>
          </cell>
          <cell r="I199" t="str">
            <v>Pravin Margaj</v>
          </cell>
          <cell r="J199" t="str">
            <v>Ram Lot</v>
          </cell>
          <cell r="K199">
            <v>10</v>
          </cell>
          <cell r="L199" t="str">
            <v>1.75</v>
          </cell>
          <cell r="M199">
            <v>0.75</v>
          </cell>
          <cell r="N199">
            <v>0.5</v>
          </cell>
          <cell r="O199">
            <v>0.15</v>
          </cell>
          <cell r="P199">
            <v>0.25</v>
          </cell>
          <cell r="Q199">
            <v>0.8</v>
          </cell>
          <cell r="R199">
            <v>4.2</v>
          </cell>
        </row>
        <row r="200">
          <cell r="B200">
            <v>9001910444</v>
          </cell>
          <cell r="C200">
            <v>45870</v>
          </cell>
          <cell r="D200" t="str">
            <v>Sa 1</v>
          </cell>
          <cell r="E200" t="str">
            <v>Vai Metals</v>
          </cell>
          <cell r="F200" t="str">
            <v>Vai Metals Tech Office</v>
          </cell>
          <cell r="G200" t="str">
            <v>A+</v>
          </cell>
          <cell r="H200">
            <v>45107</v>
          </cell>
          <cell r="I200" t="str">
            <v>Pravin Margaj</v>
          </cell>
          <cell r="J200" t="str">
            <v>Ram Lot</v>
          </cell>
          <cell r="K200">
            <v>10</v>
          </cell>
          <cell r="L200" t="str">
            <v>1.75</v>
          </cell>
          <cell r="M200">
            <v>0.75</v>
          </cell>
          <cell r="N200">
            <v>0.5</v>
          </cell>
          <cell r="O200">
            <v>0.15</v>
          </cell>
          <cell r="P200">
            <v>0.25</v>
          </cell>
          <cell r="Q200">
            <v>0.8</v>
          </cell>
          <cell r="R200">
            <v>4.2</v>
          </cell>
        </row>
        <row r="201">
          <cell r="B201">
            <v>9001910311</v>
          </cell>
          <cell r="C201">
            <v>45870</v>
          </cell>
          <cell r="D201" t="str">
            <v>Sa 1</v>
          </cell>
          <cell r="E201" t="str">
            <v>Watson</v>
          </cell>
          <cell r="F201" t="str">
            <v>Teva Pharma</v>
          </cell>
          <cell r="G201" t="str">
            <v>B</v>
          </cell>
          <cell r="H201">
            <v>45107</v>
          </cell>
          <cell r="I201" t="str">
            <v>Pravin Margaj</v>
          </cell>
          <cell r="J201" t="str">
            <v>Ram Lot</v>
          </cell>
          <cell r="K201">
            <v>12</v>
          </cell>
          <cell r="L201" t="str">
            <v>1.75</v>
          </cell>
          <cell r="M201">
            <v>0.15</v>
          </cell>
          <cell r="N201">
            <v>0.5</v>
          </cell>
          <cell r="O201">
            <v>0</v>
          </cell>
          <cell r="P201">
            <v>0</v>
          </cell>
          <cell r="Q201">
            <v>0</v>
          </cell>
          <cell r="R201">
            <v>2.4</v>
          </cell>
        </row>
        <row r="202">
          <cell r="B202">
            <v>9001910311</v>
          </cell>
          <cell r="C202">
            <v>45870</v>
          </cell>
          <cell r="D202" t="str">
            <v>Sa 1</v>
          </cell>
          <cell r="E202" t="str">
            <v>Watson</v>
          </cell>
          <cell r="F202" t="str">
            <v>Watson Pharma</v>
          </cell>
          <cell r="G202" t="str">
            <v>B</v>
          </cell>
          <cell r="H202">
            <v>45107</v>
          </cell>
          <cell r="I202" t="str">
            <v>Pravin Margaj</v>
          </cell>
          <cell r="J202" t="str">
            <v>Ram Lot</v>
          </cell>
          <cell r="K202">
            <v>12</v>
          </cell>
          <cell r="L202" t="str">
            <v>1.75</v>
          </cell>
          <cell r="M202">
            <v>0.15</v>
          </cell>
          <cell r="N202">
            <v>0.5</v>
          </cell>
          <cell r="O202">
            <v>0</v>
          </cell>
          <cell r="P202">
            <v>0</v>
          </cell>
          <cell r="Q202">
            <v>0</v>
          </cell>
          <cell r="R202">
            <v>2.4</v>
          </cell>
        </row>
        <row r="203">
          <cell r="B203">
            <v>9001910371</v>
          </cell>
          <cell r="C203">
            <v>45870</v>
          </cell>
          <cell r="D203" t="str">
            <v>Sa 1</v>
          </cell>
          <cell r="E203" t="str">
            <v>Acg Pam Pharma</v>
          </cell>
          <cell r="F203" t="str">
            <v>Acg Pharma</v>
          </cell>
          <cell r="G203" t="str">
            <v>B</v>
          </cell>
          <cell r="H203">
            <v>45291</v>
          </cell>
          <cell r="I203" t="str">
            <v>Pravin Margaj</v>
          </cell>
          <cell r="J203" t="str">
            <v>Sagar Chavan</v>
          </cell>
          <cell r="K203">
            <v>6</v>
          </cell>
          <cell r="L203" t="str">
            <v>0</v>
          </cell>
          <cell r="M203">
            <v>0</v>
          </cell>
          <cell r="N203">
            <v>0.5</v>
          </cell>
          <cell r="O203">
            <v>0.15</v>
          </cell>
          <cell r="P203">
            <v>0</v>
          </cell>
          <cell r="Q203">
            <v>0</v>
          </cell>
          <cell r="R203">
            <v>0.65</v>
          </cell>
        </row>
        <row r="204">
          <cell r="B204">
            <v>9001910234</v>
          </cell>
          <cell r="C204">
            <v>45870</v>
          </cell>
          <cell r="D204" t="str">
            <v>Sa 1</v>
          </cell>
          <cell r="E204" t="str">
            <v>Aker Power</v>
          </cell>
          <cell r="F204" t="str">
            <v xml:space="preserve">Aker </v>
          </cell>
          <cell r="G204" t="str">
            <v>B</v>
          </cell>
          <cell r="H204">
            <v>45291</v>
          </cell>
          <cell r="I204" t="str">
            <v>Pravin Margaj</v>
          </cell>
          <cell r="J204" t="str">
            <v>Sagar Chavan</v>
          </cell>
          <cell r="K204">
            <v>10.5</v>
          </cell>
          <cell r="L204" t="str">
            <v>1.75</v>
          </cell>
          <cell r="M204">
            <v>0</v>
          </cell>
          <cell r="N204">
            <v>0.5</v>
          </cell>
          <cell r="O204">
            <v>0.15</v>
          </cell>
          <cell r="P204">
            <v>0.25</v>
          </cell>
          <cell r="Q204">
            <v>0</v>
          </cell>
          <cell r="R204">
            <v>2.65</v>
          </cell>
        </row>
        <row r="205">
          <cell r="B205">
            <v>9001910403</v>
          </cell>
          <cell r="C205">
            <v>45870</v>
          </cell>
          <cell r="D205" t="str">
            <v>Sa 1</v>
          </cell>
          <cell r="E205" t="str">
            <v>Federal Express</v>
          </cell>
          <cell r="F205" t="str">
            <v xml:space="preserve">Fedex Express </v>
          </cell>
          <cell r="G205" t="str">
            <v>C</v>
          </cell>
          <cell r="H205">
            <v>45199</v>
          </cell>
          <cell r="I205" t="str">
            <v>Pravin Margaj</v>
          </cell>
          <cell r="J205" t="str">
            <v>Sagar Chavan</v>
          </cell>
          <cell r="K205">
            <v>12</v>
          </cell>
          <cell r="L205" t="str">
            <v>1.75</v>
          </cell>
          <cell r="M205">
            <v>0.75</v>
          </cell>
          <cell r="N205">
            <v>0.5</v>
          </cell>
          <cell r="O205">
            <v>0.6</v>
          </cell>
          <cell r="P205">
            <v>0</v>
          </cell>
          <cell r="Q205">
            <v>0</v>
          </cell>
          <cell r="R205">
            <v>3.6</v>
          </cell>
        </row>
        <row r="206">
          <cell r="B206">
            <v>9001910450</v>
          </cell>
          <cell r="C206">
            <v>45870</v>
          </cell>
          <cell r="D206" t="str">
            <v>Sa 1</v>
          </cell>
          <cell r="E206" t="str">
            <v>Tata Sky Ltd</v>
          </cell>
          <cell r="F206" t="str">
            <v>Tata Play Mum</v>
          </cell>
          <cell r="G206" t="str">
            <v>B</v>
          </cell>
          <cell r="H206">
            <v>45291</v>
          </cell>
          <cell r="I206" t="str">
            <v>Pravin Margaj</v>
          </cell>
          <cell r="J206" t="str">
            <v>Sagar Chavan</v>
          </cell>
          <cell r="K206">
            <v>10</v>
          </cell>
          <cell r="L206" t="str">
            <v>1.75</v>
          </cell>
          <cell r="M206">
            <v>0.15</v>
          </cell>
          <cell r="N206">
            <v>0.5</v>
          </cell>
          <cell r="O206">
            <v>0.15</v>
          </cell>
          <cell r="P206">
            <v>0.25</v>
          </cell>
          <cell r="Q206">
            <v>0.4</v>
          </cell>
          <cell r="R206">
            <v>3.1999999999999997</v>
          </cell>
        </row>
        <row r="207">
          <cell r="B207">
            <v>9001910405</v>
          </cell>
          <cell r="C207">
            <v>45870</v>
          </cell>
          <cell r="D207" t="str">
            <v>Sa 1</v>
          </cell>
          <cell r="E207" t="str">
            <v>Voltas Limited</v>
          </cell>
          <cell r="F207" t="str">
            <v>Voltas Chinchpokli</v>
          </cell>
          <cell r="G207" t="str">
            <v>B</v>
          </cell>
          <cell r="H207">
            <v>45016</v>
          </cell>
          <cell r="I207" t="str">
            <v>Pravin Margaj</v>
          </cell>
          <cell r="J207" t="str">
            <v>Sagar Chavan</v>
          </cell>
          <cell r="K207">
            <v>12</v>
          </cell>
          <cell r="L207" t="str">
            <v>1.75</v>
          </cell>
          <cell r="M207">
            <v>0.75</v>
          </cell>
          <cell r="N207">
            <v>0.5</v>
          </cell>
          <cell r="O207">
            <v>0.6</v>
          </cell>
          <cell r="P207">
            <v>0.25</v>
          </cell>
          <cell r="Q207">
            <v>0.4</v>
          </cell>
          <cell r="R207">
            <v>4.25</v>
          </cell>
        </row>
        <row r="208">
          <cell r="B208">
            <v>9001910405</v>
          </cell>
          <cell r="C208">
            <v>45870</v>
          </cell>
          <cell r="D208" t="str">
            <v>Sa 1</v>
          </cell>
          <cell r="E208" t="str">
            <v>Voltas Limited</v>
          </cell>
          <cell r="F208" t="str">
            <v>Voltas Thane</v>
          </cell>
          <cell r="G208" t="str">
            <v>B</v>
          </cell>
          <cell r="H208">
            <v>45016</v>
          </cell>
          <cell r="I208" t="str">
            <v>Pravin Margaj</v>
          </cell>
          <cell r="J208" t="str">
            <v>Sagar Chavan</v>
          </cell>
          <cell r="K208">
            <v>12</v>
          </cell>
          <cell r="L208" t="str">
            <v>1.75</v>
          </cell>
          <cell r="M208">
            <v>0.75</v>
          </cell>
          <cell r="N208">
            <v>0.5</v>
          </cell>
          <cell r="O208">
            <v>0.6</v>
          </cell>
          <cell r="P208">
            <v>0.25</v>
          </cell>
          <cell r="Q208">
            <v>0.4</v>
          </cell>
          <cell r="R208">
            <v>4.25</v>
          </cell>
        </row>
        <row r="209">
          <cell r="B209">
            <v>9001910332</v>
          </cell>
          <cell r="C209">
            <v>45870</v>
          </cell>
          <cell r="D209" t="str">
            <v>Sa 1</v>
          </cell>
          <cell r="E209" t="str">
            <v>Eclerx Services Ltd</v>
          </cell>
          <cell r="F209" t="str">
            <v>Eclerx - B-11</v>
          </cell>
          <cell r="G209" t="str">
            <v>A</v>
          </cell>
          <cell r="H209">
            <v>45016</v>
          </cell>
          <cell r="I209" t="str">
            <v>Pravin Margaj</v>
          </cell>
          <cell r="J209" t="str">
            <v>Vijay Wagh</v>
          </cell>
          <cell r="K209">
            <v>12</v>
          </cell>
          <cell r="L209" t="str">
            <v>1.75</v>
          </cell>
          <cell r="M209">
            <v>0.15</v>
          </cell>
          <cell r="N209">
            <v>0.5</v>
          </cell>
          <cell r="O209">
            <v>0.6</v>
          </cell>
          <cell r="P209">
            <v>0.25</v>
          </cell>
          <cell r="Q209">
            <v>0</v>
          </cell>
          <cell r="R209">
            <v>3.25</v>
          </cell>
        </row>
        <row r="210">
          <cell r="B210">
            <v>9001910332</v>
          </cell>
          <cell r="C210">
            <v>45870</v>
          </cell>
          <cell r="D210" t="str">
            <v>Sa 1</v>
          </cell>
          <cell r="E210" t="str">
            <v>Eclerx Services Ltd</v>
          </cell>
          <cell r="F210" t="str">
            <v>Eclerx -Fort</v>
          </cell>
          <cell r="G210" t="str">
            <v>A</v>
          </cell>
          <cell r="H210">
            <v>45016</v>
          </cell>
          <cell r="I210" t="str">
            <v>Pravin Margaj</v>
          </cell>
          <cell r="J210" t="str">
            <v>Vijay Wagh</v>
          </cell>
          <cell r="K210">
            <v>12</v>
          </cell>
          <cell r="L210" t="str">
            <v>1.75</v>
          </cell>
          <cell r="M210">
            <v>0.15</v>
          </cell>
          <cell r="N210">
            <v>0.5</v>
          </cell>
          <cell r="O210">
            <v>0.6</v>
          </cell>
          <cell r="P210">
            <v>0.25</v>
          </cell>
          <cell r="Q210">
            <v>0</v>
          </cell>
          <cell r="R210">
            <v>3.25</v>
          </cell>
        </row>
        <row r="211">
          <cell r="B211">
            <v>9001910332</v>
          </cell>
          <cell r="C211">
            <v>45870</v>
          </cell>
          <cell r="D211" t="str">
            <v>Sa 1</v>
          </cell>
          <cell r="E211" t="str">
            <v>Eclerx Services Ltd</v>
          </cell>
          <cell r="F211" t="str">
            <v>Eclerx -India Bulls</v>
          </cell>
          <cell r="G211" t="str">
            <v>A</v>
          </cell>
          <cell r="H211">
            <v>45016</v>
          </cell>
          <cell r="I211" t="str">
            <v>Pravin Margaj</v>
          </cell>
          <cell r="J211" t="str">
            <v>Vijay Wagh</v>
          </cell>
          <cell r="K211">
            <v>12</v>
          </cell>
          <cell r="L211" t="str">
            <v>1.75</v>
          </cell>
          <cell r="M211">
            <v>0.15</v>
          </cell>
          <cell r="N211">
            <v>0.5</v>
          </cell>
          <cell r="O211">
            <v>0.6</v>
          </cell>
          <cell r="P211">
            <v>0.25</v>
          </cell>
          <cell r="Q211">
            <v>0</v>
          </cell>
          <cell r="R211">
            <v>3.25</v>
          </cell>
        </row>
        <row r="212">
          <cell r="B212">
            <v>9001910602</v>
          </cell>
          <cell r="C212">
            <v>45870</v>
          </cell>
          <cell r="D212" t="str">
            <v>Sa 1</v>
          </cell>
          <cell r="E212" t="str">
            <v>Lti Mindtree</v>
          </cell>
          <cell r="F212" t="str">
            <v>L &amp; T Powai</v>
          </cell>
          <cell r="G212" t="str">
            <v>A+</v>
          </cell>
          <cell r="H212">
            <v>45107</v>
          </cell>
          <cell r="I212" t="str">
            <v>Pravin Margaj</v>
          </cell>
          <cell r="J212" t="str">
            <v>Vijay Wagh</v>
          </cell>
          <cell r="K212">
            <v>7.5</v>
          </cell>
          <cell r="L212" t="str">
            <v>0</v>
          </cell>
          <cell r="M212">
            <v>0.75</v>
          </cell>
          <cell r="N212">
            <v>0.5</v>
          </cell>
          <cell r="O212">
            <v>0.75</v>
          </cell>
          <cell r="P212">
            <v>0.25</v>
          </cell>
          <cell r="Q212">
            <v>0.6</v>
          </cell>
          <cell r="R212">
            <v>2.85</v>
          </cell>
        </row>
        <row r="213">
          <cell r="B213">
            <v>9001910760</v>
          </cell>
          <cell r="C213">
            <v>45870</v>
          </cell>
          <cell r="D213" t="str">
            <v>Sa 1</v>
          </cell>
          <cell r="E213" t="str">
            <v>Lti Mindtree</v>
          </cell>
          <cell r="F213" t="str">
            <v>Larsen &amp; Toubro Ltd Realty</v>
          </cell>
          <cell r="G213" t="str">
            <v>A</v>
          </cell>
          <cell r="I213" t="str">
            <v>Pravin Margaj</v>
          </cell>
          <cell r="J213" t="str">
            <v>Vijay Wagh</v>
          </cell>
          <cell r="K213">
            <v>12</v>
          </cell>
          <cell r="L213" t="str">
            <v>1.75</v>
          </cell>
          <cell r="M213">
            <v>0.75</v>
          </cell>
          <cell r="N213">
            <v>0.5</v>
          </cell>
          <cell r="O213">
            <v>0.75</v>
          </cell>
          <cell r="P213">
            <v>0.25</v>
          </cell>
          <cell r="Q213">
            <v>0</v>
          </cell>
          <cell r="R213">
            <v>4</v>
          </cell>
        </row>
        <row r="214">
          <cell r="B214">
            <v>9001910710</v>
          </cell>
          <cell r="C214">
            <v>45870</v>
          </cell>
          <cell r="D214" t="str">
            <v>Sa 1</v>
          </cell>
          <cell r="E214" t="str">
            <v>Lti Mindtree</v>
          </cell>
          <cell r="F214" t="str">
            <v>Lti Mahape</v>
          </cell>
          <cell r="G214" t="str">
            <v>A+</v>
          </cell>
          <cell r="H214">
            <v>45107</v>
          </cell>
          <cell r="I214" t="str">
            <v>Pravin Margaj</v>
          </cell>
          <cell r="J214" t="str">
            <v>Vijay Wagh</v>
          </cell>
          <cell r="K214">
            <v>6</v>
          </cell>
          <cell r="L214" t="str">
            <v>0</v>
          </cell>
          <cell r="M214">
            <v>0.75</v>
          </cell>
          <cell r="N214">
            <v>0.5</v>
          </cell>
          <cell r="O214">
            <v>0.75</v>
          </cell>
          <cell r="P214">
            <v>0.25</v>
          </cell>
          <cell r="Q214">
            <v>0.4</v>
          </cell>
          <cell r="R214">
            <v>2.65</v>
          </cell>
        </row>
        <row r="215">
          <cell r="B215">
            <v>9001910597</v>
          </cell>
          <cell r="C215">
            <v>45870</v>
          </cell>
          <cell r="D215" t="str">
            <v>Sa 1</v>
          </cell>
          <cell r="E215" t="str">
            <v>Rcitpl</v>
          </cell>
          <cell r="F215" t="str">
            <v xml:space="preserve">Rcitpl </v>
          </cell>
          <cell r="G215" t="str">
            <v>A+</v>
          </cell>
          <cell r="H215">
            <v>0</v>
          </cell>
          <cell r="I215" t="str">
            <v>Pravin Margaj</v>
          </cell>
          <cell r="J215" t="str">
            <v>Vijay Wagh</v>
          </cell>
          <cell r="K215">
            <v>6</v>
          </cell>
          <cell r="L215" t="str">
            <v>0</v>
          </cell>
          <cell r="M215">
            <v>0.3</v>
          </cell>
          <cell r="N215">
            <v>0.5</v>
          </cell>
          <cell r="O215">
            <v>0.75</v>
          </cell>
          <cell r="P215">
            <v>0.25</v>
          </cell>
          <cell r="Q215">
            <v>0.8</v>
          </cell>
          <cell r="R215">
            <v>2.6</v>
          </cell>
        </row>
        <row r="216">
          <cell r="B216">
            <v>9001910357</v>
          </cell>
          <cell r="C216">
            <v>45870</v>
          </cell>
          <cell r="D216" t="str">
            <v>Sa 1</v>
          </cell>
          <cell r="E216" t="str">
            <v>Shalina Laboratories</v>
          </cell>
          <cell r="F216" t="str">
            <v>Shalina Lab</v>
          </cell>
          <cell r="G216" t="str">
            <v>C</v>
          </cell>
          <cell r="H216">
            <v>45107</v>
          </cell>
          <cell r="I216" t="str">
            <v>Pravin Margaj</v>
          </cell>
          <cell r="J216" t="str">
            <v>Vijay Wagh</v>
          </cell>
          <cell r="K216">
            <v>9</v>
          </cell>
          <cell r="L216" t="str">
            <v>1.05</v>
          </cell>
          <cell r="M216">
            <v>0.3</v>
          </cell>
          <cell r="N216">
            <v>0.5</v>
          </cell>
          <cell r="O216">
            <v>0.6</v>
          </cell>
          <cell r="P216">
            <v>0.25</v>
          </cell>
          <cell r="Q216">
            <v>0.6</v>
          </cell>
          <cell r="R216">
            <v>3.3000000000000003</v>
          </cell>
        </row>
        <row r="217">
          <cell r="B217">
            <v>9001910756</v>
          </cell>
          <cell r="C217">
            <v>45870</v>
          </cell>
          <cell r="D217" t="str">
            <v>Sa 1</v>
          </cell>
          <cell r="E217" t="str">
            <v>Tata Projects</v>
          </cell>
          <cell r="F217" t="str">
            <v>Tata Projects Mumbai</v>
          </cell>
          <cell r="G217" t="str">
            <v>A</v>
          </cell>
          <cell r="H217">
            <v>45199</v>
          </cell>
          <cell r="I217" t="str">
            <v>Pravin Margaj</v>
          </cell>
          <cell r="J217" t="str">
            <v>Vijay Wagh</v>
          </cell>
          <cell r="K217">
            <v>12</v>
          </cell>
          <cell r="L217" t="str">
            <v>1.75</v>
          </cell>
          <cell r="M217">
            <v>0.15</v>
          </cell>
          <cell r="N217">
            <v>0.5</v>
          </cell>
          <cell r="O217">
            <v>0.75</v>
          </cell>
          <cell r="P217">
            <v>0.25</v>
          </cell>
          <cell r="Q217">
            <v>0.2</v>
          </cell>
          <cell r="R217">
            <v>3.6</v>
          </cell>
        </row>
        <row r="218">
          <cell r="B218">
            <v>9001910669</v>
          </cell>
          <cell r="C218">
            <v>45870</v>
          </cell>
          <cell r="D218" t="str">
            <v>Sa 2</v>
          </cell>
          <cell r="E218" t="str">
            <v>Herbalife</v>
          </cell>
          <cell r="F218" t="str">
            <v>Herbalife Mum</v>
          </cell>
          <cell r="G218" t="str">
            <v>A</v>
          </cell>
          <cell r="H218">
            <v>0</v>
          </cell>
          <cell r="I218" t="str">
            <v>Rohit Nayak</v>
          </cell>
          <cell r="J218" t="str">
            <v>Abhishek Sawant</v>
          </cell>
          <cell r="K218">
            <v>5.5</v>
          </cell>
          <cell r="L218" t="str">
            <v>0</v>
          </cell>
          <cell r="M218">
            <v>0.75</v>
          </cell>
          <cell r="N218">
            <v>0.5</v>
          </cell>
          <cell r="O218">
            <v>0.6</v>
          </cell>
          <cell r="P218">
            <v>0.25</v>
          </cell>
          <cell r="Q218">
            <v>0.6</v>
          </cell>
          <cell r="R218">
            <v>2.7</v>
          </cell>
        </row>
        <row r="219">
          <cell r="B219">
            <v>9001910541</v>
          </cell>
          <cell r="C219">
            <v>45870</v>
          </cell>
          <cell r="D219" t="str">
            <v>Sa 2</v>
          </cell>
          <cell r="E219" t="str">
            <v>Piramal</v>
          </cell>
          <cell r="F219" t="str">
            <v>Piramal Alpex</v>
          </cell>
          <cell r="G219" t="str">
            <v>C</v>
          </cell>
          <cell r="H219">
            <v>45876</v>
          </cell>
          <cell r="I219" t="str">
            <v>Rohit Nayak</v>
          </cell>
          <cell r="J219" t="str">
            <v>Abhishek Sawant</v>
          </cell>
          <cell r="K219">
            <v>9</v>
          </cell>
          <cell r="L219" t="str">
            <v>1.05</v>
          </cell>
          <cell r="M219">
            <v>0.3</v>
          </cell>
          <cell r="N219">
            <v>0.5</v>
          </cell>
          <cell r="O219">
            <v>0.6</v>
          </cell>
          <cell r="P219">
            <v>0.25</v>
          </cell>
          <cell r="Q219">
            <v>0</v>
          </cell>
          <cell r="R219">
            <v>2.7</v>
          </cell>
        </row>
        <row r="220">
          <cell r="B220">
            <v>9001910541</v>
          </cell>
          <cell r="C220">
            <v>45870</v>
          </cell>
          <cell r="D220" t="str">
            <v>Sa 2</v>
          </cell>
          <cell r="E220" t="str">
            <v>Piramal</v>
          </cell>
          <cell r="F220" t="str">
            <v>Piramal Enterprise</v>
          </cell>
          <cell r="G220" t="str">
            <v>C</v>
          </cell>
          <cell r="H220">
            <v>45876</v>
          </cell>
          <cell r="I220" t="str">
            <v>Rohit Nayak</v>
          </cell>
          <cell r="J220" t="str">
            <v>Abhishek Sawant</v>
          </cell>
          <cell r="K220">
            <v>9</v>
          </cell>
          <cell r="L220" t="str">
            <v>1.05</v>
          </cell>
          <cell r="M220">
            <v>0.3</v>
          </cell>
          <cell r="N220">
            <v>0.5</v>
          </cell>
          <cell r="O220">
            <v>0.6</v>
          </cell>
          <cell r="P220">
            <v>0.25</v>
          </cell>
          <cell r="Q220">
            <v>0</v>
          </cell>
          <cell r="R220">
            <v>2.7</v>
          </cell>
        </row>
        <row r="221">
          <cell r="B221">
            <v>9001910541</v>
          </cell>
          <cell r="C221">
            <v>45870</v>
          </cell>
          <cell r="D221" t="str">
            <v>Sa 2</v>
          </cell>
          <cell r="E221" t="str">
            <v>Piramal</v>
          </cell>
          <cell r="F221" t="str">
            <v>Piramal Finance</v>
          </cell>
          <cell r="G221" t="str">
            <v>C</v>
          </cell>
          <cell r="H221">
            <v>45876</v>
          </cell>
          <cell r="I221" t="str">
            <v>Rohit Nayak</v>
          </cell>
          <cell r="J221" t="str">
            <v>Abhishek Sawant</v>
          </cell>
          <cell r="K221">
            <v>9</v>
          </cell>
          <cell r="L221" t="str">
            <v>1.05</v>
          </cell>
          <cell r="M221">
            <v>0.3</v>
          </cell>
          <cell r="N221">
            <v>0.5</v>
          </cell>
          <cell r="O221">
            <v>0.6</v>
          </cell>
          <cell r="P221">
            <v>0.25</v>
          </cell>
          <cell r="Q221">
            <v>0</v>
          </cell>
          <cell r="R221">
            <v>2.7</v>
          </cell>
        </row>
        <row r="222">
          <cell r="B222">
            <v>9001910541</v>
          </cell>
          <cell r="C222">
            <v>45870</v>
          </cell>
          <cell r="D222" t="str">
            <v>Sa 2</v>
          </cell>
          <cell r="E222" t="str">
            <v>Piramal</v>
          </cell>
          <cell r="F222" t="str">
            <v xml:space="preserve">Piramal Fund </v>
          </cell>
          <cell r="G222" t="str">
            <v>C</v>
          </cell>
          <cell r="H222">
            <v>45876</v>
          </cell>
          <cell r="I222" t="str">
            <v>Rohit Nayak</v>
          </cell>
          <cell r="J222" t="str">
            <v>Abhishek Sawant</v>
          </cell>
          <cell r="K222">
            <v>9</v>
          </cell>
          <cell r="L222" t="str">
            <v>1.05</v>
          </cell>
          <cell r="M222">
            <v>0.3</v>
          </cell>
          <cell r="N222">
            <v>0.5</v>
          </cell>
          <cell r="O222">
            <v>0.6</v>
          </cell>
          <cell r="P222">
            <v>0.25</v>
          </cell>
          <cell r="Q222">
            <v>0</v>
          </cell>
          <cell r="R222">
            <v>2.7</v>
          </cell>
        </row>
        <row r="223">
          <cell r="B223">
            <v>9001910541</v>
          </cell>
          <cell r="C223">
            <v>45870</v>
          </cell>
          <cell r="D223" t="str">
            <v>Sa 2</v>
          </cell>
          <cell r="E223" t="str">
            <v>Piramal</v>
          </cell>
          <cell r="F223" t="str">
            <v>Piramal Housing</v>
          </cell>
          <cell r="G223" t="str">
            <v>C</v>
          </cell>
          <cell r="H223">
            <v>45876</v>
          </cell>
          <cell r="I223" t="str">
            <v>Rohit Nayak</v>
          </cell>
          <cell r="J223" t="str">
            <v>Abhishek Sawant</v>
          </cell>
          <cell r="K223">
            <v>9</v>
          </cell>
          <cell r="L223" t="str">
            <v>1.05</v>
          </cell>
          <cell r="M223">
            <v>0.3</v>
          </cell>
          <cell r="N223">
            <v>0.5</v>
          </cell>
          <cell r="O223">
            <v>0.6</v>
          </cell>
          <cell r="P223">
            <v>0.25</v>
          </cell>
          <cell r="Q223">
            <v>0</v>
          </cell>
          <cell r="R223">
            <v>2.7</v>
          </cell>
        </row>
        <row r="224">
          <cell r="B224">
            <v>9001910541</v>
          </cell>
          <cell r="C224">
            <v>45870</v>
          </cell>
          <cell r="D224" t="str">
            <v>Sa 2</v>
          </cell>
          <cell r="E224" t="str">
            <v>Piramal</v>
          </cell>
          <cell r="F224" t="str">
            <v>Pmgs (I) Pvt Ltd Mum</v>
          </cell>
          <cell r="G224" t="str">
            <v>C</v>
          </cell>
          <cell r="H224">
            <v>45876</v>
          </cell>
          <cell r="I224" t="str">
            <v>Rohit Nayak</v>
          </cell>
          <cell r="J224" t="str">
            <v>Abhishek Sawant</v>
          </cell>
          <cell r="K224">
            <v>9</v>
          </cell>
          <cell r="L224" t="str">
            <v>1.05</v>
          </cell>
          <cell r="M224">
            <v>0.3</v>
          </cell>
          <cell r="N224">
            <v>0.5</v>
          </cell>
          <cell r="O224">
            <v>0.6</v>
          </cell>
          <cell r="P224">
            <v>0.25</v>
          </cell>
          <cell r="Q224">
            <v>0</v>
          </cell>
          <cell r="R224">
            <v>2.7</v>
          </cell>
        </row>
        <row r="225">
          <cell r="B225">
            <v>9001910650</v>
          </cell>
          <cell r="C225">
            <v>45870</v>
          </cell>
          <cell r="D225" t="str">
            <v>Sa 2</v>
          </cell>
          <cell r="E225" t="str">
            <v>Goldcrest Highschool</v>
          </cell>
          <cell r="F225" t="str">
            <v xml:space="preserve">Goldcrest </v>
          </cell>
          <cell r="G225" t="str">
            <v>D</v>
          </cell>
          <cell r="H225">
            <v>0</v>
          </cell>
          <cell r="I225" t="str">
            <v>Rohit Nayak</v>
          </cell>
          <cell r="J225" t="str">
            <v>Bhavit Naik</v>
          </cell>
          <cell r="K225">
            <v>7.5</v>
          </cell>
          <cell r="L225" t="str">
            <v>0</v>
          </cell>
          <cell r="M225">
            <v>0.3</v>
          </cell>
          <cell r="N225">
            <v>0.5</v>
          </cell>
          <cell r="O225">
            <v>0.15</v>
          </cell>
          <cell r="P225">
            <v>0.25</v>
          </cell>
          <cell r="Q225">
            <v>0</v>
          </cell>
          <cell r="R225">
            <v>1.2000000000000002</v>
          </cell>
        </row>
        <row r="226">
          <cell r="B226">
            <v>9001910416</v>
          </cell>
          <cell r="C226">
            <v>45870</v>
          </cell>
          <cell r="D226" t="str">
            <v>Sa 2</v>
          </cell>
          <cell r="E226" t="str">
            <v>Jupiter Hospital</v>
          </cell>
          <cell r="F226" t="str">
            <v>Jupiter Hospital Mum</v>
          </cell>
          <cell r="G226" t="str">
            <v>A+</v>
          </cell>
          <cell r="H226">
            <v>45876</v>
          </cell>
          <cell r="I226" t="str">
            <v>Rohit Nayak</v>
          </cell>
          <cell r="J226" t="str">
            <v>Bhavit Naik</v>
          </cell>
          <cell r="K226">
            <v>8.5</v>
          </cell>
          <cell r="L226" t="str">
            <v>0.35</v>
          </cell>
          <cell r="M226">
            <v>0.15</v>
          </cell>
          <cell r="N226">
            <v>0.5</v>
          </cell>
          <cell r="O226">
            <v>0.75</v>
          </cell>
          <cell r="P226">
            <v>0</v>
          </cell>
          <cell r="Q226">
            <v>0.2</v>
          </cell>
          <cell r="R226">
            <v>1.95</v>
          </cell>
        </row>
        <row r="227">
          <cell r="B227">
            <v>9001910567</v>
          </cell>
          <cell r="C227">
            <v>45870</v>
          </cell>
          <cell r="D227" t="str">
            <v>Sa 2</v>
          </cell>
          <cell r="E227" t="str">
            <v>Sony Pictures</v>
          </cell>
          <cell r="F227" t="str">
            <v>Sony Bihar</v>
          </cell>
          <cell r="G227" t="str">
            <v>A+</v>
          </cell>
          <cell r="H227">
            <v>46356</v>
          </cell>
          <cell r="I227" t="str">
            <v>Rohit Nayak</v>
          </cell>
          <cell r="J227" t="str">
            <v>Bhavit Naik</v>
          </cell>
          <cell r="K227">
            <v>12</v>
          </cell>
          <cell r="L227" t="str">
            <v>1.75</v>
          </cell>
          <cell r="M227">
            <v>0.75</v>
          </cell>
          <cell r="N227">
            <v>0.5</v>
          </cell>
          <cell r="O227">
            <v>0.75</v>
          </cell>
          <cell r="P227">
            <v>0.25</v>
          </cell>
          <cell r="Q227">
            <v>0</v>
          </cell>
          <cell r="R227">
            <v>4</v>
          </cell>
        </row>
        <row r="228">
          <cell r="B228">
            <v>9001910567</v>
          </cell>
          <cell r="C228">
            <v>45870</v>
          </cell>
          <cell r="D228" t="str">
            <v>Sa 2</v>
          </cell>
          <cell r="E228" t="str">
            <v>Sony Pictures</v>
          </cell>
          <cell r="F228" t="str">
            <v>Sony Ha</v>
          </cell>
          <cell r="G228" t="str">
            <v>A+</v>
          </cell>
          <cell r="H228">
            <v>46356</v>
          </cell>
          <cell r="I228" t="str">
            <v>Rohit Nayak</v>
          </cell>
          <cell r="J228" t="str">
            <v>Bhavit Naik</v>
          </cell>
          <cell r="K228">
            <v>12</v>
          </cell>
          <cell r="L228" t="str">
            <v>1.75</v>
          </cell>
          <cell r="M228">
            <v>0.75</v>
          </cell>
          <cell r="N228">
            <v>0.5</v>
          </cell>
          <cell r="O228">
            <v>0.75</v>
          </cell>
          <cell r="P228">
            <v>0.25</v>
          </cell>
          <cell r="Q228">
            <v>0</v>
          </cell>
          <cell r="R228">
            <v>4</v>
          </cell>
        </row>
        <row r="229">
          <cell r="B229">
            <v>9001910567</v>
          </cell>
          <cell r="C229">
            <v>45870</v>
          </cell>
          <cell r="D229" t="str">
            <v>Sa 2</v>
          </cell>
          <cell r="E229" t="str">
            <v>Sony Pictures</v>
          </cell>
          <cell r="F229" t="str">
            <v>Sony Ka</v>
          </cell>
          <cell r="G229" t="str">
            <v>A+</v>
          </cell>
          <cell r="H229">
            <v>46356</v>
          </cell>
          <cell r="I229" t="str">
            <v>Rohit Nayak</v>
          </cell>
          <cell r="J229" t="str">
            <v>Bhavit Naik</v>
          </cell>
          <cell r="K229">
            <v>12</v>
          </cell>
          <cell r="L229" t="str">
            <v>1.75</v>
          </cell>
          <cell r="M229">
            <v>0.75</v>
          </cell>
          <cell r="N229">
            <v>0.5</v>
          </cell>
          <cell r="O229">
            <v>0.75</v>
          </cell>
          <cell r="P229">
            <v>0.25</v>
          </cell>
          <cell r="Q229">
            <v>0</v>
          </cell>
          <cell r="R229">
            <v>4</v>
          </cell>
        </row>
        <row r="230">
          <cell r="B230">
            <v>9001910567</v>
          </cell>
          <cell r="C230">
            <v>45870</v>
          </cell>
          <cell r="D230" t="str">
            <v>Sa 2</v>
          </cell>
          <cell r="E230" t="str">
            <v>Sony Pictures</v>
          </cell>
          <cell r="F230" t="str">
            <v>Sony Kerla</v>
          </cell>
          <cell r="G230" t="str">
            <v>A+</v>
          </cell>
          <cell r="H230">
            <v>46356</v>
          </cell>
          <cell r="I230" t="str">
            <v>Rohit Nayak</v>
          </cell>
          <cell r="J230" t="str">
            <v>Bhavit Naik</v>
          </cell>
          <cell r="K230">
            <v>12</v>
          </cell>
          <cell r="L230" t="str">
            <v>1.75</v>
          </cell>
          <cell r="M230">
            <v>0.75</v>
          </cell>
          <cell r="N230">
            <v>0.5</v>
          </cell>
          <cell r="O230">
            <v>0.75</v>
          </cell>
          <cell r="P230">
            <v>0.25</v>
          </cell>
          <cell r="Q230">
            <v>0</v>
          </cell>
          <cell r="R230">
            <v>4</v>
          </cell>
        </row>
        <row r="231">
          <cell r="B231">
            <v>9001910567</v>
          </cell>
          <cell r="C231">
            <v>45870</v>
          </cell>
          <cell r="D231" t="str">
            <v>Sa 2</v>
          </cell>
          <cell r="E231" t="str">
            <v>Sony Pictures</v>
          </cell>
          <cell r="F231" t="str">
            <v>Sony Mp</v>
          </cell>
          <cell r="G231" t="str">
            <v>A+</v>
          </cell>
          <cell r="H231">
            <v>46356</v>
          </cell>
          <cell r="I231" t="str">
            <v>Rohit Nayak</v>
          </cell>
          <cell r="J231" t="str">
            <v>Bhavit Naik</v>
          </cell>
          <cell r="K231">
            <v>12</v>
          </cell>
          <cell r="L231" t="str">
            <v>1.75</v>
          </cell>
          <cell r="M231">
            <v>0.75</v>
          </cell>
          <cell r="N231">
            <v>0.5</v>
          </cell>
          <cell r="O231">
            <v>0.75</v>
          </cell>
          <cell r="P231">
            <v>0.25</v>
          </cell>
          <cell r="Q231">
            <v>0</v>
          </cell>
          <cell r="R231">
            <v>4</v>
          </cell>
        </row>
        <row r="232">
          <cell r="B232">
            <v>9001910567</v>
          </cell>
          <cell r="C232">
            <v>45870</v>
          </cell>
          <cell r="D232" t="str">
            <v>Sa 2</v>
          </cell>
          <cell r="E232" t="str">
            <v>Sony Pictures</v>
          </cell>
          <cell r="F232" t="str">
            <v>Sony Mum</v>
          </cell>
          <cell r="G232" t="str">
            <v>A+</v>
          </cell>
          <cell r="H232">
            <v>46356</v>
          </cell>
          <cell r="I232" t="str">
            <v>Rohit Nayak</v>
          </cell>
          <cell r="J232" t="str">
            <v>Bhavit Naik</v>
          </cell>
          <cell r="K232">
            <v>12</v>
          </cell>
          <cell r="L232" t="str">
            <v>1.75</v>
          </cell>
          <cell r="M232">
            <v>0.75</v>
          </cell>
          <cell r="N232">
            <v>0.5</v>
          </cell>
          <cell r="O232">
            <v>0.75</v>
          </cell>
          <cell r="P232">
            <v>0.25</v>
          </cell>
          <cell r="Q232">
            <v>0</v>
          </cell>
          <cell r="R232">
            <v>4</v>
          </cell>
        </row>
        <row r="233">
          <cell r="B233">
            <v>9001910567</v>
          </cell>
          <cell r="C233">
            <v>45870</v>
          </cell>
          <cell r="D233" t="str">
            <v>Sa 2</v>
          </cell>
          <cell r="E233" t="str">
            <v>Sony Pictures</v>
          </cell>
          <cell r="F233" t="str">
            <v>Sony Tl</v>
          </cell>
          <cell r="G233" t="str">
            <v>A+</v>
          </cell>
          <cell r="H233">
            <v>46356</v>
          </cell>
          <cell r="I233" t="str">
            <v>Rohit Nayak</v>
          </cell>
          <cell r="J233" t="str">
            <v>Bhavit Naik</v>
          </cell>
          <cell r="K233">
            <v>12</v>
          </cell>
          <cell r="L233" t="str">
            <v>1.75</v>
          </cell>
          <cell r="M233">
            <v>0.75</v>
          </cell>
          <cell r="N233">
            <v>0.5</v>
          </cell>
          <cell r="O233">
            <v>0.75</v>
          </cell>
          <cell r="P233">
            <v>0.25</v>
          </cell>
          <cell r="Q233">
            <v>0</v>
          </cell>
          <cell r="R233">
            <v>4</v>
          </cell>
        </row>
        <row r="234">
          <cell r="B234">
            <v>9001910567</v>
          </cell>
          <cell r="C234">
            <v>45870</v>
          </cell>
          <cell r="D234" t="str">
            <v>Sa 2</v>
          </cell>
          <cell r="E234" t="str">
            <v>Sony Pictures</v>
          </cell>
          <cell r="F234" t="str">
            <v>Sony Tn</v>
          </cell>
          <cell r="G234" t="str">
            <v>A+</v>
          </cell>
          <cell r="H234">
            <v>46356</v>
          </cell>
          <cell r="I234" t="str">
            <v>Rohit Nayak</v>
          </cell>
          <cell r="J234" t="str">
            <v>Bhavit Naik</v>
          </cell>
          <cell r="K234">
            <v>12</v>
          </cell>
          <cell r="L234" t="str">
            <v>1.75</v>
          </cell>
          <cell r="M234">
            <v>0.75</v>
          </cell>
          <cell r="N234">
            <v>0.5</v>
          </cell>
          <cell r="O234">
            <v>0.75</v>
          </cell>
          <cell r="P234">
            <v>0.25</v>
          </cell>
          <cell r="Q234">
            <v>0</v>
          </cell>
          <cell r="R234">
            <v>4</v>
          </cell>
        </row>
        <row r="235">
          <cell r="B235">
            <v>9001910567</v>
          </cell>
          <cell r="C235">
            <v>45870</v>
          </cell>
          <cell r="D235" t="str">
            <v>sa 2</v>
          </cell>
          <cell r="E235" t="str">
            <v>Sony Pictures</v>
          </cell>
          <cell r="F235" t="str">
            <v>Sony Wb</v>
          </cell>
          <cell r="G235" t="str">
            <v>A+</v>
          </cell>
          <cell r="H235">
            <v>46356</v>
          </cell>
          <cell r="I235" t="str">
            <v>Rohit Nayak</v>
          </cell>
          <cell r="J235" t="str">
            <v>Bhavit Naik</v>
          </cell>
          <cell r="K235">
            <v>12</v>
          </cell>
          <cell r="L235" t="str">
            <v>1.75</v>
          </cell>
          <cell r="M235">
            <v>0.75</v>
          </cell>
          <cell r="N235">
            <v>0.5</v>
          </cell>
          <cell r="O235">
            <v>0.75</v>
          </cell>
          <cell r="P235">
            <v>0.25</v>
          </cell>
          <cell r="Q235">
            <v>0</v>
          </cell>
          <cell r="R235">
            <v>4</v>
          </cell>
        </row>
        <row r="236">
          <cell r="B236">
            <v>9001910321</v>
          </cell>
          <cell r="C236">
            <v>45870</v>
          </cell>
          <cell r="D236" t="str">
            <v>Sa 2</v>
          </cell>
          <cell r="E236" t="str">
            <v>Tcs</v>
          </cell>
          <cell r="F236" t="str">
            <v>Tcs - Banyan Park</v>
          </cell>
          <cell r="G236" t="str">
            <v>A+</v>
          </cell>
          <cell r="H236">
            <v>45016</v>
          </cell>
          <cell r="I236" t="str">
            <v>Rohit Nayak</v>
          </cell>
          <cell r="J236" t="str">
            <v>Sameer W</v>
          </cell>
          <cell r="K236">
            <v>9</v>
          </cell>
          <cell r="L236" t="str">
            <v>1.05</v>
          </cell>
          <cell r="M236">
            <v>0.75</v>
          </cell>
          <cell r="N236">
            <v>0.5</v>
          </cell>
          <cell r="O236">
            <v>0.75</v>
          </cell>
          <cell r="P236">
            <v>0.25</v>
          </cell>
          <cell r="Q236">
            <v>0.8</v>
          </cell>
          <cell r="R236">
            <v>4.0999999999999996</v>
          </cell>
        </row>
        <row r="237">
          <cell r="B237">
            <v>9001919956</v>
          </cell>
          <cell r="C237">
            <v>45870</v>
          </cell>
          <cell r="D237" t="str">
            <v>Sa 2</v>
          </cell>
          <cell r="E237" t="str">
            <v>Tcs</v>
          </cell>
          <cell r="F237" t="str">
            <v xml:space="preserve">Tcs Madhya Pradesh </v>
          </cell>
          <cell r="G237" t="str">
            <v>A+</v>
          </cell>
          <cell r="H237">
            <v>0</v>
          </cell>
          <cell r="I237" t="str">
            <v>Rohit Nayak</v>
          </cell>
          <cell r="J237" t="str">
            <v>Sameer W</v>
          </cell>
          <cell r="K237">
            <v>10.5</v>
          </cell>
          <cell r="L237" t="str">
            <v>1.75</v>
          </cell>
          <cell r="M237">
            <v>0.3</v>
          </cell>
          <cell r="N237">
            <v>0.5</v>
          </cell>
          <cell r="O237">
            <v>0.75</v>
          </cell>
          <cell r="P237">
            <v>0</v>
          </cell>
          <cell r="Q237">
            <v>0.2</v>
          </cell>
          <cell r="R237">
            <v>3.5</v>
          </cell>
        </row>
        <row r="238">
          <cell r="B238">
            <v>9001910592</v>
          </cell>
          <cell r="C238">
            <v>45870</v>
          </cell>
          <cell r="D238" t="str">
            <v>Sa 2</v>
          </cell>
          <cell r="E238" t="str">
            <v>Tcs</v>
          </cell>
          <cell r="F238" t="str">
            <v>Tcs Wellsprin</v>
          </cell>
          <cell r="G238" t="str">
            <v>A+</v>
          </cell>
          <cell r="H238">
            <v>0</v>
          </cell>
          <cell r="I238" t="str">
            <v>Rohit Nayak</v>
          </cell>
          <cell r="J238" t="str">
            <v>Sameer W</v>
          </cell>
          <cell r="K238">
            <v>9</v>
          </cell>
          <cell r="L238" t="str">
            <v>1.05</v>
          </cell>
          <cell r="M238">
            <v>0.3</v>
          </cell>
          <cell r="N238">
            <v>0.5</v>
          </cell>
          <cell r="O238">
            <v>0.75</v>
          </cell>
          <cell r="P238">
            <v>0.25</v>
          </cell>
          <cell r="Q238">
            <v>0.4</v>
          </cell>
          <cell r="R238">
            <v>3.25</v>
          </cell>
        </row>
        <row r="239">
          <cell r="B239">
            <v>9001910478</v>
          </cell>
          <cell r="C239">
            <v>45870</v>
          </cell>
          <cell r="D239" t="str">
            <v>Sa 2</v>
          </cell>
          <cell r="E239" t="str">
            <v>Tcs</v>
          </cell>
          <cell r="F239" t="str">
            <v>Tcs-Yantra Prk</v>
          </cell>
          <cell r="G239" t="str">
            <v>A+</v>
          </cell>
          <cell r="H239">
            <v>45016</v>
          </cell>
          <cell r="I239" t="str">
            <v>Rohit Nayak</v>
          </cell>
          <cell r="J239" t="str">
            <v>Sameer W</v>
          </cell>
          <cell r="K239">
            <v>10.5</v>
          </cell>
          <cell r="L239" t="str">
            <v>1.75</v>
          </cell>
          <cell r="M239">
            <v>0.3</v>
          </cell>
          <cell r="N239">
            <v>0.5</v>
          </cell>
          <cell r="O239">
            <v>0.75</v>
          </cell>
          <cell r="P239">
            <v>0.25</v>
          </cell>
          <cell r="Q239">
            <v>1</v>
          </cell>
          <cell r="R239">
            <v>4.55</v>
          </cell>
        </row>
        <row r="240">
          <cell r="B240">
            <v>9001910010</v>
          </cell>
          <cell r="C240">
            <v>45870</v>
          </cell>
          <cell r="D240" t="str">
            <v>Sa 2</v>
          </cell>
          <cell r="E240" t="str">
            <v>Axis Bank</v>
          </cell>
          <cell r="F240" t="str">
            <v>Axis Airoli</v>
          </cell>
          <cell r="G240" t="str">
            <v>A+</v>
          </cell>
          <cell r="H240">
            <v>45876</v>
          </cell>
          <cell r="I240" t="str">
            <v>Rohit Nayak</v>
          </cell>
          <cell r="J240" t="str">
            <v>Suraj Shenoy</v>
          </cell>
          <cell r="K240">
            <v>12</v>
          </cell>
          <cell r="L240" t="str">
            <v>1.75</v>
          </cell>
          <cell r="M240">
            <v>0.75</v>
          </cell>
          <cell r="N240">
            <v>0.5</v>
          </cell>
          <cell r="O240">
            <v>0.75</v>
          </cell>
          <cell r="P240">
            <v>0.25</v>
          </cell>
          <cell r="Q240">
            <v>0</v>
          </cell>
          <cell r="R240">
            <v>4</v>
          </cell>
        </row>
        <row r="241">
          <cell r="B241">
            <v>9001910601</v>
          </cell>
          <cell r="C241">
            <v>45870</v>
          </cell>
          <cell r="D241" t="str">
            <v>Sa 2</v>
          </cell>
          <cell r="E241" t="str">
            <v>Axis Bank</v>
          </cell>
          <cell r="F241" t="str">
            <v>Axis Midc</v>
          </cell>
          <cell r="G241" t="str">
            <v>A+</v>
          </cell>
          <cell r="H241">
            <v>45876</v>
          </cell>
          <cell r="I241" t="str">
            <v>Rohit Nayak</v>
          </cell>
          <cell r="J241" t="str">
            <v>Suraj Shenoy</v>
          </cell>
          <cell r="K241">
            <v>6</v>
          </cell>
          <cell r="L241" t="str">
            <v>0</v>
          </cell>
          <cell r="M241">
            <v>0.75</v>
          </cell>
          <cell r="N241">
            <v>0.5</v>
          </cell>
          <cell r="O241">
            <v>0.75</v>
          </cell>
          <cell r="P241">
            <v>0.25</v>
          </cell>
          <cell r="Q241">
            <v>0.4</v>
          </cell>
          <cell r="R241">
            <v>2.65</v>
          </cell>
        </row>
        <row r="242">
          <cell r="B242">
            <v>9001910433</v>
          </cell>
          <cell r="C242">
            <v>45870</v>
          </cell>
          <cell r="D242" t="str">
            <v>Sa 2</v>
          </cell>
          <cell r="E242" t="str">
            <v>Axis Bank</v>
          </cell>
          <cell r="F242" t="str">
            <v>Axis Worli</v>
          </cell>
          <cell r="G242" t="str">
            <v>A+</v>
          </cell>
          <cell r="H242">
            <v>45876</v>
          </cell>
          <cell r="I242" t="str">
            <v>Rohit Nayak</v>
          </cell>
          <cell r="J242" t="str">
            <v>Suraj Shenoy</v>
          </cell>
          <cell r="K242">
            <v>6</v>
          </cell>
          <cell r="L242" t="str">
            <v>0</v>
          </cell>
          <cell r="M242">
            <v>0.75</v>
          </cell>
          <cell r="N242">
            <v>0.5</v>
          </cell>
          <cell r="O242">
            <v>0.75</v>
          </cell>
          <cell r="P242">
            <v>0.25</v>
          </cell>
          <cell r="Q242">
            <v>0.6</v>
          </cell>
          <cell r="R242">
            <v>2.85</v>
          </cell>
        </row>
        <row r="243">
          <cell r="B243">
            <v>9001910600</v>
          </cell>
          <cell r="C243">
            <v>45870</v>
          </cell>
          <cell r="D243" t="str">
            <v>Sa 2</v>
          </cell>
          <cell r="E243" t="str">
            <v>Hdfc Ergo</v>
          </cell>
          <cell r="F243" t="str">
            <v>Hegi Ap</v>
          </cell>
          <cell r="G243" t="str">
            <v>A+</v>
          </cell>
          <cell r="H243">
            <v>45747</v>
          </cell>
          <cell r="I243" t="str">
            <v>Rohit Nayak</v>
          </cell>
          <cell r="J243" t="str">
            <v>Suraj Shenoy</v>
          </cell>
          <cell r="K243">
            <v>10.5</v>
          </cell>
          <cell r="L243" t="str">
            <v>1.75</v>
          </cell>
          <cell r="M243">
            <v>0.75</v>
          </cell>
          <cell r="N243">
            <v>0.5</v>
          </cell>
          <cell r="O243">
            <v>0.75</v>
          </cell>
          <cell r="P243">
            <v>0.25</v>
          </cell>
          <cell r="Q243">
            <v>0.4</v>
          </cell>
          <cell r="R243">
            <v>4.4000000000000004</v>
          </cell>
        </row>
        <row r="244">
          <cell r="B244">
            <v>9001910600</v>
          </cell>
          <cell r="C244">
            <v>45870</v>
          </cell>
          <cell r="D244" t="str">
            <v>Sa 2</v>
          </cell>
          <cell r="E244" t="str">
            <v>Hdfc Ergo</v>
          </cell>
          <cell r="F244" t="str">
            <v>Hegi Assam</v>
          </cell>
          <cell r="G244" t="str">
            <v>A+</v>
          </cell>
          <cell r="H244">
            <v>45747</v>
          </cell>
          <cell r="I244" t="str">
            <v>Rohit Nayak</v>
          </cell>
          <cell r="J244" t="str">
            <v>Suraj Shenoy</v>
          </cell>
          <cell r="K244">
            <v>10.5</v>
          </cell>
          <cell r="L244" t="str">
            <v>1.75</v>
          </cell>
          <cell r="M244">
            <v>0.75</v>
          </cell>
          <cell r="N244">
            <v>0.5</v>
          </cell>
          <cell r="O244">
            <v>0.75</v>
          </cell>
          <cell r="P244">
            <v>0.25</v>
          </cell>
          <cell r="Q244">
            <v>0.4</v>
          </cell>
          <cell r="R244">
            <v>4.4000000000000004</v>
          </cell>
        </row>
        <row r="245">
          <cell r="B245">
            <v>9001910600</v>
          </cell>
          <cell r="C245">
            <v>45870</v>
          </cell>
          <cell r="D245" t="str">
            <v>Sa 2</v>
          </cell>
          <cell r="E245" t="str">
            <v>Hdfc Ergo</v>
          </cell>
          <cell r="F245" t="str">
            <v>Hegi Bihar</v>
          </cell>
          <cell r="G245" t="str">
            <v>A+</v>
          </cell>
          <cell r="H245">
            <v>45747</v>
          </cell>
          <cell r="I245" t="str">
            <v>Rohit Nayak</v>
          </cell>
          <cell r="J245" t="str">
            <v>Suraj Shenoy</v>
          </cell>
          <cell r="K245">
            <v>10.5</v>
          </cell>
          <cell r="L245" t="str">
            <v>1.75</v>
          </cell>
          <cell r="M245">
            <v>0.75</v>
          </cell>
          <cell r="N245">
            <v>0.5</v>
          </cell>
          <cell r="O245">
            <v>0.75</v>
          </cell>
          <cell r="P245">
            <v>0.25</v>
          </cell>
          <cell r="Q245">
            <v>0.4</v>
          </cell>
          <cell r="R245">
            <v>4.4000000000000004</v>
          </cell>
        </row>
        <row r="246">
          <cell r="B246">
            <v>9001910600</v>
          </cell>
          <cell r="C246">
            <v>45870</v>
          </cell>
          <cell r="D246" t="str">
            <v>Sa 2</v>
          </cell>
          <cell r="E246" t="str">
            <v>Hdfc Ergo</v>
          </cell>
          <cell r="F246" t="str">
            <v>Hegi Cg</v>
          </cell>
          <cell r="G246" t="str">
            <v>A+</v>
          </cell>
          <cell r="H246">
            <v>45747</v>
          </cell>
          <cell r="I246" t="str">
            <v>Rohit Nayak</v>
          </cell>
          <cell r="J246" t="str">
            <v>Suraj Shenoy</v>
          </cell>
          <cell r="K246">
            <v>10.5</v>
          </cell>
          <cell r="L246" t="str">
            <v>1.75</v>
          </cell>
          <cell r="M246">
            <v>0.75</v>
          </cell>
          <cell r="N246">
            <v>0.5</v>
          </cell>
          <cell r="O246">
            <v>0.75</v>
          </cell>
          <cell r="P246">
            <v>0.25</v>
          </cell>
          <cell r="Q246">
            <v>0.4</v>
          </cell>
          <cell r="R246">
            <v>4.4000000000000004</v>
          </cell>
        </row>
        <row r="247">
          <cell r="B247">
            <v>9001910600</v>
          </cell>
          <cell r="C247">
            <v>45870</v>
          </cell>
          <cell r="D247" t="str">
            <v>Sa 2</v>
          </cell>
          <cell r="E247" t="str">
            <v>Hdfc Ergo</v>
          </cell>
          <cell r="F247" t="str">
            <v>Hegi Chandigarh</v>
          </cell>
          <cell r="G247" t="str">
            <v>A+</v>
          </cell>
          <cell r="H247">
            <v>45747</v>
          </cell>
          <cell r="I247" t="str">
            <v>Rohit Nayak</v>
          </cell>
          <cell r="J247" t="str">
            <v>Suraj Shenoy</v>
          </cell>
          <cell r="K247">
            <v>10.5</v>
          </cell>
          <cell r="L247" t="str">
            <v>1.75</v>
          </cell>
          <cell r="M247">
            <v>0.75</v>
          </cell>
          <cell r="N247">
            <v>0.5</v>
          </cell>
          <cell r="O247">
            <v>0.75</v>
          </cell>
          <cell r="P247">
            <v>0.25</v>
          </cell>
          <cell r="Q247">
            <v>0.4</v>
          </cell>
          <cell r="R247">
            <v>4.4000000000000004</v>
          </cell>
        </row>
        <row r="248">
          <cell r="B248">
            <v>9001910600</v>
          </cell>
          <cell r="C248">
            <v>45870</v>
          </cell>
          <cell r="D248" t="str">
            <v>Sa 2</v>
          </cell>
          <cell r="E248" t="str">
            <v>Hdfc Ergo</v>
          </cell>
          <cell r="F248" t="str">
            <v>Hegi Del</v>
          </cell>
          <cell r="G248" t="str">
            <v>A+</v>
          </cell>
          <cell r="H248">
            <v>45747</v>
          </cell>
          <cell r="I248" t="str">
            <v>Rohit Nayak</v>
          </cell>
          <cell r="J248" t="str">
            <v>Suraj Shenoy</v>
          </cell>
          <cell r="K248">
            <v>10.5</v>
          </cell>
          <cell r="L248" t="str">
            <v>1.75</v>
          </cell>
          <cell r="M248">
            <v>0.75</v>
          </cell>
          <cell r="N248">
            <v>0.5</v>
          </cell>
          <cell r="O248">
            <v>0.75</v>
          </cell>
          <cell r="P248">
            <v>0.25</v>
          </cell>
          <cell r="Q248">
            <v>0.4</v>
          </cell>
          <cell r="R248">
            <v>4.4000000000000004</v>
          </cell>
        </row>
        <row r="249">
          <cell r="B249">
            <v>9001910600</v>
          </cell>
          <cell r="C249">
            <v>45870</v>
          </cell>
          <cell r="D249" t="str">
            <v>Sa 2</v>
          </cell>
          <cell r="E249" t="str">
            <v>Hdfc Ergo</v>
          </cell>
          <cell r="F249" t="str">
            <v xml:space="preserve">Hegi Goa </v>
          </cell>
          <cell r="G249" t="str">
            <v>A+</v>
          </cell>
          <cell r="H249">
            <v>45747</v>
          </cell>
          <cell r="I249" t="str">
            <v>Rohit Nayak</v>
          </cell>
          <cell r="J249" t="str">
            <v>Suraj Shenoy</v>
          </cell>
          <cell r="K249">
            <v>10.5</v>
          </cell>
          <cell r="L249" t="str">
            <v>1.75</v>
          </cell>
          <cell r="M249">
            <v>0.75</v>
          </cell>
          <cell r="N249">
            <v>0.5</v>
          </cell>
          <cell r="O249">
            <v>0.75</v>
          </cell>
          <cell r="P249">
            <v>0.25</v>
          </cell>
          <cell r="Q249">
            <v>0.4</v>
          </cell>
          <cell r="R249">
            <v>4.4000000000000004</v>
          </cell>
        </row>
        <row r="250">
          <cell r="B250">
            <v>9001910600</v>
          </cell>
          <cell r="C250">
            <v>45870</v>
          </cell>
          <cell r="D250" t="str">
            <v>Sa 2</v>
          </cell>
          <cell r="E250" t="str">
            <v>Hdfc Ergo</v>
          </cell>
          <cell r="F250" t="str">
            <v>Hegi Gu</v>
          </cell>
          <cell r="G250" t="str">
            <v>A+</v>
          </cell>
          <cell r="H250">
            <v>45747</v>
          </cell>
          <cell r="I250" t="str">
            <v>Rohit Nayak</v>
          </cell>
          <cell r="J250" t="str">
            <v>Suraj Shenoy</v>
          </cell>
          <cell r="K250">
            <v>10.5</v>
          </cell>
          <cell r="L250" t="str">
            <v>1.75</v>
          </cell>
          <cell r="M250">
            <v>0.75</v>
          </cell>
          <cell r="N250">
            <v>0.5</v>
          </cell>
          <cell r="O250">
            <v>0.75</v>
          </cell>
          <cell r="P250">
            <v>0.25</v>
          </cell>
          <cell r="Q250">
            <v>0.4</v>
          </cell>
          <cell r="R250">
            <v>4.4000000000000004</v>
          </cell>
        </row>
        <row r="251">
          <cell r="B251">
            <v>9001910600</v>
          </cell>
          <cell r="C251">
            <v>45870</v>
          </cell>
          <cell r="D251" t="str">
            <v>Sa 2</v>
          </cell>
          <cell r="E251" t="str">
            <v>Hdfc Ergo</v>
          </cell>
          <cell r="F251" t="str">
            <v>Hegi H P</v>
          </cell>
          <cell r="G251" t="str">
            <v>A+</v>
          </cell>
          <cell r="H251">
            <v>45747</v>
          </cell>
          <cell r="I251" t="str">
            <v>Rohit Nayak</v>
          </cell>
          <cell r="J251" t="str">
            <v>Suraj Shenoy</v>
          </cell>
          <cell r="K251">
            <v>10.5</v>
          </cell>
          <cell r="L251" t="str">
            <v>1.75</v>
          </cell>
          <cell r="M251">
            <v>0.75</v>
          </cell>
          <cell r="N251">
            <v>0.5</v>
          </cell>
          <cell r="O251">
            <v>0.75</v>
          </cell>
          <cell r="P251">
            <v>0.25</v>
          </cell>
          <cell r="Q251">
            <v>0.4</v>
          </cell>
          <cell r="R251">
            <v>4.4000000000000004</v>
          </cell>
        </row>
        <row r="252">
          <cell r="B252">
            <v>9001910600</v>
          </cell>
          <cell r="C252">
            <v>45870</v>
          </cell>
          <cell r="D252" t="str">
            <v>Sa 2</v>
          </cell>
          <cell r="E252" t="str">
            <v>Hdfc Ergo</v>
          </cell>
          <cell r="F252" t="str">
            <v>Hegi Hr</v>
          </cell>
          <cell r="G252" t="str">
            <v>A+</v>
          </cell>
          <cell r="H252">
            <v>45747</v>
          </cell>
          <cell r="I252" t="str">
            <v>Rohit Nayak</v>
          </cell>
          <cell r="J252" t="str">
            <v>Suraj Shenoy</v>
          </cell>
          <cell r="K252">
            <v>10.5</v>
          </cell>
          <cell r="L252" t="str">
            <v>1.75</v>
          </cell>
          <cell r="M252">
            <v>0.75</v>
          </cell>
          <cell r="N252">
            <v>0.5</v>
          </cell>
          <cell r="O252">
            <v>0.75</v>
          </cell>
          <cell r="P252">
            <v>0.25</v>
          </cell>
          <cell r="Q252">
            <v>0.4</v>
          </cell>
          <cell r="R252">
            <v>4.4000000000000004</v>
          </cell>
        </row>
        <row r="253">
          <cell r="B253">
            <v>9001910600</v>
          </cell>
          <cell r="C253">
            <v>45870</v>
          </cell>
          <cell r="D253" t="str">
            <v>Sa 2</v>
          </cell>
          <cell r="E253" t="str">
            <v>Hdfc Ergo</v>
          </cell>
          <cell r="F253" t="str">
            <v>Hegi J&amp;K</v>
          </cell>
          <cell r="G253" t="str">
            <v>A+</v>
          </cell>
          <cell r="H253">
            <v>45747</v>
          </cell>
          <cell r="I253" t="str">
            <v>Rohit Nayak</v>
          </cell>
          <cell r="J253" t="str">
            <v>Suraj Shenoy</v>
          </cell>
          <cell r="K253">
            <v>10.5</v>
          </cell>
          <cell r="L253" t="str">
            <v>1.75</v>
          </cell>
          <cell r="M253">
            <v>0.75</v>
          </cell>
          <cell r="N253">
            <v>0.5</v>
          </cell>
          <cell r="O253">
            <v>0.75</v>
          </cell>
          <cell r="P253">
            <v>0.25</v>
          </cell>
          <cell r="Q253">
            <v>0.4</v>
          </cell>
          <cell r="R253">
            <v>4.4000000000000004</v>
          </cell>
        </row>
        <row r="254">
          <cell r="B254">
            <v>9001910600</v>
          </cell>
          <cell r="C254">
            <v>45870</v>
          </cell>
          <cell r="D254" t="str">
            <v>Sa 2</v>
          </cell>
          <cell r="E254" t="str">
            <v>Hdfc Ergo</v>
          </cell>
          <cell r="F254" t="str">
            <v>Hegi Jh</v>
          </cell>
          <cell r="G254" t="str">
            <v>A+</v>
          </cell>
          <cell r="H254">
            <v>45747</v>
          </cell>
          <cell r="I254" t="str">
            <v>Rohit Nayak</v>
          </cell>
          <cell r="J254" t="str">
            <v>Suraj Shenoy</v>
          </cell>
          <cell r="K254">
            <v>10.5</v>
          </cell>
          <cell r="L254" t="str">
            <v>1.75</v>
          </cell>
          <cell r="M254">
            <v>0.75</v>
          </cell>
          <cell r="N254">
            <v>0.5</v>
          </cell>
          <cell r="O254">
            <v>0.75</v>
          </cell>
          <cell r="P254">
            <v>0.25</v>
          </cell>
          <cell r="Q254">
            <v>0.4</v>
          </cell>
          <cell r="R254">
            <v>4.4000000000000004</v>
          </cell>
        </row>
        <row r="255">
          <cell r="B255">
            <v>9001910600</v>
          </cell>
          <cell r="C255">
            <v>45870</v>
          </cell>
          <cell r="D255" t="str">
            <v>Sa 2</v>
          </cell>
          <cell r="E255" t="str">
            <v>Hdfc Ergo</v>
          </cell>
          <cell r="F255" t="str">
            <v>Hegi Kar</v>
          </cell>
          <cell r="G255" t="str">
            <v>A+</v>
          </cell>
          <cell r="H255">
            <v>45747</v>
          </cell>
          <cell r="I255" t="str">
            <v>Rohit Nayak</v>
          </cell>
          <cell r="J255" t="str">
            <v>Suraj Shenoy</v>
          </cell>
          <cell r="K255">
            <v>10.5</v>
          </cell>
          <cell r="L255" t="str">
            <v>1.75</v>
          </cell>
          <cell r="M255">
            <v>0.75</v>
          </cell>
          <cell r="N255">
            <v>0.5</v>
          </cell>
          <cell r="O255">
            <v>0.75</v>
          </cell>
          <cell r="P255">
            <v>0.25</v>
          </cell>
          <cell r="Q255">
            <v>0.4</v>
          </cell>
          <cell r="R255">
            <v>4.4000000000000004</v>
          </cell>
        </row>
        <row r="256">
          <cell r="B256">
            <v>9001910600</v>
          </cell>
          <cell r="C256">
            <v>45870</v>
          </cell>
          <cell r="D256" t="str">
            <v>Sa 2</v>
          </cell>
          <cell r="E256" t="str">
            <v>Hdfc Ergo</v>
          </cell>
          <cell r="F256" t="str">
            <v>Hegi Kerala</v>
          </cell>
          <cell r="G256" t="str">
            <v>A+</v>
          </cell>
          <cell r="H256">
            <v>45747</v>
          </cell>
          <cell r="I256" t="str">
            <v>Rohit Nayak</v>
          </cell>
          <cell r="J256" t="str">
            <v>Suraj Shenoy</v>
          </cell>
          <cell r="K256">
            <v>10.5</v>
          </cell>
          <cell r="L256" t="str">
            <v>1.75</v>
          </cell>
          <cell r="M256">
            <v>0.75</v>
          </cell>
          <cell r="N256">
            <v>0.5</v>
          </cell>
          <cell r="O256">
            <v>0.75</v>
          </cell>
          <cell r="P256">
            <v>0.25</v>
          </cell>
          <cell r="Q256">
            <v>0.4</v>
          </cell>
          <cell r="R256">
            <v>4.4000000000000004</v>
          </cell>
        </row>
        <row r="257">
          <cell r="B257">
            <v>9001910600</v>
          </cell>
          <cell r="C257">
            <v>45870</v>
          </cell>
          <cell r="D257" t="str">
            <v>Sa 2</v>
          </cell>
          <cell r="E257" t="str">
            <v>Hdfc Ergo</v>
          </cell>
          <cell r="F257" t="str">
            <v>Hegi Mp</v>
          </cell>
          <cell r="G257" t="str">
            <v>A+</v>
          </cell>
          <cell r="H257">
            <v>45747</v>
          </cell>
          <cell r="I257" t="str">
            <v>Rohit Nayak</v>
          </cell>
          <cell r="J257" t="str">
            <v>Suraj Shenoy</v>
          </cell>
          <cell r="K257">
            <v>10.5</v>
          </cell>
          <cell r="L257" t="str">
            <v>1.75</v>
          </cell>
          <cell r="M257">
            <v>0.75</v>
          </cell>
          <cell r="N257">
            <v>0.5</v>
          </cell>
          <cell r="O257">
            <v>0.75</v>
          </cell>
          <cell r="P257">
            <v>0.25</v>
          </cell>
          <cell r="Q257">
            <v>0.4</v>
          </cell>
          <cell r="R257">
            <v>4.4000000000000004</v>
          </cell>
        </row>
        <row r="258">
          <cell r="B258">
            <v>9001910600</v>
          </cell>
          <cell r="C258">
            <v>45870</v>
          </cell>
          <cell r="D258" t="str">
            <v>Sa 2</v>
          </cell>
          <cell r="E258" t="str">
            <v>Hdfc Ergo</v>
          </cell>
          <cell r="F258" t="str">
            <v>Hegi Mum</v>
          </cell>
          <cell r="G258" t="str">
            <v>A+</v>
          </cell>
          <cell r="H258">
            <v>45747</v>
          </cell>
          <cell r="I258" t="str">
            <v>Rohit Nayak</v>
          </cell>
          <cell r="J258" t="str">
            <v>Suraj Shenoy</v>
          </cell>
          <cell r="K258">
            <v>10.5</v>
          </cell>
          <cell r="L258" t="str">
            <v>1.75</v>
          </cell>
          <cell r="M258">
            <v>0.75</v>
          </cell>
          <cell r="N258">
            <v>0.5</v>
          </cell>
          <cell r="O258">
            <v>0.75</v>
          </cell>
          <cell r="P258">
            <v>0.25</v>
          </cell>
          <cell r="Q258">
            <v>0.4</v>
          </cell>
          <cell r="R258">
            <v>4.4000000000000004</v>
          </cell>
        </row>
        <row r="259">
          <cell r="B259">
            <v>9001910600</v>
          </cell>
          <cell r="C259">
            <v>45870</v>
          </cell>
          <cell r="D259" t="str">
            <v>Sa 2</v>
          </cell>
          <cell r="E259" t="str">
            <v>Hdfc Ergo</v>
          </cell>
          <cell r="F259" t="str">
            <v>Hegi Odisha</v>
          </cell>
          <cell r="G259" t="str">
            <v>A+</v>
          </cell>
          <cell r="H259">
            <v>45747</v>
          </cell>
          <cell r="I259" t="str">
            <v>Rohit Nayak</v>
          </cell>
          <cell r="J259" t="str">
            <v>Suraj Shenoy</v>
          </cell>
          <cell r="K259">
            <v>10.5</v>
          </cell>
          <cell r="L259" t="str">
            <v>1.75</v>
          </cell>
          <cell r="M259">
            <v>0.75</v>
          </cell>
          <cell r="N259">
            <v>0.5</v>
          </cell>
          <cell r="O259">
            <v>0.75</v>
          </cell>
          <cell r="P259">
            <v>0.25</v>
          </cell>
          <cell r="Q259">
            <v>0.4</v>
          </cell>
          <cell r="R259">
            <v>4.4000000000000004</v>
          </cell>
        </row>
        <row r="260">
          <cell r="B260">
            <v>9001910600</v>
          </cell>
          <cell r="C260">
            <v>45870</v>
          </cell>
          <cell r="D260" t="str">
            <v>Sa 2</v>
          </cell>
          <cell r="E260" t="str">
            <v>Hdfc Ergo</v>
          </cell>
          <cell r="F260" t="str">
            <v xml:space="preserve">Hegi Pb </v>
          </cell>
          <cell r="G260" t="str">
            <v>A+</v>
          </cell>
          <cell r="H260">
            <v>45747</v>
          </cell>
          <cell r="I260" t="str">
            <v>Rohit Nayak</v>
          </cell>
          <cell r="J260" t="str">
            <v>Suraj Shenoy</v>
          </cell>
          <cell r="K260">
            <v>10.5</v>
          </cell>
          <cell r="L260" t="str">
            <v>1.75</v>
          </cell>
          <cell r="M260">
            <v>0.75</v>
          </cell>
          <cell r="N260">
            <v>0.5</v>
          </cell>
          <cell r="O260">
            <v>0.75</v>
          </cell>
          <cell r="P260">
            <v>0.25</v>
          </cell>
          <cell r="Q260">
            <v>0.4</v>
          </cell>
          <cell r="R260">
            <v>4.4000000000000004</v>
          </cell>
        </row>
        <row r="261">
          <cell r="B261">
            <v>9001910600</v>
          </cell>
          <cell r="C261">
            <v>45870</v>
          </cell>
          <cell r="D261" t="str">
            <v>Sa 2</v>
          </cell>
          <cell r="E261" t="str">
            <v>Hdfc Ergo</v>
          </cell>
          <cell r="F261" t="str">
            <v>Hegi Pondi</v>
          </cell>
          <cell r="G261" t="str">
            <v>A+</v>
          </cell>
          <cell r="H261">
            <v>45747</v>
          </cell>
          <cell r="I261" t="str">
            <v>Rohit Nayak</v>
          </cell>
          <cell r="J261" t="str">
            <v>Suraj Shenoy</v>
          </cell>
          <cell r="K261">
            <v>10.5</v>
          </cell>
          <cell r="L261" t="str">
            <v>1.75</v>
          </cell>
          <cell r="M261">
            <v>0.75</v>
          </cell>
          <cell r="N261">
            <v>0.5</v>
          </cell>
          <cell r="O261">
            <v>0.75</v>
          </cell>
          <cell r="P261">
            <v>0.25</v>
          </cell>
          <cell r="Q261">
            <v>0.4</v>
          </cell>
          <cell r="R261">
            <v>4.4000000000000004</v>
          </cell>
        </row>
        <row r="262">
          <cell r="B262">
            <v>9001910600</v>
          </cell>
          <cell r="C262">
            <v>45870</v>
          </cell>
          <cell r="D262" t="str">
            <v>Sa 2</v>
          </cell>
          <cell r="E262" t="str">
            <v>Hdfc Ergo</v>
          </cell>
          <cell r="F262" t="str">
            <v>Hegi Rj</v>
          </cell>
          <cell r="G262" t="str">
            <v>A+</v>
          </cell>
          <cell r="H262">
            <v>45747</v>
          </cell>
          <cell r="I262" t="str">
            <v>Rohit Nayak</v>
          </cell>
          <cell r="J262" t="str">
            <v>Suraj Shenoy</v>
          </cell>
          <cell r="K262">
            <v>10.5</v>
          </cell>
          <cell r="L262" t="str">
            <v>1.75</v>
          </cell>
          <cell r="M262">
            <v>0.75</v>
          </cell>
          <cell r="N262">
            <v>0.5</v>
          </cell>
          <cell r="O262">
            <v>0.75</v>
          </cell>
          <cell r="P262">
            <v>0.25</v>
          </cell>
          <cell r="Q262">
            <v>0.4</v>
          </cell>
          <cell r="R262">
            <v>4.4000000000000004</v>
          </cell>
        </row>
        <row r="263">
          <cell r="B263">
            <v>9001910600</v>
          </cell>
          <cell r="C263">
            <v>45870</v>
          </cell>
          <cell r="D263" t="str">
            <v>Sa 2</v>
          </cell>
          <cell r="E263" t="str">
            <v>Hdfc Ergo</v>
          </cell>
          <cell r="F263" t="str">
            <v>Hegi Tl</v>
          </cell>
          <cell r="G263" t="str">
            <v>A+</v>
          </cell>
          <cell r="H263">
            <v>45747</v>
          </cell>
          <cell r="I263" t="str">
            <v>Rohit Nayak</v>
          </cell>
          <cell r="J263" t="str">
            <v>Suraj Shenoy</v>
          </cell>
          <cell r="K263">
            <v>10.5</v>
          </cell>
          <cell r="L263" t="str">
            <v>1.75</v>
          </cell>
          <cell r="M263">
            <v>0.75</v>
          </cell>
          <cell r="N263">
            <v>0.5</v>
          </cell>
          <cell r="O263">
            <v>0.75</v>
          </cell>
          <cell r="P263">
            <v>0.25</v>
          </cell>
          <cell r="Q263">
            <v>0.4</v>
          </cell>
          <cell r="R263">
            <v>4.4000000000000004</v>
          </cell>
        </row>
        <row r="264">
          <cell r="B264">
            <v>9001910600</v>
          </cell>
          <cell r="C264">
            <v>45870</v>
          </cell>
          <cell r="D264" t="str">
            <v>Sa 2</v>
          </cell>
          <cell r="E264" t="str">
            <v>Hdfc Ergo</v>
          </cell>
          <cell r="F264" t="str">
            <v>Hegi Tn</v>
          </cell>
          <cell r="G264" t="str">
            <v>A+</v>
          </cell>
          <cell r="H264">
            <v>45747</v>
          </cell>
          <cell r="I264" t="str">
            <v>Rohit Nayak</v>
          </cell>
          <cell r="J264" t="str">
            <v>Suraj Shenoy</v>
          </cell>
          <cell r="K264">
            <v>10.5</v>
          </cell>
          <cell r="L264" t="str">
            <v>1.75</v>
          </cell>
          <cell r="M264">
            <v>0.75</v>
          </cell>
          <cell r="N264">
            <v>0.5</v>
          </cell>
          <cell r="O264">
            <v>0.75</v>
          </cell>
          <cell r="P264">
            <v>0.25</v>
          </cell>
          <cell r="Q264">
            <v>0.4</v>
          </cell>
          <cell r="R264">
            <v>4.4000000000000004</v>
          </cell>
        </row>
        <row r="265">
          <cell r="B265">
            <v>9001910600</v>
          </cell>
          <cell r="C265">
            <v>45870</v>
          </cell>
          <cell r="D265" t="str">
            <v>Sa 2</v>
          </cell>
          <cell r="E265" t="str">
            <v>Hdfc Ergo</v>
          </cell>
          <cell r="F265" t="str">
            <v>Hegi Tripura</v>
          </cell>
          <cell r="G265" t="str">
            <v>A+</v>
          </cell>
          <cell r="H265">
            <v>45747</v>
          </cell>
          <cell r="I265" t="str">
            <v>Rohit Nayak</v>
          </cell>
          <cell r="J265" t="str">
            <v>Suraj Shenoy</v>
          </cell>
          <cell r="K265">
            <v>10.5</v>
          </cell>
          <cell r="L265" t="str">
            <v>1.75</v>
          </cell>
          <cell r="M265">
            <v>0.75</v>
          </cell>
          <cell r="N265">
            <v>0.5</v>
          </cell>
          <cell r="O265">
            <v>0.75</v>
          </cell>
          <cell r="P265">
            <v>0.25</v>
          </cell>
          <cell r="Q265">
            <v>0.4</v>
          </cell>
          <cell r="R265">
            <v>4.4000000000000004</v>
          </cell>
        </row>
        <row r="266">
          <cell r="B266">
            <v>9001910600</v>
          </cell>
          <cell r="C266">
            <v>45870</v>
          </cell>
          <cell r="D266" t="str">
            <v>Sa 2</v>
          </cell>
          <cell r="E266" t="str">
            <v>Hdfc Ergo</v>
          </cell>
          <cell r="F266" t="str">
            <v>Hegi Uk</v>
          </cell>
          <cell r="G266" t="str">
            <v>A+</v>
          </cell>
          <cell r="H266">
            <v>45747</v>
          </cell>
          <cell r="I266" t="str">
            <v>Rohit Nayak</v>
          </cell>
          <cell r="J266" t="str">
            <v>Suraj Shenoy</v>
          </cell>
          <cell r="K266">
            <v>10.5</v>
          </cell>
          <cell r="L266" t="str">
            <v>1.75</v>
          </cell>
          <cell r="M266">
            <v>0.75</v>
          </cell>
          <cell r="N266">
            <v>0.5</v>
          </cell>
          <cell r="O266">
            <v>0.75</v>
          </cell>
          <cell r="P266">
            <v>0.25</v>
          </cell>
          <cell r="Q266">
            <v>0.4</v>
          </cell>
          <cell r="R266">
            <v>4.4000000000000004</v>
          </cell>
        </row>
        <row r="267">
          <cell r="B267">
            <v>9001910600</v>
          </cell>
          <cell r="C267">
            <v>45870</v>
          </cell>
          <cell r="D267" t="str">
            <v>Sa 2</v>
          </cell>
          <cell r="E267" t="str">
            <v>Hdfc Ergo</v>
          </cell>
          <cell r="F267" t="str">
            <v>Hegi Up</v>
          </cell>
          <cell r="G267" t="str">
            <v>A+</v>
          </cell>
          <cell r="H267">
            <v>45747</v>
          </cell>
          <cell r="I267" t="str">
            <v>Rohit Nayak</v>
          </cell>
          <cell r="J267" t="str">
            <v>Suraj Shenoy</v>
          </cell>
          <cell r="K267">
            <v>10.5</v>
          </cell>
          <cell r="L267" t="str">
            <v>1.75</v>
          </cell>
          <cell r="M267">
            <v>0.75</v>
          </cell>
          <cell r="N267">
            <v>0.5</v>
          </cell>
          <cell r="O267">
            <v>0.75</v>
          </cell>
          <cell r="P267">
            <v>0.25</v>
          </cell>
          <cell r="Q267">
            <v>0.4</v>
          </cell>
          <cell r="R267">
            <v>4.4000000000000004</v>
          </cell>
        </row>
        <row r="268">
          <cell r="B268">
            <v>9001910600</v>
          </cell>
          <cell r="C268">
            <v>45870</v>
          </cell>
          <cell r="D268" t="str">
            <v>Sa 2</v>
          </cell>
          <cell r="E268" t="str">
            <v>Hdfc Ergo</v>
          </cell>
          <cell r="F268" t="str">
            <v>Hegi Wb</v>
          </cell>
          <cell r="G268" t="str">
            <v>A+</v>
          </cell>
          <cell r="H268">
            <v>45747</v>
          </cell>
          <cell r="I268" t="str">
            <v>Rohit Nayak</v>
          </cell>
          <cell r="J268" t="str">
            <v>Suraj Shenoy</v>
          </cell>
          <cell r="K268">
            <v>10.5</v>
          </cell>
          <cell r="L268" t="str">
            <v>1.75</v>
          </cell>
          <cell r="M268">
            <v>0.75</v>
          </cell>
          <cell r="N268">
            <v>0.5</v>
          </cell>
          <cell r="O268">
            <v>0.75</v>
          </cell>
          <cell r="P268">
            <v>0.25</v>
          </cell>
          <cell r="Q268">
            <v>0.4</v>
          </cell>
          <cell r="R268">
            <v>4.4000000000000004</v>
          </cell>
        </row>
        <row r="269">
          <cell r="B269">
            <v>9001919056</v>
          </cell>
          <cell r="C269">
            <v>45870</v>
          </cell>
          <cell r="D269" t="str">
            <v>Sa 2</v>
          </cell>
          <cell r="E269" t="str">
            <v>Marks And Spencer</v>
          </cell>
          <cell r="F269" t="str">
            <v>M&amp;S Ap</v>
          </cell>
          <cell r="G269" t="str">
            <v>C</v>
          </cell>
          <cell r="H269">
            <v>45747</v>
          </cell>
          <cell r="I269" t="str">
            <v>Rohit Nayak</v>
          </cell>
          <cell r="J269" t="str">
            <v>Suraj Shenoy</v>
          </cell>
          <cell r="K269">
            <v>10.5</v>
          </cell>
          <cell r="L269" t="str">
            <v>1.75</v>
          </cell>
          <cell r="M269">
            <v>0.75</v>
          </cell>
          <cell r="N269">
            <v>0.5</v>
          </cell>
          <cell r="O269">
            <v>0.75</v>
          </cell>
          <cell r="P269">
            <v>0.25</v>
          </cell>
          <cell r="Q269">
            <v>0.6</v>
          </cell>
          <cell r="R269">
            <v>4.5999999999999996</v>
          </cell>
        </row>
        <row r="270">
          <cell r="B270">
            <v>9001919056</v>
          </cell>
          <cell r="C270">
            <v>45870</v>
          </cell>
          <cell r="D270" t="str">
            <v>Sa 2</v>
          </cell>
          <cell r="E270" t="str">
            <v>Marks And Spencer</v>
          </cell>
          <cell r="F270" t="str">
            <v>M&amp;S Assam</v>
          </cell>
          <cell r="G270" t="str">
            <v>C</v>
          </cell>
          <cell r="H270">
            <v>45747</v>
          </cell>
          <cell r="I270" t="str">
            <v>Rohit Nayak</v>
          </cell>
          <cell r="J270" t="str">
            <v>Suraj Shenoy</v>
          </cell>
          <cell r="K270">
            <v>10.5</v>
          </cell>
          <cell r="L270" t="str">
            <v>1.75</v>
          </cell>
          <cell r="M270">
            <v>0.75</v>
          </cell>
          <cell r="N270">
            <v>0.5</v>
          </cell>
          <cell r="O270">
            <v>0.75</v>
          </cell>
          <cell r="P270">
            <v>0.25</v>
          </cell>
          <cell r="Q270">
            <v>0.6</v>
          </cell>
          <cell r="R270">
            <v>4.5999999999999996</v>
          </cell>
        </row>
        <row r="271">
          <cell r="B271">
            <v>9001919056</v>
          </cell>
          <cell r="C271">
            <v>45870</v>
          </cell>
          <cell r="D271" t="str">
            <v>Sa 2</v>
          </cell>
          <cell r="E271" t="str">
            <v>Marks And Spencer</v>
          </cell>
          <cell r="F271" t="str">
            <v>M&amp;S Ch</v>
          </cell>
          <cell r="G271" t="str">
            <v>C</v>
          </cell>
          <cell r="H271">
            <v>45747</v>
          </cell>
          <cell r="I271" t="str">
            <v>Rohit Nayak</v>
          </cell>
          <cell r="J271" t="str">
            <v>Suraj Shenoy</v>
          </cell>
          <cell r="K271">
            <v>10.5</v>
          </cell>
          <cell r="L271" t="str">
            <v>1.75</v>
          </cell>
          <cell r="M271">
            <v>0.75</v>
          </cell>
          <cell r="N271">
            <v>0.5</v>
          </cell>
          <cell r="O271">
            <v>0.75</v>
          </cell>
          <cell r="P271">
            <v>0.25</v>
          </cell>
          <cell r="Q271">
            <v>0.6</v>
          </cell>
          <cell r="R271">
            <v>4.5999999999999996</v>
          </cell>
        </row>
        <row r="272">
          <cell r="B272">
            <v>9001919056</v>
          </cell>
          <cell r="C272">
            <v>45870</v>
          </cell>
          <cell r="D272" t="str">
            <v>Sa 2</v>
          </cell>
          <cell r="E272" t="str">
            <v>Marks And Spencer</v>
          </cell>
          <cell r="F272" t="str">
            <v>M&amp;S Chandigarh</v>
          </cell>
          <cell r="G272" t="str">
            <v>C</v>
          </cell>
          <cell r="H272">
            <v>45747</v>
          </cell>
          <cell r="I272" t="str">
            <v>Rohit Nayak</v>
          </cell>
          <cell r="J272" t="str">
            <v>Suraj Shenoy</v>
          </cell>
          <cell r="K272">
            <v>10.5</v>
          </cell>
          <cell r="L272" t="str">
            <v>1.75</v>
          </cell>
          <cell r="M272">
            <v>0.75</v>
          </cell>
          <cell r="N272">
            <v>0.5</v>
          </cell>
          <cell r="O272">
            <v>0.75</v>
          </cell>
          <cell r="P272">
            <v>0.25</v>
          </cell>
          <cell r="Q272">
            <v>0.6</v>
          </cell>
          <cell r="R272">
            <v>4.5999999999999996</v>
          </cell>
        </row>
        <row r="273">
          <cell r="B273">
            <v>9001919056</v>
          </cell>
          <cell r="C273">
            <v>45870</v>
          </cell>
          <cell r="D273" t="str">
            <v>Sa 2</v>
          </cell>
          <cell r="E273" t="str">
            <v>Marks And Spencer</v>
          </cell>
          <cell r="F273" t="str">
            <v>M&amp;S Del</v>
          </cell>
          <cell r="G273" t="str">
            <v>C</v>
          </cell>
          <cell r="H273">
            <v>45747</v>
          </cell>
          <cell r="I273" t="str">
            <v>Rohit Nayak</v>
          </cell>
          <cell r="J273" t="str">
            <v>Suraj Shenoy</v>
          </cell>
          <cell r="K273">
            <v>10.5</v>
          </cell>
          <cell r="L273" t="str">
            <v>1.75</v>
          </cell>
          <cell r="M273">
            <v>0.75</v>
          </cell>
          <cell r="N273">
            <v>0.5</v>
          </cell>
          <cell r="O273">
            <v>0.75</v>
          </cell>
          <cell r="P273">
            <v>0.25</v>
          </cell>
          <cell r="Q273">
            <v>0.6</v>
          </cell>
          <cell r="R273">
            <v>4.5999999999999996</v>
          </cell>
        </row>
        <row r="274">
          <cell r="B274">
            <v>9001919056</v>
          </cell>
          <cell r="C274">
            <v>45870</v>
          </cell>
          <cell r="D274" t="str">
            <v>Sa 2</v>
          </cell>
          <cell r="E274" t="str">
            <v>Marks And Spencer</v>
          </cell>
          <cell r="F274" t="str">
            <v>M&amp;S Goa</v>
          </cell>
          <cell r="G274" t="str">
            <v>C</v>
          </cell>
          <cell r="H274">
            <v>45747</v>
          </cell>
          <cell r="I274" t="str">
            <v>Rohit Nayak</v>
          </cell>
          <cell r="J274" t="str">
            <v>Suraj Shenoy</v>
          </cell>
          <cell r="K274">
            <v>10.5</v>
          </cell>
          <cell r="L274" t="str">
            <v>1.75</v>
          </cell>
          <cell r="M274">
            <v>0.75</v>
          </cell>
          <cell r="N274">
            <v>0.5</v>
          </cell>
          <cell r="O274">
            <v>0.75</v>
          </cell>
          <cell r="P274">
            <v>0.25</v>
          </cell>
          <cell r="Q274">
            <v>0.6</v>
          </cell>
          <cell r="R274">
            <v>4.5999999999999996</v>
          </cell>
        </row>
        <row r="275">
          <cell r="B275">
            <v>9001919056</v>
          </cell>
          <cell r="C275">
            <v>45870</v>
          </cell>
          <cell r="D275" t="str">
            <v>Sa 2</v>
          </cell>
          <cell r="E275" t="str">
            <v>Marks And Spencer</v>
          </cell>
          <cell r="F275" t="str">
            <v>M&amp;S Guj</v>
          </cell>
          <cell r="G275" t="str">
            <v>C</v>
          </cell>
          <cell r="H275">
            <v>45747</v>
          </cell>
          <cell r="I275" t="str">
            <v>Rohit Nayak</v>
          </cell>
          <cell r="J275" t="str">
            <v>Suraj Shenoy</v>
          </cell>
          <cell r="K275">
            <v>10.5</v>
          </cell>
          <cell r="L275" t="str">
            <v>1.75</v>
          </cell>
          <cell r="M275">
            <v>0.75</v>
          </cell>
          <cell r="N275">
            <v>0.5</v>
          </cell>
          <cell r="O275">
            <v>0.75</v>
          </cell>
          <cell r="P275">
            <v>0.25</v>
          </cell>
          <cell r="Q275">
            <v>0.6</v>
          </cell>
          <cell r="R275">
            <v>4.5999999999999996</v>
          </cell>
        </row>
        <row r="276">
          <cell r="B276">
            <v>9001919056</v>
          </cell>
          <cell r="C276">
            <v>45870</v>
          </cell>
          <cell r="D276" t="str">
            <v>Sa 2</v>
          </cell>
          <cell r="E276" t="str">
            <v>Marks And Spencer</v>
          </cell>
          <cell r="F276" t="str">
            <v>M&amp;S Ha</v>
          </cell>
          <cell r="G276" t="str">
            <v>C</v>
          </cell>
          <cell r="H276">
            <v>45747</v>
          </cell>
          <cell r="I276" t="str">
            <v>Rohit Nayak</v>
          </cell>
          <cell r="J276" t="str">
            <v>Suraj Shenoy</v>
          </cell>
          <cell r="K276">
            <v>10.5</v>
          </cell>
          <cell r="L276" t="str">
            <v>1.75</v>
          </cell>
          <cell r="M276">
            <v>0.75</v>
          </cell>
          <cell r="N276">
            <v>0.5</v>
          </cell>
          <cell r="O276">
            <v>0.75</v>
          </cell>
          <cell r="P276">
            <v>0.25</v>
          </cell>
          <cell r="Q276">
            <v>0.6</v>
          </cell>
          <cell r="R276">
            <v>4.5999999999999996</v>
          </cell>
        </row>
        <row r="277">
          <cell r="B277">
            <v>9001919056</v>
          </cell>
          <cell r="C277">
            <v>45870</v>
          </cell>
          <cell r="D277" t="str">
            <v>Sa 2</v>
          </cell>
          <cell r="E277" t="str">
            <v>Marks And Spencer</v>
          </cell>
          <cell r="F277" t="str">
            <v>M&amp;S Jh</v>
          </cell>
          <cell r="G277" t="str">
            <v>C</v>
          </cell>
          <cell r="H277">
            <v>45747</v>
          </cell>
          <cell r="I277" t="str">
            <v>Rohit Nayak</v>
          </cell>
          <cell r="J277" t="str">
            <v>Suraj Shenoy</v>
          </cell>
          <cell r="K277">
            <v>10.5</v>
          </cell>
          <cell r="L277" t="str">
            <v>1.75</v>
          </cell>
          <cell r="M277">
            <v>0.75</v>
          </cell>
          <cell r="N277">
            <v>0.5</v>
          </cell>
          <cell r="O277">
            <v>0.75</v>
          </cell>
          <cell r="P277">
            <v>0.25</v>
          </cell>
          <cell r="Q277">
            <v>0.6</v>
          </cell>
          <cell r="R277">
            <v>4.5999999999999996</v>
          </cell>
        </row>
        <row r="278">
          <cell r="B278">
            <v>9001919056</v>
          </cell>
          <cell r="C278">
            <v>45870</v>
          </cell>
          <cell r="D278" t="str">
            <v>Sa 2</v>
          </cell>
          <cell r="E278" t="str">
            <v>Marks And Spencer</v>
          </cell>
          <cell r="F278" t="str">
            <v>M&amp;S Kar</v>
          </cell>
          <cell r="G278" t="str">
            <v>C</v>
          </cell>
          <cell r="H278">
            <v>45747</v>
          </cell>
          <cell r="I278" t="str">
            <v>Rohit Nayak</v>
          </cell>
          <cell r="J278" t="str">
            <v>Suraj Shenoy</v>
          </cell>
          <cell r="K278">
            <v>10.5</v>
          </cell>
          <cell r="L278" t="str">
            <v>1.75</v>
          </cell>
          <cell r="M278">
            <v>0.75</v>
          </cell>
          <cell r="N278">
            <v>0.5</v>
          </cell>
          <cell r="O278">
            <v>0.75</v>
          </cell>
          <cell r="P278">
            <v>0.25</v>
          </cell>
          <cell r="Q278">
            <v>0.6</v>
          </cell>
          <cell r="R278">
            <v>4.5999999999999996</v>
          </cell>
        </row>
        <row r="279">
          <cell r="B279">
            <v>9001919056</v>
          </cell>
          <cell r="C279">
            <v>45870</v>
          </cell>
          <cell r="D279" t="str">
            <v>Sa 2</v>
          </cell>
          <cell r="E279" t="str">
            <v>Marks And Spencer</v>
          </cell>
          <cell r="F279" t="str">
            <v>M&amp;S Kerala</v>
          </cell>
          <cell r="G279" t="str">
            <v>C</v>
          </cell>
          <cell r="H279">
            <v>45747</v>
          </cell>
          <cell r="I279" t="str">
            <v>Rohit Nayak</v>
          </cell>
          <cell r="J279" t="str">
            <v>Suraj Shenoy</v>
          </cell>
          <cell r="K279">
            <v>10.5</v>
          </cell>
          <cell r="L279" t="str">
            <v>1.75</v>
          </cell>
          <cell r="M279">
            <v>0.75</v>
          </cell>
          <cell r="N279">
            <v>0.5</v>
          </cell>
          <cell r="O279">
            <v>0.75</v>
          </cell>
          <cell r="P279">
            <v>0.25</v>
          </cell>
          <cell r="Q279">
            <v>0.6</v>
          </cell>
          <cell r="R279">
            <v>4.5999999999999996</v>
          </cell>
        </row>
        <row r="280">
          <cell r="B280">
            <v>9001919056</v>
          </cell>
          <cell r="C280">
            <v>45870</v>
          </cell>
          <cell r="D280" t="str">
            <v>Sa 2</v>
          </cell>
          <cell r="E280" t="str">
            <v>Marks And Spencer</v>
          </cell>
          <cell r="F280" t="str">
            <v>M&amp;S Mh</v>
          </cell>
          <cell r="G280" t="str">
            <v>C</v>
          </cell>
          <cell r="H280">
            <v>45747</v>
          </cell>
          <cell r="I280" t="str">
            <v>Rohit Nayak</v>
          </cell>
          <cell r="J280" t="str">
            <v>Suraj Shenoy</v>
          </cell>
          <cell r="K280">
            <v>10.5</v>
          </cell>
          <cell r="L280" t="str">
            <v>1.75</v>
          </cell>
          <cell r="M280">
            <v>0.75</v>
          </cell>
          <cell r="N280">
            <v>0.5</v>
          </cell>
          <cell r="O280">
            <v>0.75</v>
          </cell>
          <cell r="P280">
            <v>0.25</v>
          </cell>
          <cell r="Q280">
            <v>0.6</v>
          </cell>
          <cell r="R280">
            <v>4.5999999999999996</v>
          </cell>
        </row>
        <row r="281">
          <cell r="B281">
            <v>9001919056</v>
          </cell>
          <cell r="C281">
            <v>45870</v>
          </cell>
          <cell r="D281" t="str">
            <v>Sa 2</v>
          </cell>
          <cell r="E281" t="str">
            <v>Marks And Spencer</v>
          </cell>
          <cell r="F281" t="str">
            <v>M&amp;S Mp</v>
          </cell>
          <cell r="G281" t="str">
            <v>C</v>
          </cell>
          <cell r="H281">
            <v>45747</v>
          </cell>
          <cell r="I281" t="str">
            <v>Rohit Nayak</v>
          </cell>
          <cell r="J281" t="str">
            <v>Suraj Shenoy</v>
          </cell>
          <cell r="K281">
            <v>10.5</v>
          </cell>
          <cell r="L281" t="str">
            <v>1.75</v>
          </cell>
          <cell r="M281">
            <v>0.75</v>
          </cell>
          <cell r="N281">
            <v>0.5</v>
          </cell>
          <cell r="O281">
            <v>0.75</v>
          </cell>
          <cell r="P281">
            <v>0.25</v>
          </cell>
          <cell r="Q281">
            <v>0.6</v>
          </cell>
          <cell r="R281">
            <v>4.5999999999999996</v>
          </cell>
        </row>
        <row r="282">
          <cell r="B282">
            <v>9001919056</v>
          </cell>
          <cell r="C282">
            <v>45870</v>
          </cell>
          <cell r="D282" t="str">
            <v>Sa 2</v>
          </cell>
          <cell r="E282" t="str">
            <v>Marks And Spencer</v>
          </cell>
          <cell r="F282" t="str">
            <v>M&amp;S Odisha</v>
          </cell>
          <cell r="G282" t="str">
            <v>C</v>
          </cell>
          <cell r="H282">
            <v>45747</v>
          </cell>
          <cell r="I282" t="str">
            <v>Rohit Nayak</v>
          </cell>
          <cell r="J282" t="str">
            <v>Suraj Shenoy</v>
          </cell>
          <cell r="K282">
            <v>10.5</v>
          </cell>
          <cell r="L282" t="str">
            <v>1.75</v>
          </cell>
          <cell r="M282">
            <v>0.75</v>
          </cell>
          <cell r="N282">
            <v>0.5</v>
          </cell>
          <cell r="O282">
            <v>0.75</v>
          </cell>
          <cell r="P282">
            <v>0.25</v>
          </cell>
          <cell r="Q282">
            <v>0.6</v>
          </cell>
          <cell r="R282">
            <v>4.5999999999999996</v>
          </cell>
        </row>
        <row r="283">
          <cell r="B283">
            <v>9001919056</v>
          </cell>
          <cell r="C283">
            <v>45870</v>
          </cell>
          <cell r="D283" t="str">
            <v>Sa 2</v>
          </cell>
          <cell r="E283" t="str">
            <v>Marks And Spencer</v>
          </cell>
          <cell r="F283" t="str">
            <v>M&amp;S Pj</v>
          </cell>
          <cell r="G283" t="str">
            <v>C</v>
          </cell>
          <cell r="H283">
            <v>45747</v>
          </cell>
          <cell r="I283" t="str">
            <v>Rohit Nayak</v>
          </cell>
          <cell r="J283" t="str">
            <v>Suraj Shenoy</v>
          </cell>
          <cell r="K283">
            <v>10.5</v>
          </cell>
          <cell r="L283" t="str">
            <v>1.75</v>
          </cell>
          <cell r="M283">
            <v>0.75</v>
          </cell>
          <cell r="N283">
            <v>0.5</v>
          </cell>
          <cell r="O283">
            <v>0.75</v>
          </cell>
          <cell r="P283">
            <v>0.25</v>
          </cell>
          <cell r="Q283">
            <v>0.6</v>
          </cell>
          <cell r="R283">
            <v>4.5999999999999996</v>
          </cell>
        </row>
        <row r="284">
          <cell r="B284">
            <v>9001919056</v>
          </cell>
          <cell r="C284">
            <v>45870</v>
          </cell>
          <cell r="D284" t="str">
            <v>Sa 2</v>
          </cell>
          <cell r="E284" t="str">
            <v>Marks And Spencer</v>
          </cell>
          <cell r="F284" t="str">
            <v>M&amp;S Rj</v>
          </cell>
          <cell r="G284" t="str">
            <v>C</v>
          </cell>
          <cell r="H284">
            <v>45747</v>
          </cell>
          <cell r="I284" t="str">
            <v>Rohit Nayak</v>
          </cell>
          <cell r="J284" t="str">
            <v>Suraj Shenoy</v>
          </cell>
          <cell r="K284">
            <v>10.5</v>
          </cell>
          <cell r="L284" t="str">
            <v>1.75</v>
          </cell>
          <cell r="M284">
            <v>0.75</v>
          </cell>
          <cell r="N284">
            <v>0.5</v>
          </cell>
          <cell r="O284">
            <v>0.75</v>
          </cell>
          <cell r="P284">
            <v>0.25</v>
          </cell>
          <cell r="Q284">
            <v>0.6</v>
          </cell>
          <cell r="R284">
            <v>4.5999999999999996</v>
          </cell>
        </row>
        <row r="285">
          <cell r="B285">
            <v>9001919056</v>
          </cell>
          <cell r="C285">
            <v>45870</v>
          </cell>
          <cell r="D285" t="str">
            <v>Sa 2</v>
          </cell>
          <cell r="E285" t="str">
            <v>Marks And Spencer</v>
          </cell>
          <cell r="F285" t="str">
            <v>M&amp;S Tl</v>
          </cell>
          <cell r="G285" t="str">
            <v>C</v>
          </cell>
          <cell r="H285">
            <v>45747</v>
          </cell>
          <cell r="I285" t="str">
            <v>Rohit Nayak</v>
          </cell>
          <cell r="J285" t="str">
            <v>Suraj Shenoy</v>
          </cell>
          <cell r="K285">
            <v>10.5</v>
          </cell>
          <cell r="L285" t="str">
            <v>1.75</v>
          </cell>
          <cell r="M285">
            <v>0.75</v>
          </cell>
          <cell r="N285">
            <v>0.5</v>
          </cell>
          <cell r="O285">
            <v>0.75</v>
          </cell>
          <cell r="P285">
            <v>0.25</v>
          </cell>
          <cell r="Q285">
            <v>0.6</v>
          </cell>
          <cell r="R285">
            <v>4.5999999999999996</v>
          </cell>
        </row>
        <row r="286">
          <cell r="B286">
            <v>9001919056</v>
          </cell>
          <cell r="C286">
            <v>45870</v>
          </cell>
          <cell r="D286" t="str">
            <v>Sa 2</v>
          </cell>
          <cell r="E286" t="str">
            <v>Marks And Spencer</v>
          </cell>
          <cell r="F286" t="str">
            <v>M&amp;S Tn</v>
          </cell>
          <cell r="G286" t="str">
            <v>C</v>
          </cell>
          <cell r="H286">
            <v>45747</v>
          </cell>
          <cell r="I286" t="str">
            <v>Rohit Nayak</v>
          </cell>
          <cell r="J286" t="str">
            <v>Suraj Shenoy</v>
          </cell>
          <cell r="K286">
            <v>10.5</v>
          </cell>
          <cell r="L286" t="str">
            <v>1.75</v>
          </cell>
          <cell r="M286">
            <v>0.75</v>
          </cell>
          <cell r="N286">
            <v>0.5</v>
          </cell>
          <cell r="O286">
            <v>0.75</v>
          </cell>
          <cell r="P286">
            <v>0.25</v>
          </cell>
          <cell r="Q286">
            <v>0.6</v>
          </cell>
          <cell r="R286">
            <v>4.5999999999999996</v>
          </cell>
        </row>
        <row r="287">
          <cell r="B287">
            <v>9001919056</v>
          </cell>
          <cell r="C287">
            <v>45870</v>
          </cell>
          <cell r="D287" t="str">
            <v>Sa 2</v>
          </cell>
          <cell r="E287" t="str">
            <v>Marks And Spencer</v>
          </cell>
          <cell r="F287" t="str">
            <v>M&amp;S Uk</v>
          </cell>
          <cell r="G287" t="str">
            <v>C</v>
          </cell>
          <cell r="H287">
            <v>45747</v>
          </cell>
          <cell r="I287" t="str">
            <v>Rohit Nayak</v>
          </cell>
          <cell r="J287" t="str">
            <v>Suraj Shenoy</v>
          </cell>
          <cell r="K287">
            <v>10.5</v>
          </cell>
          <cell r="L287" t="str">
            <v>1.75</v>
          </cell>
          <cell r="M287">
            <v>0.75</v>
          </cell>
          <cell r="N287">
            <v>0.5</v>
          </cell>
          <cell r="O287">
            <v>0.75</v>
          </cell>
          <cell r="P287">
            <v>0.25</v>
          </cell>
          <cell r="Q287">
            <v>0.6</v>
          </cell>
          <cell r="R287">
            <v>4.5999999999999996</v>
          </cell>
        </row>
        <row r="288">
          <cell r="B288">
            <v>9001919056</v>
          </cell>
          <cell r="C288">
            <v>45870</v>
          </cell>
          <cell r="D288" t="str">
            <v>Sa 2</v>
          </cell>
          <cell r="E288" t="str">
            <v>Marks And Spencer</v>
          </cell>
          <cell r="F288" t="str">
            <v>M&amp;S Up</v>
          </cell>
          <cell r="G288" t="str">
            <v>C</v>
          </cell>
          <cell r="H288">
            <v>45747</v>
          </cell>
          <cell r="I288" t="str">
            <v>Rohit Nayak</v>
          </cell>
          <cell r="J288" t="str">
            <v>Suraj Shenoy</v>
          </cell>
          <cell r="K288">
            <v>10.5</v>
          </cell>
          <cell r="L288" t="str">
            <v>1.75</v>
          </cell>
          <cell r="M288">
            <v>0.75</v>
          </cell>
          <cell r="N288">
            <v>0.5</v>
          </cell>
          <cell r="O288">
            <v>0.75</v>
          </cell>
          <cell r="P288">
            <v>0.25</v>
          </cell>
          <cell r="Q288">
            <v>0.6</v>
          </cell>
          <cell r="R288">
            <v>4.5999999999999996</v>
          </cell>
        </row>
        <row r="289">
          <cell r="B289">
            <v>9001919056</v>
          </cell>
          <cell r="C289">
            <v>45870</v>
          </cell>
          <cell r="D289" t="str">
            <v>Sa 2</v>
          </cell>
          <cell r="E289" t="str">
            <v>Marks And Spencer</v>
          </cell>
          <cell r="F289" t="str">
            <v>M&amp;S Wb</v>
          </cell>
          <cell r="G289" t="str">
            <v>C</v>
          </cell>
          <cell r="H289">
            <v>45747</v>
          </cell>
          <cell r="I289" t="str">
            <v>Rohit Nayak</v>
          </cell>
          <cell r="J289" t="str">
            <v>Suraj Shenoy</v>
          </cell>
          <cell r="K289">
            <v>10.5</v>
          </cell>
          <cell r="L289" t="str">
            <v>1.75</v>
          </cell>
          <cell r="M289">
            <v>0.75</v>
          </cell>
          <cell r="N289">
            <v>0.5</v>
          </cell>
          <cell r="O289">
            <v>0.75</v>
          </cell>
          <cell r="P289">
            <v>0.25</v>
          </cell>
          <cell r="Q289">
            <v>0.6</v>
          </cell>
          <cell r="R289">
            <v>4.5999999999999996</v>
          </cell>
        </row>
        <row r="290">
          <cell r="B290">
            <v>9001910623</v>
          </cell>
          <cell r="C290">
            <v>45870</v>
          </cell>
          <cell r="D290" t="str">
            <v>Sa 2</v>
          </cell>
          <cell r="E290" t="str">
            <v>Tata Aia</v>
          </cell>
          <cell r="F290" t="str">
            <v>Tata Aia - I-Think</v>
          </cell>
          <cell r="G290" t="str">
            <v>A</v>
          </cell>
          <cell r="H290">
            <v>45107</v>
          </cell>
          <cell r="I290" t="str">
            <v>Rohit Nayak</v>
          </cell>
          <cell r="J290" t="str">
            <v>Suraj Shenoy</v>
          </cell>
          <cell r="K290">
            <v>4.5</v>
          </cell>
          <cell r="L290" t="str">
            <v>0</v>
          </cell>
          <cell r="M290">
            <v>0.3</v>
          </cell>
          <cell r="N290">
            <v>0.5</v>
          </cell>
          <cell r="O290">
            <v>0.75</v>
          </cell>
          <cell r="P290">
            <v>0</v>
          </cell>
          <cell r="Q290">
            <v>0.4</v>
          </cell>
          <cell r="R290">
            <v>1.9500000000000002</v>
          </cell>
        </row>
        <row r="291">
          <cell r="B291">
            <v>9001910623</v>
          </cell>
          <cell r="C291">
            <v>45870</v>
          </cell>
          <cell r="D291" t="str">
            <v>Sa 2</v>
          </cell>
          <cell r="E291" t="str">
            <v>Tata Aia</v>
          </cell>
          <cell r="F291" t="str">
            <v>Tata Aia - Lower</v>
          </cell>
          <cell r="G291" t="str">
            <v>A</v>
          </cell>
          <cell r="H291">
            <v>45107</v>
          </cell>
          <cell r="I291" t="str">
            <v>Rohit Nayak</v>
          </cell>
          <cell r="J291" t="str">
            <v>Suraj Shenoy</v>
          </cell>
          <cell r="K291">
            <v>4.5</v>
          </cell>
          <cell r="L291" t="str">
            <v>0</v>
          </cell>
          <cell r="M291">
            <v>0.3</v>
          </cell>
          <cell r="N291">
            <v>0.5</v>
          </cell>
          <cell r="O291">
            <v>0.75</v>
          </cell>
          <cell r="P291">
            <v>0</v>
          </cell>
          <cell r="Q291">
            <v>0.4</v>
          </cell>
          <cell r="R291">
            <v>1.9500000000000002</v>
          </cell>
        </row>
        <row r="299">
          <cell r="P299" t="str">
            <v xml:space="preserve"> </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mahesh.nesargi\AppData\Local\Microsoft\Windows\INetCache\Content.Outlook\61MYLJM8\CSAT%20Dump%20Sudha%20(003).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D_Drive_Data/FM%20Matrix/FM%20Matrix%20Status.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Nesargi" refreshedDate="45799.643297106479" createdVersion="6" refreshedVersion="6" minRefreshableVersion="3" recordCount="151" xr:uid="{2A8925F2-FDE7-4C58-8C6B-3E8E2DCF4275}">
  <cacheSource type="worksheet">
    <worksheetSource name="Table6"/>
  </cacheSource>
  <cacheFields count="22">
    <cacheField name="Sr No" numFmtId="0">
      <sharedItems containsSemiMixedTypes="0" containsString="0" containsNumber="1" containsInteger="1" minValue="1" maxValue="151"/>
    </cacheField>
    <cacheField name="UNIQUE PROFIT CENTRE" numFmtId="0">
      <sharedItems containsSemiMixedTypes="0" containsString="0" containsNumber="1" containsInteger="1" minValue="9001910008" maxValue="9001919979"/>
    </cacheField>
    <cacheField name="REGION" numFmtId="0">
      <sharedItems count="10">
        <s v="EAST"/>
        <s v="NORTH"/>
        <s v="GUJARAT"/>
        <s v="SA 1"/>
        <s v="SA 2"/>
        <s v="MUMBAI RESI"/>
        <s v="PUNE"/>
        <s v="BANGALORE"/>
        <s v="HYDERABAD"/>
        <s v="CHENNAI"/>
      </sharedItems>
    </cacheField>
    <cacheField name="SITE NAME" numFmtId="0">
      <sharedItems/>
    </cacheField>
    <cacheField name="UNIQUE PROFIT CENTRE2" numFmtId="0">
      <sharedItems containsSemiMixedTypes="0" containsString="0" containsNumber="1" containsInteger="1" minValue="9001910008" maxValue="9001919979"/>
    </cacheField>
    <cacheField name="OPERATION MANAGER" numFmtId="0">
      <sharedItems/>
    </cacheField>
    <cacheField name="SITE CLASSIFICATION" numFmtId="0">
      <sharedItems count="5">
        <s v="B"/>
        <s v="A+"/>
        <s v="A"/>
        <s v="C"/>
        <s v="D"/>
      </sharedItems>
      <fieldGroup par="21"/>
    </cacheField>
    <cacheField name="CONTRACT DATE" numFmtId="14">
      <sharedItems containsNonDate="0" containsDate="1" containsString="0" containsBlank="1" minDate="2023-01-24T00:00:00" maxDate="2027-04-01T00:00:00"/>
    </cacheField>
    <cacheField name="Sales_x000a_Budgeted 22-23" numFmtId="0">
      <sharedItems containsString="0" containsBlank="1" containsNumber="1" minValue="39930.099999999977" maxValue="18440000"/>
    </cacheField>
    <cacheField name="Apr'24" numFmtId="164">
      <sharedItems containsString="0" containsBlank="1" containsNumber="1" minValue="0" maxValue="5"/>
    </cacheField>
    <cacheField name="May'24" numFmtId="164">
      <sharedItems containsString="0" containsBlank="1" containsNumber="1" minValue="0" maxValue="5"/>
    </cacheField>
    <cacheField name="Jun'24" numFmtId="164">
      <sharedItems containsString="0" containsBlank="1" containsNumber="1" minValue="0" maxValue="5"/>
    </cacheField>
    <cacheField name="Jul'24" numFmtId="164">
      <sharedItems containsString="0" containsBlank="1" containsNumber="1" minValue="0" maxValue="5"/>
    </cacheField>
    <cacheField name="Aug'24" numFmtId="164">
      <sharedItems containsString="0" containsBlank="1" containsNumber="1" minValue="0" maxValue="5"/>
    </cacheField>
    <cacheField name="Sept'24" numFmtId="164">
      <sharedItems containsString="0" containsBlank="1" containsNumber="1" minValue="0" maxValue="5"/>
    </cacheField>
    <cacheField name="Oct'24" numFmtId="164">
      <sharedItems containsString="0" containsBlank="1" containsNumber="1" minValue="0.25" maxValue="5"/>
    </cacheField>
    <cacheField name="Nov'24" numFmtId="164">
      <sharedItems containsSemiMixedTypes="0" containsString="0" containsNumber="1" minValue="0" maxValue="5"/>
    </cacheField>
    <cacheField name="Dec'24" numFmtId="164">
      <sharedItems containsSemiMixedTypes="0" containsString="0" containsNumber="1" minValue="0" maxValue="5"/>
    </cacheField>
    <cacheField name="Jan'25" numFmtId="164">
      <sharedItems containsSemiMixedTypes="0" containsString="0" containsNumber="1" minValue="0" maxValue="5"/>
    </cacheField>
    <cacheField name="Feb'25" numFmtId="164">
      <sharedItems containsSemiMixedTypes="0" containsString="0" containsNumber="1" minValue="0.25" maxValue="5"/>
    </cacheField>
    <cacheField name="Mar'25" numFmtId="164">
      <sharedItems containsSemiMixedTypes="0" containsString="0" containsNumber="1" minValue="0.25" maxValue="5"/>
    </cacheField>
    <cacheField name="SITE CLASSIFICATION2" numFmtId="0" databaseField="0">
      <fieldGroup base="6">
        <discretePr count="5">
          <x v="0"/>
          <x v="0"/>
          <x v="0"/>
          <x v="1"/>
          <x v="1"/>
        </discretePr>
        <groupItems count="2">
          <s v="Group1"/>
          <s v="Group2"/>
        </groupItems>
      </fieldGroup>
    </cacheField>
  </cacheFields>
  <extLst>
    <ext xmlns:x14="http://schemas.microsoft.com/office/spreadsheetml/2009/9/main" uri="{725AE2AE-9491-48be-B2B4-4EB974FC3084}">
      <x14:pivotCacheDefinition pivotCacheId="8388283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Nesargi" refreshedDate="45799.64329803241" createdVersion="6" refreshedVersion="6" minRefreshableVersion="3" recordCount="147" xr:uid="{BF481C77-6836-4CFD-A7FC-D84684F05D23}">
  <cacheSource type="worksheet">
    <worksheetSource name="Table4"/>
  </cacheSource>
  <cacheFields count="16">
    <cacheField name="UNIQUE PROFIT CENTRE" numFmtId="0">
      <sharedItems containsSemiMixedTypes="0" containsString="0" containsNumber="1" containsInteger="1" minValue="9001910008" maxValue="9001919979"/>
    </cacheField>
    <cacheField name="SITE_NAME" numFmtId="0">
      <sharedItems/>
    </cacheField>
    <cacheField name="REGION" numFmtId="0">
      <sharedItems count="10">
        <s v="SA 1"/>
        <s v="CHENNAI"/>
        <s v="MUMBAI RESI"/>
        <s v="SA 2"/>
        <s v="GUJARAT"/>
        <s v="PUNE"/>
        <s v="NORTH"/>
        <s v="EAST"/>
        <s v="BANGALORE"/>
        <s v="HYDERABAD"/>
      </sharedItems>
    </cacheField>
    <cacheField name="SITE CLASSIFICATION" numFmtId="0">
      <sharedItems count="5">
        <s v="A"/>
        <s v="D"/>
        <s v="B"/>
        <s v="C"/>
        <s v="A+"/>
      </sharedItems>
    </cacheField>
    <cacheField name="OPS Manager" numFmtId="0">
      <sharedItems/>
    </cacheField>
    <cacheField name="Apr-24" numFmtId="0">
      <sharedItems containsBlank="1"/>
    </cacheField>
    <cacheField name="May-24" numFmtId="0">
      <sharedItems containsBlank="1"/>
    </cacheField>
    <cacheField name="Jun-24" numFmtId="0">
      <sharedItems containsBlank="1"/>
    </cacheField>
    <cacheField name="Jul-24" numFmtId="0">
      <sharedItems containsBlank="1"/>
    </cacheField>
    <cacheField name="Aug-24" numFmtId="0">
      <sharedItems containsBlank="1"/>
    </cacheField>
    <cacheField name="Sep-24" numFmtId="0">
      <sharedItems containsBlank="1"/>
    </cacheField>
    <cacheField name="Oct-24" numFmtId="0">
      <sharedItems containsBlank="1"/>
    </cacheField>
    <cacheField name="Nov-24" numFmtId="0">
      <sharedItems containsBlank="1"/>
    </cacheField>
    <cacheField name="Dec-24" numFmtId="0">
      <sharedItems containsBlank="1"/>
    </cacheField>
    <cacheField name="Jan-25" numFmtId="0">
      <sharedItems containsBlank="1"/>
    </cacheField>
    <cacheField name="Feb-25"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ingh" refreshedDate="45931.653507870367" createdVersion="6" refreshedVersion="6" minRefreshableVersion="3" recordCount="225" xr:uid="{9E608F1A-4D0D-43AF-90AB-2134713F0AAE}">
  <cacheSource type="worksheet">
    <worksheetSource ref="A1:R226" sheet="Dump" r:id="rId2"/>
  </cacheSource>
  <cacheFields count="18">
    <cacheField name="ProfitCenter" numFmtId="0">
      <sharedItems containsSemiMixedTypes="0" containsString="0" containsNumber="1" containsInteger="1" minValue="9001910008" maxValue="9001941001"/>
    </cacheField>
    <cacheField name="CSAT" numFmtId="0">
      <sharedItems containsString="0" containsBlank="1" containsNumber="1" containsInteger="1" minValue="9001910008" maxValue="9001941001"/>
    </cacheField>
    <cacheField name="FQI" numFmtId="0">
      <sharedItems containsBlank="1" containsMixedTypes="1" containsNumber="1" containsInteger="1" minValue="9001910010" maxValue="9001919979"/>
    </cacheField>
    <cacheField name="Tally" numFmtId="0">
      <sharedItems containsString="0" containsBlank="1" containsNumber="1" containsInteger="1" minValue="0" maxValue="2"/>
    </cacheField>
    <cacheField name="LONG TEXT" numFmtId="0">
      <sharedItems/>
    </cacheField>
    <cacheField name="Site Classification" numFmtId="0">
      <sharedItems containsBlank="1"/>
    </cacheField>
    <cacheField name="Contact No." numFmtId="0">
      <sharedItems containsBlank="1" containsMixedTypes="1" containsNumber="1" containsInteger="1" minValue="0" maxValue="19423201880"/>
    </cacheField>
    <cacheField name="Name" numFmtId="0">
      <sharedItems containsBlank="1"/>
    </cacheField>
    <cacheField name="Group Acct" numFmtId="0">
      <sharedItems containsBlank="1"/>
    </cacheField>
    <cacheField name="Confirmation" numFmtId="0">
      <sharedItems containsBlank="1"/>
    </cacheField>
    <cacheField name="REGION" numFmtId="0">
      <sharedItems/>
    </cacheField>
    <cacheField name="REGION2" numFmtId="0">
      <sharedItems count="10">
        <s v="MUMBAI RES"/>
        <s v="BANGALORE"/>
        <s v="CHENNAI"/>
        <s v="EAST"/>
        <s v="GUJARAT"/>
        <s v="HYDERABAD"/>
        <s v="NORTH"/>
        <s v="PUNE"/>
        <s v="STRATEGIC 1"/>
        <s v="STRATEGIC 2"/>
      </sharedItems>
    </cacheField>
    <cacheField name="GROUP" numFmtId="0">
      <sharedItems count="181">
        <s v="KALPATARU TOWER"/>
        <s v="L&amp;T REALTY RESIDENTIAL"/>
        <s v="VIBGYOR"/>
        <s v="KOTAK MAHINDRA"/>
        <s v="SASKEN TEC"/>
        <s v="SHAMRAO VITHAL CO-OP"/>
        <s v="IBC KNOWLEDGE PARK "/>
        <s v="RR DONNELLEY"/>
        <s v="ACTAVIS PHARMA DEVEL"/>
        <s v="STERIA (INDIA) LTD"/>
        <s v="SGS INDIA PVT LTD TI"/>
        <s v="POOMPUHAR"/>
        <s v="L &amp; T Infotech"/>
        <s v="HERBALIFE"/>
        <s v="DRIVESTREAM"/>
        <s v="C.H. ROBINSON"/>
        <s v="LTIMINDTREE"/>
        <s v="HAPAG"/>
        <s v="FLENDER DRIVES"/>
        <s v="NTT DATA"/>
        <s v="EDELWEISS"/>
        <s v="BURBERRY"/>
        <s v="RL METRO GUEST"/>
        <s v="ZEPTO"/>
        <s v="BANDHAN LIFE"/>
        <s v="STATE POLLUTION CONT"/>
        <s v="NIRMAN SOUDH ODISHA "/>
        <s v="HIGH COURT"/>
        <s v="IDCO"/>
        <s v="OCAC"/>
        <s v="REGISTRAR CIVIL"/>
        <s v="LOKSEVA BHAVAN"/>
        <s v="KHORDA MATRUSHAKTI"/>
        <s v="RURAL DEV ODISHA"/>
        <s v="BAYER VAPI PVT LTD"/>
        <s v="CASTROL INDIA"/>
        <s v="KPTL-GANDHINAGAR GUJ"/>
        <s v="GUJARAT TEA DEPOT CO"/>
        <s v="NATIONAL ENGINEE IND"/>
        <s v="FLIPKART"/>
        <s v="WAGH BAKRI AHMEDABAD"/>
        <s v="JRS INDIA"/>
        <s v="VISHESH HOSPITAL"/>
        <s v="KALPATARU GRANDEUR M"/>
        <s v="CHOITHRAM HOSPITAL"/>
        <s v="HDFC"/>
        <s v="VOLTAS LIMITED"/>
        <s v="VODAFONE"/>
        <s v="ABACUS REAL ESTATE P"/>
        <s v="MYTRAH"/>
        <s v="WALMART"/>
        <s v="MANE INDIA"/>
        <s v="DUN &amp; BRAD"/>
        <s v="ABBOTT"/>
        <s v="OTIS GLOBAL"/>
        <s v="IDFC FIRST BHARAT"/>
        <s v="ZENSAR"/>
        <s v="DELOITTE"/>
        <s v="WORKENSTEIN"/>
        <s v="A P MET"/>
        <s v="NSPIRA"/>
        <s v="GOLDEN JUBILEE"/>
        <s v="KALPATARU SYNERGY"/>
        <s v="HORIZON CHSL WORLI"/>
        <s v="KORUM MALL THANE"/>
        <s v="KALPATRU PINNACLE-KR"/>
        <s v="ROMELL REAL ESTATE R"/>
        <s v="CHAITANYA TOWERS MUM"/>
        <s v="DOSTI CORPORATION PI"/>
        <s v="NEELKANT BUSINESS PARK"/>
        <s v="LODHA GRANDEUR CHS M"/>
        <s v="KALPATARU AURA CHS LTD"/>
        <s v="DOSTI VIHAR"/>
        <s v="KALPATARU CREST BHAN"/>
        <s v="YASHODHAN BANK OF IN"/>
        <s v="RUNWAL CHS"/>
        <s v="NAMAN TOWER"/>
        <s v="AJMERA TREON"/>
        <s v="BOULEVARD"/>
        <s v="RARE VIEW VILLA"/>
        <s v="WESTERN HEIGHTS"/>
        <s v="AURUM GRANDE"/>
        <s v="TATA SERIEN"/>
        <s v="DOSTI ORO"/>
        <s v="CENTRAL PARK THANE"/>
        <s v="RA RESIDENCES"/>
        <s v="VICEROY"/>
        <s v="AURIS"/>
        <s v="SUPREMUS THANE"/>
        <s v="RUNWAL BLISS"/>
        <s v="RUNWAL RESIDENCY"/>
        <s v="UTHOPIA GARDEN"/>
        <s v="MODERN FOODS ENTERPR"/>
        <s v="KALPATARU VISTA NOIDA"/>
        <s v="PEPSICO"/>
        <s v="STUDYIQ"/>
        <s v="BINI PARK JAIPUR"/>
        <s v="PALL INDIA"/>
        <s v="BLACK &amp; VEATCH CONSU"/>
        <s v="JUPITER HOSPITAL"/>
        <s v="ZS ASSOCIATES"/>
        <s v="P N GADGIL"/>
        <s v="SOPRA BANKING PUNE ("/>
        <s v="GOLDEN RATIO"/>
        <s v="KIRLOSKAR"/>
        <s v="WHIRLPOOL"/>
        <s v="EATON"/>
        <s v="UBISOFT"/>
        <s v="PETC TECH"/>
        <s v="CROWDSTRIKE"/>
        <s v="MAHLE GROUP"/>
        <s v="PERSISTENT"/>
        <s v="EMPIRE / PROZONE MAL"/>
        <s v="NIPRO"/>
        <s v="ACCESS SYSTEMS-CDSL "/>
        <s v="CROMPTON"/>
        <s v="AKER POWER"/>
        <s v="Rallis India"/>
        <s v="LANXESS INDIA PVT LT"/>
        <s v="SHALINA LABORATORIES"/>
        <s v="ACG PAM PHARMA TECHNOLOGIES PVT LTD"/>
        <s v="FEDERAL EXPRESS"/>
        <s v="ECLERX SERVICES LTD"/>
        <s v="TATA SKY LTD"/>
        <s v="VERTIV"/>
        <s v="RELIANCE JIO"/>
        <s v="RCITPL"/>
        <s v="ECAP EQUIT -EDELWEIS"/>
        <s v="CANDOR FOODS PVT LTD"/>
        <s v="C-EDGE TEC"/>
        <s v="KOHINOOR CITY "/>
        <s v="VAI METALS TECH OFFI"/>
        <s v="LODHA VENTURE"/>
        <s v="LUMINA CLOUD"/>
        <s v="Siemens"/>
        <s v="IDC NAGPUR"/>
        <s v="L&amp;T FINANCE"/>
        <s v="GRAMERCY"/>
        <s v="TATA PROJECTS"/>
        <s v="TCG DEVELOPMENTS"/>
        <s v="NAGPUR SALES OFFICE"/>
        <s v="RENEWSYS"/>
        <s v="ANAND RATHI"/>
        <s v="AXIS BANK"/>
        <s v="INDOSTAR"/>
        <s v="TATA CHEMICAL"/>
        <s v="PIRAMAL"/>
        <s v="TATA CONSULTANCY SERVICES"/>
        <s v="LIBERTY"/>
        <s v="SONY PICTURES"/>
        <s v="ZYCUS INFOTECH PVT L"/>
        <s v="EMIRATES"/>
        <s v="HDFC ERGO"/>
        <s v="TATA AIA"/>
        <s v="GOLDCREST"/>
        <s v="RADIANCE"/>
        <s v="MARKS AND SPENCER"/>
        <s v="ACCRETIVE CLEANTECH"/>
        <s v="QI BROKERAGE"/>
        <s v="RVG EDUCATION"/>
        <s v="HILL VIEW  DEV"/>
        <s v="KANDIVALI HITWARDHAK"/>
        <s v="TATA AIG"/>
        <s v="BENNETT COLEMAN"/>
        <s v=" ARES OPERATIONS"/>
        <s v="ALTA MONTE"/>
        <s v="TELEPERFORMANCE"/>
        <s v="JLL"/>
        <s v="JITEN CHS"/>
        <s v="NAHAR BUILDERS"/>
        <s v="MPHASIS"/>
        <s v="AVALARA"/>
        <s v="TVS MOTOR"/>
        <s v="Z-TECH"/>
        <s v="RELIANCE BIO"/>
        <s v="PIL (INDIA)"/>
        <s v="ZOMATO"/>
        <s v="AJMERA ZEON"/>
        <s v="KL INFINIA"/>
        <s v="M. P. ONLINE"/>
        <s v="WATSON"/>
      </sharedItems>
    </cacheField>
    <cacheField name="Exiting /New" numFmtId="0">
      <sharedItems/>
    </cacheField>
    <cacheField name="OPS MANAGER" numFmtId="0">
      <sharedItems/>
    </cacheField>
    <cacheField name="CSAT Received Hard Copy" numFmtId="0">
      <sharedItems containsBlank="1"/>
    </cacheField>
    <cacheField name="CSAT Received ZOHO" numFmtId="0">
      <sharedItems containsBlank="1"/>
    </cacheField>
    <cacheField name="Status" numFmtId="0">
      <sharedItems count="5">
        <s v="Pending"/>
        <s v="Yes"/>
        <s v="Site Closed"/>
        <s v="Short Closed"/>
        <s v="Small Account "/>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Nesargi" refreshedDate="45936.474859027781" createdVersion="6" refreshedVersion="6" minRefreshableVersion="3" recordCount="73" xr:uid="{E135799B-8A62-444E-BECF-CD4C2078D08A}">
  <cacheSource type="worksheet">
    <worksheetSource name="Table1" r:id="rId2"/>
  </cacheSource>
  <cacheFields count="18">
    <cacheField name="Sr No" numFmtId="0">
      <sharedItems containsMixedTypes="1" containsNumber="1" containsInteger="1" minValue="1" maxValue="49"/>
    </cacheField>
    <cacheField name="P NO." numFmtId="0">
      <sharedItems containsString="0" containsBlank="1" containsNumber="1" containsInteger="1" minValue="9000" maxValue="9032"/>
    </cacheField>
    <cacheField name="SL No." numFmtId="0">
      <sharedItems containsString="0" containsBlank="1" containsNumber="1" containsInteger="1" minValue="8002" maxValue="9872"/>
    </cacheField>
    <cacheField name="Vendor" numFmtId="0">
      <sharedItems containsBlank="1"/>
    </cacheField>
    <cacheField name="Region" numFmtId="0">
      <sharedItems containsBlank="1" count="14">
        <s v="GURGAON"/>
        <s v="MUMBAI"/>
        <s v="Mumbai Resi"/>
        <s v="ODISHA"/>
        <s v="Pune"/>
        <s v="SA 2"/>
        <s v="South"/>
        <s v="Gujrat"/>
        <s v="SA1"/>
        <s v="North"/>
        <s v="SA 1"/>
        <s v="Mum Resi"/>
        <m u="1"/>
        <s v="ROHIT" u="1"/>
      </sharedItems>
    </cacheField>
    <cacheField name="Site" numFmtId="0">
      <sharedItems count="68">
        <s v="DELOITTE SHARED SER INDIA LLP"/>
        <s v="DELOITTE Cyber City"/>
        <s v="DELOITTE - UP"/>
        <s v="PSIPL - HO"/>
        <s v="NAMAN MIDTOWN"/>
        <s v="KALPATARU SYNERGY"/>
        <s v="TREETOPS"/>
        <s v="RARE VIEW VILLA MUMBAI"/>
        <s v="KALPATARU AVANA PAREL"/>
        <s v="NIRMAN SOUDH "/>
        <s v="HIGH COURT "/>
        <s v="COMPUTER APP CENTRE"/>
        <s v="LOKSEVA BHAWAN"/>
        <s v="EATON INDIA CENTER LLP"/>
        <s v="JOHN DEERE INDIA PVT LTD"/>
        <s v="KIRLOSKAR BROTHERS LIMITED"/>
        <s v="P N GADGIL JEWEL"/>
        <s v="Persistent Systems - Blue Ridge"/>
        <s v="Persistent Systems - Erandwana"/>
        <s v="Persistent Systems - Hinjewadi"/>
        <s v="Persistent Systems -Bhagirath"/>
        <s v="UBISOFT ENTERTAINMENT INDIA PRIVATE LIMITED "/>
        <s v="ZS ASSOCIATES INDIA PVT LTD PUNE"/>
        <s v="HDFC ERGO GEN INSUR"/>
        <s v="SONY PICTURES NETWORKS"/>
        <s v="AXIS BANK LTD"/>
        <s v="MARKS AND SPENCER"/>
        <s v="H &amp; M HENNES &amp; MAURIT"/>
        <s v="SASKEN TECHNOLOGIES LTD"/>
        <s v="RR DONNELLEY "/>
        <s v="SGS INDIA PVT LTD"/>
        <s v="Bayer"/>
        <s v="RVG EDUCATION FOUNDATION ANDHERI"/>
        <s v="AURUM GRANDE CHS LTD MUMBAI"/>
        <s v="TATA PROJECTS LIMITED MUMBAI"/>
        <s v="LTIMINDTREE CANDOR TECH PARK"/>
        <s v="LOTUS SKY GARDEN"/>
        <s v="NEELKANT BUSINESS PARK"/>
        <s v="AKER POWER GAS PVT LTD"/>
        <s v="CROWDSTRIKE INDIA PVT LTD PUNE"/>
        <s v="TIMES GROUP"/>
        <s v="NTT DATA CENTER"/>
        <s v="PEPSICO"/>
        <s v="LODHA VENTURE"/>
        <s v="L&amp;T FINANCE"/>
        <s v="TATA PLAY"/>
        <s v="TATA FIBER"/>
        <s v="VOLTAS LIMITED"/>
        <s v="ZYCUS"/>
        <s v="UBISOFT "/>
        <s v="persistent Ramanujan"/>
        <s v="Vodafone India"/>
        <s v="Castrol"/>
        <s v="L &amp; T Reality"/>
        <s v="L &amp; T Finance"/>
        <s v="Kalpataru Immensa"/>
        <s v="Kalpataru Vista"/>
        <s v="Kalpataru Central Park"/>
        <s v="M &amp; S"/>
        <s v="Sony"/>
        <s v="HDFC Ergo"/>
        <s v="Eclerx"/>
        <s v="LANXESS INDIA PVT LT" u="1"/>
        <s v="WATSON PHARM" u="1"/>
        <s v="KALPATARU" u="1"/>
        <s v="Persistent Ramanuja" u="1"/>
        <s v="EATON INDIA CENTER LLP PUNE" u="1"/>
        <s v="Kalpataru Sales Office" u="1"/>
      </sharedItems>
    </cacheField>
    <cacheField name="Period" numFmtId="0">
      <sharedItems containsBlank="1"/>
    </cacheField>
    <cacheField name="QTY" numFmtId="0">
      <sharedItems containsString="0" containsBlank="1" containsNumber="1" containsInteger="1" minValue="1" maxValue="288"/>
    </cacheField>
    <cacheField name="Rate" numFmtId="0">
      <sharedItems containsString="0" containsBlank="1" containsNumber="1" containsInteger="1" minValue="175" maxValue="75000"/>
    </cacheField>
    <cacheField name="Amt" numFmtId="0">
      <sharedItems containsString="0" containsBlank="1" containsNumber="1" containsInteger="1" minValue="600" maxValue="900000"/>
    </cacheField>
    <cacheField name="No Location" numFmtId="0">
      <sharedItems containsSemiMixedTypes="0" containsString="0" containsNumber="1" minValue="0.66666666666666663" maxValue="88"/>
    </cacheField>
    <cacheField name="Status" numFmtId="0">
      <sharedItems containsBlank="1" count="7">
        <s v="Active"/>
        <s v="Closed"/>
        <s v="Proposal"/>
        <s v="WIP"/>
        <m u="1"/>
        <s v="PO Pending" u="1"/>
        <s v="Need Start" u="1"/>
      </sharedItems>
    </cacheField>
    <cacheField name="Closed date" numFmtId="0">
      <sharedItems containsDate="1" containsBlank="1" containsMixedTypes="1" minDate="2023-04-21T00:00:00" maxDate="2025-02-01T00:00:00"/>
    </cacheField>
    <cacheField name="HOD" numFmtId="0">
      <sharedItems containsBlank="1"/>
    </cacheField>
    <cacheField name="Chargeble" numFmtId="0">
      <sharedItems containsBlank="1"/>
    </cacheField>
    <cacheField name="Ops Manger" numFmtId="0">
      <sharedItems containsBlank="1"/>
    </cacheField>
    <cacheField name="New/Old" numFmtId="0">
      <sharedItems containsBlank="1" count="4">
        <s v="Old"/>
        <s v="New"/>
        <s v="Proposal"/>
        <m u="1"/>
      </sharedItems>
    </cacheField>
    <cacheField name="Year" numFmtId="0">
      <sharedItems containsMixedTypes="1" containsNumber="1" containsInteger="1" minValue="2024" maxValue="2025" count="3">
        <n v="2024"/>
        <n v="2025"/>
        <s v="Proposal"/>
      </sharedItems>
    </cacheField>
  </cacheFields>
  <extLst>
    <ext xmlns:x14="http://schemas.microsoft.com/office/spreadsheetml/2009/9/main" uri="{725AE2AE-9491-48be-B2B4-4EB974FC3084}">
      <x14:pivotCacheDefinition pivotCacheId="16138295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n v="1"/>
    <n v="9001919806"/>
    <x v="0"/>
    <s v="NIRMAN SOUDH"/>
    <n v="9001919806"/>
    <s v="Rajendra Kumar"/>
    <x v="0"/>
    <d v="2025-05-05T00:00:00"/>
    <n v="1545817"/>
    <n v="3.4000000000000004"/>
    <n v="4.8"/>
    <n v="4.5999999999999996"/>
    <n v="4.45"/>
    <n v="4.8"/>
    <n v="4.8"/>
    <n v="4.3"/>
    <n v="4.8"/>
    <n v="4.8"/>
    <n v="4.5999999999999996"/>
    <n v="4.5999999999999996"/>
    <n v="4.5999999999999996"/>
  </r>
  <r>
    <n v="2"/>
    <n v="9001919807"/>
    <x v="0"/>
    <s v="HIGH COURT"/>
    <n v="9001919807"/>
    <s v="Ajaya Kumar Rout"/>
    <x v="1"/>
    <d v="2025-08-31T00:00:00"/>
    <n v="3253328"/>
    <n v="2.85"/>
    <n v="4.0999999999999996"/>
    <n v="3.05"/>
    <n v="3.05"/>
    <n v="3.9"/>
    <n v="2.85"/>
    <n v="3.4"/>
    <n v="3.9"/>
    <n v="3.9"/>
    <n v="3.9"/>
    <n v="3.9"/>
    <n v="4.0999999999999996"/>
  </r>
  <r>
    <n v="3"/>
    <n v="9001919822"/>
    <x v="0"/>
    <s v="ODISHA COMPUTER"/>
    <n v="9001919822"/>
    <s v="Ajaya Kumar Rout"/>
    <x v="2"/>
    <d v="2026-03-31T00:00:00"/>
    <n v="2141964"/>
    <n v="4.25"/>
    <n v="4.5999999999999996"/>
    <n v="4.8"/>
    <n v="4.8"/>
    <n v="4.8"/>
    <n v="4.8"/>
    <n v="4.3"/>
    <n v="4.0999999999999996"/>
    <n v="3.05"/>
    <n v="4.0999999999999996"/>
    <n v="4.0999999999999996"/>
    <n v="4.6500000000000004"/>
  </r>
  <r>
    <n v="4"/>
    <n v="9001919810"/>
    <x v="0"/>
    <s v="IDCO SCTEVT"/>
    <n v="9001919810"/>
    <s v="Rajendra Kumar"/>
    <x v="3"/>
    <d v="2023-05-12T00:00:00"/>
    <n v="267383"/>
    <n v="4.8"/>
    <n v="4.8"/>
    <n v="4.8"/>
    <n v="4.5999999999999996"/>
    <n v="3.9"/>
    <n v="4.5999999999999996"/>
    <n v="4.3"/>
    <n v="4.8"/>
    <n v="3.05"/>
    <n v="4.8"/>
    <n v="4.8"/>
    <n v="4.8"/>
  </r>
  <r>
    <n v="5"/>
    <n v="9001919819"/>
    <x v="0"/>
    <s v="RELIANCE PROJECT ODISHA"/>
    <n v="9001919819"/>
    <s v="Ajaya Kumar Rout"/>
    <x v="1"/>
    <d v="2023-06-30T00:00:00"/>
    <n v="6018121.0600000024"/>
    <n v="4.8"/>
    <n v="3.05"/>
    <n v="4.8"/>
    <n v="3.4000000000000004"/>
    <n v="4.8"/>
    <n v="3.4000000000000004"/>
    <n v="2.5499999999999998"/>
    <n v="3.05"/>
    <n v="4.0999999999999996"/>
    <n v="4.2"/>
    <n v="3.05"/>
    <n v="2.7"/>
  </r>
  <r>
    <n v="6"/>
    <n v="9001919805"/>
    <x v="0"/>
    <s v="STATE POLLUTION "/>
    <n v="9001919805"/>
    <s v="Ajaya Kumar Rout"/>
    <x v="3"/>
    <d v="2024-09-30T00:00:00"/>
    <n v="656745"/>
    <n v="4.5999999999999996"/>
    <n v="4.5999999999999996"/>
    <n v="4.8"/>
    <n v="4.8"/>
    <n v="4.8"/>
    <n v="4.8"/>
    <n v="4.3"/>
    <n v="4.8"/>
    <n v="4.5999999999999996"/>
    <n v="4.5999999999999996"/>
    <n v="3.2"/>
    <n v="4.8"/>
  </r>
  <r>
    <n v="7"/>
    <n v="9001919817"/>
    <x v="0"/>
    <s v="NAVAL TATA ODISHA"/>
    <n v="9001919817"/>
    <s v="Ajaya Kumar Rout"/>
    <x v="4"/>
    <d v="2024-03-31T00:00:00"/>
    <n v="158808"/>
    <n v="2.75"/>
    <n v="3.45"/>
    <n v="3.85"/>
    <n v="3.15"/>
    <n v="3.85"/>
    <n v="4.05"/>
    <n v="1.8"/>
    <n v="4.05"/>
    <n v="3.85"/>
    <n v="3.85"/>
    <n v="3.85"/>
    <n v="3.7"/>
  </r>
  <r>
    <n v="8"/>
    <n v="9001919812"/>
    <x v="0"/>
    <s v="SPORTS &amp; YOUTH SERVI"/>
    <n v="9001919812"/>
    <s v="Ajaya Kumar Rout"/>
    <x v="1"/>
    <d v="2026-08-31T00:00:00"/>
    <n v="17835548.320000008"/>
    <n v="1.7"/>
    <n v="2.5"/>
    <n v="2.5"/>
    <n v="2.2999999999999998"/>
    <n v="2.2999999999999998"/>
    <n v="2.6500000000000004"/>
    <n v="1.8"/>
    <n v="2.2999999999999998"/>
    <n v="2.6500000000000004"/>
    <n v="2.2999999999999998"/>
    <n v="2.2999999999999998"/>
    <n v="1.9500000000000002"/>
  </r>
  <r>
    <n v="9"/>
    <n v="9001919833"/>
    <x v="0"/>
    <s v="LOKSEVA BHAVAN"/>
    <n v="9001919833"/>
    <s v="Rajendra Kumar"/>
    <x v="1"/>
    <m/>
    <n v="2978584"/>
    <n v="2.65"/>
    <n v="4.3"/>
    <n v="2.85"/>
    <n v="2.85"/>
    <n v="3.05"/>
    <n v="4.8"/>
    <n v="4.3"/>
    <n v="3.05"/>
    <n v="4.8"/>
    <n v="4.8"/>
    <n v="3.05"/>
    <n v="4.5999999999999996"/>
  </r>
  <r>
    <n v="10"/>
    <n v="9001919523"/>
    <x v="0"/>
    <s v="L &amp; T INFOTECH KOLKATA"/>
    <n v="9001919523"/>
    <s v="Aaratrika Nandy"/>
    <x v="1"/>
    <m/>
    <n v="668299.45000000019"/>
    <n v="2.7"/>
    <n v="3.2"/>
    <n v="2.85"/>
    <n v="2.85"/>
    <n v="2.4500000000000002"/>
    <n v="1.7000000000000002"/>
    <n v="2.4500000000000002"/>
    <n v="3.05"/>
    <n v="3.05"/>
    <n v="3.05"/>
    <n v="4.0999999999999996"/>
    <n v="2.4500000000000002"/>
  </r>
  <r>
    <n v="11"/>
    <n v="9001919530"/>
    <x v="0"/>
    <s v="L &amp; T KOL"/>
    <n v="9001919530"/>
    <s v="Aaratrika Nandy"/>
    <x v="1"/>
    <m/>
    <n v="787587.89999999991"/>
    <n v="0"/>
    <n v="0"/>
    <n v="0"/>
    <n v="0"/>
    <n v="0"/>
    <n v="3.45"/>
    <n v="3.4"/>
    <n v="4.5999999999999996"/>
    <n v="4.5999999999999996"/>
    <n v="4.5999999999999996"/>
    <n v="4.5999999999999996"/>
    <n v="3.0999999999999996"/>
  </r>
  <r>
    <n v="12"/>
    <n v="9001919828"/>
    <x v="0"/>
    <s v="DISTRICT SAMBALPUR"/>
    <n v="9001919828"/>
    <s v="Ajaya Kumar Rout"/>
    <x v="4"/>
    <d v="2024-07-31T00:00:00"/>
    <n v="368700"/>
    <n v="2.85"/>
    <n v="5"/>
    <n v="5"/>
    <n v="5"/>
    <n v="4.8"/>
    <n v="4.8"/>
    <n v="4.3"/>
    <n v="4.0999999999999996"/>
    <n v="4.0999999999999996"/>
    <n v="4.8"/>
    <n v="4.8"/>
    <n v="4.5999999999999996"/>
  </r>
  <r>
    <n v="13"/>
    <n v="9001919829"/>
    <x v="0"/>
    <s v="REGISTRAR CIVIL"/>
    <n v="9001919829"/>
    <s v="Ajaya Kumar Rout"/>
    <x v="3"/>
    <d v="2024-07-31T00:00:00"/>
    <n v="1035307.1400000006"/>
    <n v="3.9"/>
    <n v="4.5999999999999996"/>
    <n v="4.8"/>
    <n v="4.8"/>
    <n v="4.8"/>
    <n v="4.8"/>
    <n v="4.3"/>
    <n v="4.8"/>
    <n v="4.8"/>
    <n v="4.8"/>
    <n v="4.8"/>
    <n v="4.4000000000000004"/>
  </r>
  <r>
    <n v="14"/>
    <n v="9001919830"/>
    <x v="0"/>
    <s v="DISTRICT BARGARH"/>
    <n v="9001919830"/>
    <s v="Ajaya Kumar Rout"/>
    <x v="4"/>
    <d v="2024-07-31T00:00:00"/>
    <n v="333700"/>
    <n v="5"/>
    <n v="3.25"/>
    <n v="4.8"/>
    <n v="3.4000000000000004"/>
    <n v="4.8"/>
    <n v="3.4000000000000004"/>
    <n v="4.3"/>
    <n v="4.8"/>
    <n v="4.8"/>
    <n v="4.4000000000000004"/>
    <n v="4.4000000000000004"/>
    <n v="4.4000000000000004"/>
  </r>
  <r>
    <n v="15"/>
    <n v="9001916110"/>
    <x v="0"/>
    <s v="EDELWEISS TOKIO "/>
    <n v="9001916110"/>
    <s v="Aaratrika Nandy"/>
    <x v="3"/>
    <d v="2025-04-14T00:00:00"/>
    <n v="907634"/>
    <n v="1"/>
    <n v="0.65"/>
    <n v="1.6"/>
    <n v="2.5"/>
    <n v="2.2999999999999998"/>
    <n v="2.2999999999999998"/>
    <n v="2.8499999999999996"/>
    <n v="4.05"/>
    <n v="2.2999999999999998"/>
    <n v="1.9"/>
    <n v="3.65"/>
    <n v="3.9499999999999997"/>
  </r>
  <r>
    <n v="16"/>
    <n v="9001919834"/>
    <x v="0"/>
    <s v="MANDIR PARIKARAMA"/>
    <n v="9001919834"/>
    <s v="Aaratrika Nandy"/>
    <x v="2"/>
    <m/>
    <n v="18440000"/>
    <n v="0"/>
    <n v="0"/>
    <n v="0"/>
    <n v="0"/>
    <n v="0"/>
    <n v="0"/>
    <n v="1.4"/>
    <n v="3.85"/>
    <n v="3.85"/>
    <n v="2.1"/>
    <n v="2.1"/>
    <n v="2.1"/>
  </r>
  <r>
    <n v="17"/>
    <n v="9001915027"/>
    <x v="1"/>
    <s v="VIBGYOR Haryana "/>
    <n v="9001915027"/>
    <s v="Satish Kumar"/>
    <x v="1"/>
    <d v="2023-01-24T00:00:00"/>
    <n v="449383.4700000002"/>
    <n v="2.4500000000000002"/>
    <n v="2.4500000000000002"/>
    <n v="2.65"/>
    <n v="1.9"/>
    <n v="2.2000000000000002"/>
    <n v="1.85"/>
    <n v="2.1"/>
    <n v="3.15"/>
    <n v="2.0499999999999998"/>
    <n v="2.0499999999999998"/>
    <n v="2.8"/>
    <n v="2.4"/>
  </r>
  <r>
    <n v="18"/>
    <n v="9001916115"/>
    <x v="1"/>
    <s v="PEPSICO UP"/>
    <n v="9001916115"/>
    <s v="Satish Kumar"/>
    <x v="1"/>
    <d v="2023-09-30T00:00:00"/>
    <n v="3721153.59"/>
    <n v="1.65"/>
    <n v="2.0499999999999998"/>
    <n v="2.2000000000000002"/>
    <n v="0.95000000000000007"/>
    <n v="2"/>
    <n v="1.8"/>
    <n v="1.95"/>
    <n v="2.4500000000000002"/>
    <n v="2.2999999999999998"/>
    <n v="2.2999999999999998"/>
    <n v="3.5"/>
    <n v="2.5"/>
  </r>
  <r>
    <n v="19"/>
    <n v="9001919309"/>
    <x v="1"/>
    <s v="PEPSICO PUNJAB"/>
    <n v="9001919309"/>
    <s v="Harish Pundir"/>
    <x v="1"/>
    <d v="2023-07-31T00:00:00"/>
    <n v="1282362.4000000004"/>
    <n v="2.8"/>
    <n v="2.8"/>
    <n v="2.25"/>
    <n v="2.2000000000000002"/>
    <n v="2.7"/>
    <n v="1.2000000000000002"/>
    <n v="1.2000000000000002"/>
    <n v="1.7000000000000002"/>
    <n v="1.9"/>
    <n v="1.9"/>
    <n v="2.65"/>
    <n v="2.5"/>
  </r>
  <r>
    <n v="20"/>
    <n v="9001919858"/>
    <x v="1"/>
    <s v="WALMART J&amp;K"/>
    <n v="9001919858"/>
    <s v="Bhagwan D"/>
    <x v="1"/>
    <d v="2023-12-05T00:00:00"/>
    <n v="603857.20000000019"/>
    <n v="2.7"/>
    <n v="2.7"/>
    <n v="2.7"/>
    <n v="1.4"/>
    <n v="2"/>
    <n v="1.4"/>
    <n v="2.65"/>
    <n v="2.65"/>
    <n v="2.5"/>
    <n v="2.5"/>
    <n v="2.5"/>
    <n v="2.0499999999999998"/>
  </r>
  <r>
    <n v="21"/>
    <n v="9001919310"/>
    <x v="1"/>
    <s v="WALMART PUNJAB"/>
    <n v="9001919310"/>
    <s v="Bhagwan D"/>
    <x v="1"/>
    <d v="2023-12-05T00:00:00"/>
    <n v="536020.4299999997"/>
    <n v="2.4"/>
    <n v="3.0999999999999996"/>
    <n v="1.9"/>
    <n v="1.4"/>
    <n v="0.85"/>
    <n v="0.85"/>
    <n v="1.5"/>
    <n v="1.5"/>
    <n v="0.75"/>
    <n v="0.75"/>
    <n v="2.5"/>
    <n v="1.75"/>
  </r>
  <r>
    <n v="22"/>
    <n v="9001915045"/>
    <x v="1"/>
    <s v="PERSISTENT"/>
    <n v="9001915045"/>
    <s v="Satish Kumar"/>
    <x v="1"/>
    <m/>
    <n v="152545.39000000013"/>
    <n v="3.4"/>
    <n v="3.05"/>
    <n v="2.4"/>
    <n v="1.8"/>
    <n v="1.65"/>
    <n v="1.2000000000000002"/>
    <n v="1.4"/>
    <n v="1.9"/>
    <n v="1.75"/>
    <n v="3.5"/>
    <n v="2.5"/>
    <n v="2.5"/>
  </r>
  <r>
    <n v="23"/>
    <n v="9001915046"/>
    <x v="1"/>
    <s v="DELOITTE GUR"/>
    <n v="9001915046"/>
    <s v="Bhagwan D"/>
    <x v="1"/>
    <d v="2024-03-31T00:00:00"/>
    <n v="1040084.1799999997"/>
    <n v="1.2000000000000002"/>
    <n v="1.9499999999999997"/>
    <n v="3.9499999999999997"/>
    <n v="2.5499999999999998"/>
    <n v="3.05"/>
    <n v="3.05"/>
    <n v="1.8"/>
    <n v="1.55"/>
    <n v="2.2999999999999998"/>
    <n v="2.2999999999999998"/>
    <n v="3.05"/>
    <n v="3.25"/>
  </r>
  <r>
    <n v="24"/>
    <n v="9001915048"/>
    <x v="1"/>
    <s v="DELOITTE HA"/>
    <n v="9001915048"/>
    <s v="Bhagwan D"/>
    <x v="1"/>
    <d v="2024-03-31T00:00:00"/>
    <n v="1146528.0999999996"/>
    <n v="2.4500000000000002"/>
    <n v="2.4500000000000002"/>
    <n v="1.8"/>
    <n v="3.2"/>
    <n v="3.05"/>
    <n v="3.05"/>
    <n v="1.8"/>
    <n v="3.4000000000000004"/>
    <n v="2.25"/>
    <n v="3.4"/>
    <n v="3.6"/>
    <n v="3.25"/>
  </r>
  <r>
    <n v="25"/>
    <n v="9001916132"/>
    <x v="1"/>
    <s v="DELOITTE UP"/>
    <n v="9001916132"/>
    <s v="Bhagwan D"/>
    <x v="1"/>
    <m/>
    <m/>
    <m/>
    <m/>
    <m/>
    <m/>
    <m/>
    <m/>
    <m/>
    <n v="0"/>
    <n v="0"/>
    <n v="0"/>
    <n v="4.6500000000000004"/>
    <n v="5"/>
  </r>
  <r>
    <n v="26"/>
    <n v="9001916127"/>
    <x v="1"/>
    <s v="LTIMINDTREE NOIDA"/>
    <n v="9001916127"/>
    <s v="Bhagwan D"/>
    <x v="1"/>
    <m/>
    <n v="139633.91000000015"/>
    <n v="1.85"/>
    <n v="1.85"/>
    <n v="1.65"/>
    <n v="1.1499999999999999"/>
    <n v="1.1499999999999999"/>
    <n v="1.55"/>
    <n v="1.75"/>
    <n v="1.9"/>
    <n v="1.9"/>
    <n v="2.2999999999999998"/>
    <n v="2.6"/>
    <n v="2.6"/>
  </r>
  <r>
    <n v="27"/>
    <n v="9001916126"/>
    <x v="1"/>
    <s v="LTIMINDTREE UP"/>
    <n v="9001916126"/>
    <s v="Bhagwan D"/>
    <x v="1"/>
    <m/>
    <n v="380027.87000000011"/>
    <n v="1.05"/>
    <n v="1.05"/>
    <n v="1.25"/>
    <n v="1.1499999999999999"/>
    <n v="1.4499999999999997"/>
    <n v="1.1000000000000001"/>
    <n v="2.0499999999999998"/>
    <n v="2.2000000000000002"/>
    <n v="3.25"/>
    <n v="2.6"/>
    <n v="2.6"/>
    <n v="3.6500000000000004"/>
  </r>
  <r>
    <n v="28"/>
    <n v="9001916128"/>
    <x v="1"/>
    <s v="LTIMINDTREE CANDOR"/>
    <n v="9001916128"/>
    <s v="Bhagwan D"/>
    <x v="1"/>
    <m/>
    <n v="672546.93999999948"/>
    <n v="1.2000000000000002"/>
    <n v="1.2000000000000002"/>
    <n v="1.4000000000000001"/>
    <n v="2"/>
    <n v="2"/>
    <n v="2.1"/>
    <n v="1.25"/>
    <n v="1.9"/>
    <n v="1.9"/>
    <n v="1.9"/>
    <n v="2.2000000000000002"/>
    <n v="2.5"/>
  </r>
  <r>
    <n v="29"/>
    <n v="9001919063"/>
    <x v="1"/>
    <s v="LTIMINDTREE DELHI"/>
    <n v="9001919063"/>
    <s v="Bhagwan D"/>
    <x v="1"/>
    <m/>
    <n v="43554"/>
    <n v="0"/>
    <n v="0"/>
    <n v="0"/>
    <n v="0"/>
    <n v="0"/>
    <n v="1.9"/>
    <n v="1.4"/>
    <n v="1.9"/>
    <n v="1.9"/>
    <n v="1.9"/>
    <n v="2.2000000000000002"/>
    <n v="2.5"/>
  </r>
  <r>
    <n v="30"/>
    <n v="9001917014"/>
    <x v="2"/>
    <s v="BAYER VAPI"/>
    <n v="9001917014"/>
    <s v="Anand Achari"/>
    <x v="1"/>
    <d v="2023-08-31T00:00:00"/>
    <n v="8966006"/>
    <n v="3.9"/>
    <n v="4.4000000000000004"/>
    <n v="4.4000000000000004"/>
    <n v="2.65"/>
    <n v="3"/>
    <n v="3.4"/>
    <n v="3.9"/>
    <n v="3.9"/>
    <n v="2.15"/>
    <n v="4.3"/>
    <n v="3.25"/>
    <n v="3.25"/>
  </r>
  <r>
    <n v="31"/>
    <n v="9001917017"/>
    <x v="2"/>
    <s v="CASTROL INDIA"/>
    <n v="9001917017"/>
    <s v="Anand Achari"/>
    <x v="0"/>
    <d v="2024-03-31T00:00:00"/>
    <n v="631992.21999999974"/>
    <n v="4.0999999999999996"/>
    <n v="4.45"/>
    <n v="3.55"/>
    <n v="3.9"/>
    <n v="3.3"/>
    <n v="2.6"/>
    <n v="1.5499999999999998"/>
    <n v="3.0999999999999996"/>
    <n v="3.8"/>
    <n v="2.4"/>
    <n v="2.4"/>
    <n v="2.0499999999999998"/>
  </r>
  <r>
    <n v="32"/>
    <n v="9001917018"/>
    <x v="2"/>
    <s v="KPTL-GANDHINAGAR"/>
    <n v="9001917018"/>
    <s v="Shivraj Vaghela"/>
    <x v="0"/>
    <d v="2023-09-30T00:00:00"/>
    <n v="1200000.3400000017"/>
    <n v="4.0999999999999996"/>
    <n v="2.85"/>
    <n v="3.0999999999999996"/>
    <n v="3.75"/>
    <n v="3.05"/>
    <n v="2.8000000000000003"/>
    <n v="3.35"/>
    <n v="2.6"/>
    <n v="2.4499999999999997"/>
    <n v="3.3"/>
    <n v="1.9"/>
    <n v="1.75"/>
  </r>
  <r>
    <n v="33"/>
    <n v="9001919965"/>
    <x v="2"/>
    <s v="JUPITER HOSPITAL MP"/>
    <n v="9001919965"/>
    <s v="Sujay Sarkar"/>
    <x v="1"/>
    <d v="2023-10-31T00:00:00"/>
    <n v="1538638.4100000001"/>
    <n v="1.05"/>
    <n v="1.4"/>
    <n v="1.4"/>
    <n v="2.2999999999999998"/>
    <n v="1.95"/>
    <n v="2.2999999999999998"/>
    <n v="2.2999999999999998"/>
    <n v="1.6"/>
    <n v="0.55000000000000004"/>
    <n v="2.2999999999999998"/>
    <n v="0.55000000000000004"/>
    <n v="0.4"/>
  </r>
  <r>
    <n v="34"/>
    <n v="9001919967"/>
    <x v="2"/>
    <s v="KALPATARU GRANDEUR"/>
    <n v="9001919967"/>
    <s v="Sujay Sarkar"/>
    <x v="1"/>
    <d v="2024-03-31T00:00:00"/>
    <n v="776292.62000000011"/>
    <n v="1.5"/>
    <n v="1.85"/>
    <n v="1.5"/>
    <n v="2.0499999999999998"/>
    <n v="2.75"/>
    <n v="2.0499999999999998"/>
    <n v="2.0499999999999998"/>
    <n v="1.8"/>
    <n v="3.7"/>
    <n v="3.7"/>
    <n v="3"/>
    <n v="3.2"/>
  </r>
  <r>
    <n v="35"/>
    <n v="9001917035"/>
    <x v="2"/>
    <s v="NATIONAL ENG"/>
    <n v="9001917035"/>
    <s v="Shivraj Vaghela"/>
    <x v="2"/>
    <d v="2023-11-30T00:00:00"/>
    <n v="1789999.7599999998"/>
    <n v="4.0999999999999996"/>
    <n v="2.85"/>
    <n v="3.3"/>
    <n v="2.2000000000000002"/>
    <n v="2.5"/>
    <n v="0.8"/>
    <n v="0.65"/>
    <n v="1.85"/>
    <n v="0.65"/>
    <n v="0.65"/>
    <n v="0.65"/>
    <n v="1"/>
  </r>
  <r>
    <n v="36"/>
    <n v="9001919219"/>
    <x v="2"/>
    <s v="WAGH BAKRI AMD"/>
    <n v="9001919219"/>
    <s v="Shivraj Vaghela"/>
    <x v="0"/>
    <d v="2024-03-31T00:00:00"/>
    <n v="404944.79000000004"/>
    <n v="2.4"/>
    <n v="3.25"/>
    <n v="2.2000000000000002"/>
    <n v="2.6"/>
    <n v="2.6"/>
    <n v="1.75"/>
    <n v="0.55000000000000004"/>
    <n v="2.2999999999999998"/>
    <n v="2.2999999999999998"/>
    <n v="2.2999999999999998"/>
    <n v="1.95"/>
    <n v="0.6"/>
  </r>
  <r>
    <n v="37"/>
    <n v="9001917059"/>
    <x v="2"/>
    <s v="FLIPKART"/>
    <n v="9001917059"/>
    <s v="Anand Achari"/>
    <x v="1"/>
    <m/>
    <n v="3569934"/>
    <n v="0"/>
    <n v="0"/>
    <n v="0"/>
    <n v="0"/>
    <n v="0"/>
    <n v="1.35"/>
    <n v="1.2000000000000002"/>
    <n v="3.25"/>
    <n v="2.0499999999999998"/>
    <n v="2.0499999999999998"/>
    <n v="2.0499999999999998"/>
    <n v="1.1499999999999999"/>
  </r>
  <r>
    <n v="38"/>
    <n v="9001917060"/>
    <x v="2"/>
    <s v="FLIPKART"/>
    <n v="9001917060"/>
    <s v="Anand Achari"/>
    <x v="1"/>
    <m/>
    <n v="1479000.4299999997"/>
    <n v="0"/>
    <n v="0"/>
    <n v="0"/>
    <n v="0"/>
    <n v="0"/>
    <n v="1.35"/>
    <n v="1.05"/>
    <n v="1.2000000000000002"/>
    <n v="1.05"/>
    <n v="1.05"/>
    <n v="1.05"/>
    <n v="1.25"/>
  </r>
  <r>
    <n v="39"/>
    <n v="9001917061"/>
    <x v="2"/>
    <s v="FLIPKART"/>
    <n v="9001917061"/>
    <s v="Anand Achari"/>
    <x v="1"/>
    <m/>
    <n v="1027553.9000000004"/>
    <n v="0"/>
    <n v="0"/>
    <n v="0"/>
    <n v="0"/>
    <n v="0"/>
    <n v="1.35"/>
    <n v="3.05"/>
    <n v="2.4500000000000002"/>
    <n v="2.1"/>
    <n v="2.1"/>
    <n v="2.1"/>
    <n v="1.35"/>
  </r>
  <r>
    <n v="40"/>
    <n v="9001919978"/>
    <x v="2"/>
    <s v="FLIPKART"/>
    <n v="9001919978"/>
    <s v="Sujay Sarkar"/>
    <x v="1"/>
    <m/>
    <n v="753853.02"/>
    <n v="0"/>
    <n v="0"/>
    <n v="0"/>
    <n v="0"/>
    <n v="0"/>
    <n v="1.35"/>
    <n v="0.75"/>
    <n v="1.4"/>
    <n v="1.6"/>
    <n v="1.25"/>
    <n v="1.25"/>
    <n v="1.25"/>
  </r>
  <r>
    <n v="41"/>
    <n v="9001919979"/>
    <x v="2"/>
    <s v="FLIPKART"/>
    <n v="9001919979"/>
    <s v="Sujay Sarkar"/>
    <x v="1"/>
    <m/>
    <n v="292919"/>
    <n v="0"/>
    <n v="0"/>
    <n v="0"/>
    <n v="0"/>
    <n v="0"/>
    <n v="1.35"/>
    <n v="1.65"/>
    <n v="0.6"/>
    <n v="0.25"/>
    <n v="0.25"/>
    <n v="0.25"/>
    <n v="0.25"/>
  </r>
  <r>
    <n v="42"/>
    <n v="9001919977"/>
    <x v="2"/>
    <s v="LTI MINDTREE"/>
    <n v="9001919977"/>
    <s v="Sujay Sarkar"/>
    <x v="1"/>
    <m/>
    <n v="334260.14999999991"/>
    <n v="0"/>
    <n v="0"/>
    <n v="0"/>
    <n v="0"/>
    <n v="0"/>
    <n v="2.2999999999999998"/>
    <n v="0.89999999999999991"/>
    <n v="0.55000000000000004"/>
    <n v="2.2999999999999998"/>
    <n v="0.89999999999999991"/>
    <n v="0.55000000000000004"/>
    <n v="0.25"/>
  </r>
  <r>
    <n v="43"/>
    <n v="9001910405"/>
    <x v="3"/>
    <s v="VOLTAS LIMITED MUMBAI"/>
    <n v="9001910405"/>
    <s v="Reshma B"/>
    <x v="0"/>
    <d v="2024-03-31T00:00:00"/>
    <n v="1055647"/>
    <n v="2.9"/>
    <n v="3.5"/>
    <n v="3.9"/>
    <n v="2.8"/>
    <n v="3.5"/>
    <n v="3.3"/>
    <n v="2.6"/>
    <n v="3.3"/>
    <n v="1.3499999999999999"/>
    <n v="1.3499999999999999"/>
    <n v="1.3499999999999999"/>
    <n v="2.4000000000000004"/>
  </r>
  <r>
    <n v="44"/>
    <n v="9001910225"/>
    <x v="3"/>
    <s v="CROMPTON GREAVES WORLI"/>
    <n v="9001910225"/>
    <s v="Reshma B"/>
    <x v="0"/>
    <d v="2024-03-31T00:00:00"/>
    <n v="1264324.9399999995"/>
    <n v="1.45"/>
    <n v="3.35"/>
    <n v="3.35"/>
    <n v="1.6"/>
    <n v="1.75"/>
    <n v="1.85"/>
    <n v="3.7"/>
    <n v="3"/>
    <n v="3.7"/>
    <n v="3"/>
    <n v="2.4"/>
    <n v="2.8"/>
  </r>
  <r>
    <n v="45"/>
    <n v="9001910371"/>
    <x v="3"/>
    <s v="ACG PAM PHARMA"/>
    <n v="9001910371"/>
    <s v="Reshma B"/>
    <x v="2"/>
    <d v="2023-06-30T00:00:00"/>
    <n v="1516472.4600000009"/>
    <n v="2.95"/>
    <n v="3.8"/>
    <n v="2.7"/>
    <n v="2.85"/>
    <n v="3.85"/>
    <n v="2.1500000000000004"/>
    <n v="1.05"/>
    <n v="1.8"/>
    <n v="0.25"/>
    <n v="0.4"/>
    <n v="0.25"/>
    <n v="2.0499999999999998"/>
  </r>
  <r>
    <n v="46"/>
    <n v="9001910234"/>
    <x v="3"/>
    <s v="AKER "/>
    <n v="9001910234"/>
    <s v="Vijay Wagh"/>
    <x v="0"/>
    <d v="2023-06-30T00:00:00"/>
    <n v="952321.43999999948"/>
    <n v="1.8"/>
    <n v="3.25"/>
    <n v="2"/>
    <n v="3.75"/>
    <n v="3"/>
    <n v="2.6999999999999997"/>
    <n v="3.4499999999999997"/>
    <n v="0.95000000000000007"/>
    <n v="1.95"/>
    <n v="0.7"/>
    <n v="1.3"/>
    <n v="1"/>
  </r>
  <r>
    <n v="47"/>
    <n v="9001910450"/>
    <x v="3"/>
    <s v="TATA PLAY MUM"/>
    <n v="9001910450"/>
    <s v="Reshma B"/>
    <x v="0"/>
    <d v="2026-03-31T00:00:00"/>
    <n v="1145616.3900000006"/>
    <n v="1.5499999999999998"/>
    <n v="1.5499999999999998"/>
    <n v="1.75"/>
    <n v="1.75"/>
    <n v="1.1499999999999999"/>
    <n v="0.75"/>
    <n v="2.5"/>
    <n v="0.75"/>
    <n v="0.95000000000000007"/>
    <n v="0.95000000000000007"/>
    <n v="0.95000000000000007"/>
    <n v="1.4"/>
  </r>
  <r>
    <n v="48"/>
    <n v="9001910332"/>
    <x v="3"/>
    <s v="eCLERX SERVICE"/>
    <n v="9001910332"/>
    <s v="Reshma B"/>
    <x v="2"/>
    <d v="2023-04-30T00:00:00"/>
    <n v="1464806"/>
    <n v="3.15"/>
    <n v="3.85"/>
    <n v="3.2"/>
    <n v="2.1"/>
    <n v="3.3000000000000003"/>
    <n v="0.95000000000000007"/>
    <n v="0.8"/>
    <n v="0.8"/>
    <n v="0.4"/>
    <n v="0.55000000000000004"/>
    <n v="0.55000000000000004"/>
    <n v="0.55000000000000004"/>
  </r>
  <r>
    <n v="49"/>
    <n v="9001910357"/>
    <x v="3"/>
    <s v="SHALINA LAB"/>
    <n v="9001910357"/>
    <s v="Vijay Wagh"/>
    <x v="0"/>
    <d v="2024-03-31T00:00:00"/>
    <n v="523381.66000000015"/>
    <n v="2.65"/>
    <n v="2.4500000000000002"/>
    <n v="2.6"/>
    <n v="4.3499999999999996"/>
    <n v="4.8"/>
    <n v="4.3"/>
    <n v="1.95"/>
    <n v="1.95"/>
    <n v="1.1499999999999999"/>
    <n v="1.1499999999999999"/>
    <n v="1.35"/>
    <n v="1.0499999999999998"/>
  </r>
  <r>
    <n v="50"/>
    <n v="9001910659"/>
    <x v="3"/>
    <s v="KOHINOOR CITY"/>
    <n v="9001910659"/>
    <s v="Ram Lot"/>
    <x v="3"/>
    <d v="2023-03-31T00:00:00"/>
    <n v="730230.66999999993"/>
    <n v="4.25"/>
    <n v="4.25"/>
    <n v="4.4000000000000004"/>
    <n v="4.45"/>
    <n v="4"/>
    <n v="3.35"/>
    <n v="3.35"/>
    <n v="4.0999999999999996"/>
    <n v="3.95"/>
    <n v="3.95"/>
    <n v="3.6"/>
    <n v="3.5"/>
  </r>
  <r>
    <n v="51"/>
    <n v="9001910311"/>
    <x v="3"/>
    <s v="WATSON PHARMA TURBHE"/>
    <n v="9001910311"/>
    <s v="Ram Lot"/>
    <x v="2"/>
    <d v="2023-08-31T00:00:00"/>
    <n v="1279999.5199999996"/>
    <n v="1.65"/>
    <n v="2.4"/>
    <n v="2.4"/>
    <n v="3.8"/>
    <n v="1.5"/>
    <n v="0.65"/>
    <n v="0.65"/>
    <n v="0.65"/>
    <n v="0.25"/>
    <n v="0.25"/>
    <n v="0.25"/>
    <n v="0.4"/>
  </r>
  <r>
    <n v="52"/>
    <n v="9001910710"/>
    <x v="3"/>
    <s v="L &amp; T INFOTECH MAHAPE"/>
    <n v="9001910710"/>
    <s v="Vijay Wagh"/>
    <x v="1"/>
    <d v="2023-03-31T00:00:00"/>
    <n v="6297574.2800000012"/>
    <n v="3.75"/>
    <n v="3.4000000000000004"/>
    <n v="1.8"/>
    <n v="1.8"/>
    <n v="4.3"/>
    <n v="4.3"/>
    <n v="2.2999999999999998"/>
    <n v="2.1500000000000004"/>
    <n v="1"/>
    <n v="1"/>
    <n v="1.35"/>
    <n v="1.55"/>
  </r>
  <r>
    <n v="53"/>
    <n v="9001910666"/>
    <x v="3"/>
    <s v="L &amp; T INFO MAHAPE"/>
    <n v="9001910666"/>
    <s v="Reshma B"/>
    <x v="1"/>
    <m/>
    <n v="259259"/>
    <n v="0"/>
    <n v="0"/>
    <n v="0"/>
    <n v="0"/>
    <n v="0"/>
    <n v="1.7000000000000002"/>
    <n v="0.25"/>
    <n v="1.65"/>
    <n v="0.6"/>
    <n v="1"/>
    <n v="1.35"/>
    <n v="1.55"/>
  </r>
  <r>
    <n v="54"/>
    <n v="9001910482"/>
    <x v="3"/>
    <s v="CROMPTON KURLA"/>
    <n v="9001910482"/>
    <s v="Ram Lot"/>
    <x v="3"/>
    <d v="2027-03-31T00:00:00"/>
    <n v="944324.65000000037"/>
    <n v="3.1"/>
    <n v="3.8"/>
    <n v="2.85"/>
    <n v="3.85"/>
    <n v="4.6500000000000004"/>
    <n v="3.55"/>
    <n v="2.8499999999999996"/>
    <n v="1.8"/>
    <n v="2.0499999999999998"/>
    <n v="2.0499999999999998"/>
    <n v="2.0499999999999998"/>
    <n v="2.5"/>
  </r>
  <r>
    <n v="55"/>
    <n v="9001910444"/>
    <x v="3"/>
    <s v="VAI METALS MUM"/>
    <n v="9001910444"/>
    <s v="Ram Lot"/>
    <x v="1"/>
    <d v="2023-12-31T00:00:00"/>
    <n v="6307083"/>
    <n v="4.2"/>
    <n v="4.2"/>
    <n v="4.2"/>
    <n v="4.6500000000000004"/>
    <n v="4.2"/>
    <n v="2.2000000000000002"/>
    <n v="2.9"/>
    <n v="2.9"/>
    <n v="2.75"/>
    <n v="1.1499999999999999"/>
    <n v="1"/>
    <n v="1.2"/>
  </r>
  <r>
    <n v="56"/>
    <n v="9001910608"/>
    <x v="3"/>
    <s v="ECAP EQUIT-EDELWEISS HOUSE"/>
    <n v="9001910608"/>
    <s v="Ram Lot"/>
    <x v="2"/>
    <d v="2023-03-31T00:00:00"/>
    <n v="1490534.4800000004"/>
    <n v="2.35"/>
    <n v="2.0499999999999998"/>
    <n v="2.0499999999999998"/>
    <n v="4.2"/>
    <n v="2.6"/>
    <n v="2.2000000000000002"/>
    <n v="2.75"/>
    <n v="1.7000000000000002"/>
    <n v="2.1"/>
    <n v="2.6"/>
    <n v="2.6"/>
    <n v="1.7999999999999998"/>
  </r>
  <r>
    <n v="57"/>
    <n v="9001910597"/>
    <x v="3"/>
    <s v="RCITPL "/>
    <n v="9001910597"/>
    <s v="Vijay Wagh"/>
    <x v="1"/>
    <d v="2023-03-31T00:00:00"/>
    <n v="6616379.1099999994"/>
    <n v="5"/>
    <n v="3.25"/>
    <n v="3.05"/>
    <n v="3.05"/>
    <n v="3.3499999999999996"/>
    <n v="3.5999999999999996"/>
    <n v="3.55"/>
    <n v="3.55"/>
    <n v="2.0499999999999998"/>
    <n v="2.75"/>
    <n v="2.0499999999999998"/>
    <n v="0.95000000000000007"/>
  </r>
  <r>
    <n v="58"/>
    <n v="9001910622"/>
    <x v="3"/>
    <s v="CANDOR FOODS"/>
    <n v="9001910622"/>
    <s v="Vijay Wagh"/>
    <x v="0"/>
    <d v="2023-07-31T00:00:00"/>
    <n v="393955.43999999994"/>
    <n v="0.4"/>
    <n v="1.35"/>
    <n v="2.5499999999999998"/>
    <n v="1.5"/>
    <n v="2.25"/>
    <n v="1.75"/>
    <n v="1.1499999999999999"/>
    <n v="1.75"/>
    <n v="0.55000000000000004"/>
    <n v="1.5999999999999999"/>
    <n v="1.45"/>
    <n v="2.8"/>
  </r>
  <r>
    <n v="59"/>
    <n v="9001910487"/>
    <x v="3"/>
    <s v="RELIANCE CORPORATE IT"/>
    <n v="9001910487"/>
    <s v="Ram Lot"/>
    <x v="1"/>
    <d v="2023-06-30T00:00:00"/>
    <n v="9225794"/>
    <n v="4.5999999999999996"/>
    <n v="4.5999999999999996"/>
    <n v="2.1"/>
    <n v="4.3"/>
    <n v="2.1"/>
    <n v="1.05"/>
    <n v="1.05"/>
    <n v="1.05"/>
    <n v="0.25"/>
    <n v="1.2"/>
    <n v="2.65"/>
    <n v="3.4"/>
  </r>
  <r>
    <n v="60"/>
    <n v="9001910031"/>
    <x v="3"/>
    <s v="FORTUNE 2000 (MATURE TRADING)"/>
    <n v="9001910031"/>
    <s v="Ram Lot"/>
    <x v="1"/>
    <d v="2023-07-31T00:00:00"/>
    <n v="389571.12000000011"/>
    <n v="3.25"/>
    <n v="3.25"/>
    <n v="1.5"/>
    <n v="2.5499999999999998"/>
    <n v="1.85"/>
    <n v="1"/>
    <n v="1"/>
    <n v="2.75"/>
    <n v="2.0499999999999998"/>
    <n v="1"/>
    <n v="2.0499999999999998"/>
    <n v="1"/>
  </r>
  <r>
    <n v="61"/>
    <n v="9001910711"/>
    <x v="3"/>
    <s v="IDC NAGPUR"/>
    <n v="9001910711"/>
    <s v="Vijay Wagh"/>
    <x v="0"/>
    <m/>
    <n v="1744538.0000000009"/>
    <n v="3.15"/>
    <n v="1.4"/>
    <n v="1.1499999999999999"/>
    <n v="1.55"/>
    <n v="2.35"/>
    <n v="3.25"/>
    <n v="1"/>
    <n v="3.75"/>
    <n v="2"/>
    <n v="1"/>
    <n v="2.0499999999999998"/>
    <n v="1"/>
  </r>
  <r>
    <n v="62"/>
    <n v="9001910602"/>
    <x v="3"/>
    <s v="LARSEN &amp; TOUBRO POWAI"/>
    <n v="9001910602"/>
    <s v="Reshma B"/>
    <x v="1"/>
    <d v="2023-03-31T00:00:00"/>
    <n v="2052999.58"/>
    <n v="1.2000000000000002"/>
    <n v="1.65"/>
    <n v="2.0499999999999998"/>
    <n v="1.5499999999999998"/>
    <n v="2.15"/>
    <n v="1.4"/>
    <n v="1.4"/>
    <n v="0.8"/>
    <n v="0.8"/>
    <n v="1.4"/>
    <n v="0.65"/>
    <n v="1.4"/>
  </r>
  <r>
    <n v="63"/>
    <n v="9001910707"/>
    <x v="3"/>
    <s v="SIEMENS  MUMBAI"/>
    <n v="9001910707"/>
    <s v="Ram Lot"/>
    <x v="0"/>
    <m/>
    <n v="775548.41000000015"/>
    <n v="4"/>
    <n v="2.85"/>
    <n v="2.85"/>
    <n v="4.45"/>
    <n v="2.85"/>
    <n v="1.4"/>
    <n v="2.15"/>
    <n v="2.15"/>
    <n v="2.35"/>
    <n v="1.75"/>
    <n v="2.2000000000000002"/>
    <n v="1.4"/>
  </r>
  <r>
    <n v="64"/>
    <n v="9001910713"/>
    <x v="3"/>
    <s v="INSTAKART SAIDHAM G FC"/>
    <n v="9001910713"/>
    <s v="Ram Lot"/>
    <x v="1"/>
    <m/>
    <n v="1784500.0000000009"/>
    <n v="4.2"/>
    <n v="4.2"/>
    <n v="2.4500000000000002"/>
    <n v="4.6500000000000004"/>
    <n v="4.2"/>
    <n v="1"/>
    <n v="1.65"/>
    <n v="2.25"/>
    <n v="3.85"/>
    <n v="2.1"/>
    <n v="2.1"/>
    <n v="2.1"/>
  </r>
  <r>
    <n v="65"/>
    <n v="9001910714"/>
    <x v="3"/>
    <s v="INSTAKART SAIDHAM G1 MH"/>
    <n v="9001910714"/>
    <s v="Ram Lot"/>
    <x v="1"/>
    <m/>
    <n v="1709999.9999999991"/>
    <n v="4.2"/>
    <n v="3.5"/>
    <n v="2.4500000000000002"/>
    <n v="4.6500000000000004"/>
    <n v="2.8"/>
    <n v="2.9"/>
    <n v="3.4"/>
    <n v="4"/>
    <n v="2.1"/>
    <n v="1.5"/>
    <n v="1.5"/>
    <n v="1.5"/>
  </r>
  <r>
    <n v="66"/>
    <n v="9001910403"/>
    <x v="3"/>
    <s v="FEDEX EXPRESS TRANSPORT MUMBAI "/>
    <n v="9001910403"/>
    <s v="Reshma B"/>
    <x v="3"/>
    <m/>
    <n v="626728.71"/>
    <n v="1.75"/>
    <n v="3.6"/>
    <n v="1.75"/>
    <n v="1.75"/>
    <n v="1.75"/>
    <n v="1.75"/>
    <n v="1.75"/>
    <n v="1.75"/>
    <n v="1.75"/>
    <n v="2.35"/>
    <n v="2.35"/>
    <n v="2.1"/>
  </r>
  <r>
    <n v="67"/>
    <n v="9001910356"/>
    <x v="3"/>
    <s v="LANXESS INDIA PVT LTD MUMBAI "/>
    <n v="9001910356"/>
    <s v="Ram Lot"/>
    <x v="4"/>
    <m/>
    <n v="481335.17000000039"/>
    <n v="3.3499999999999996"/>
    <n v="3.0999999999999996"/>
    <n v="2.65"/>
    <n v="3.0999999999999996"/>
    <n v="4"/>
    <n v="3.35"/>
    <n v="3.35"/>
    <n v="1.6"/>
    <n v="1"/>
    <n v="1"/>
    <n v="1"/>
    <n v="1"/>
  </r>
  <r>
    <n v="68"/>
    <n v="9001910756"/>
    <x v="3"/>
    <s v="TATA PROJECTS"/>
    <n v="9001910756"/>
    <s v="Vijay Wagh"/>
    <x v="1"/>
    <m/>
    <m/>
    <m/>
    <m/>
    <m/>
    <m/>
    <m/>
    <m/>
    <m/>
    <n v="0"/>
    <n v="0"/>
    <n v="1.05"/>
    <n v="1.4"/>
    <n v="1.25"/>
  </r>
  <r>
    <n v="69"/>
    <n v="9001910567"/>
    <x v="4"/>
    <s v="SONY PICTURES"/>
    <n v="9001910567"/>
    <s v="Bhavit Naik"/>
    <x v="1"/>
    <d v="2024-03-31T00:00:00"/>
    <n v="6200353"/>
    <n v="2.4500000000000002"/>
    <n v="3.25"/>
    <n v="4.3"/>
    <n v="5"/>
    <n v="4.3499999999999996"/>
    <n v="4.3499999999999996"/>
    <n v="4.3499999999999996"/>
    <n v="2.6"/>
    <n v="2.8"/>
    <n v="4.55"/>
    <n v="4.55"/>
    <n v="4.4000000000000004"/>
  </r>
  <r>
    <n v="70"/>
    <n v="9001910416"/>
    <x v="4"/>
    <s v="JUPITER HOSPITAL"/>
    <n v="9001910416"/>
    <s v="Bhavit Naik"/>
    <x v="1"/>
    <d v="2023-03-31T00:00:00"/>
    <n v="2976759.9800000004"/>
    <n v="3.0500000000000003"/>
    <n v="2.85"/>
    <n v="2.65"/>
    <n v="2.15"/>
    <n v="2.15"/>
    <n v="3.4499999999999997"/>
    <n v="2.2000000000000002"/>
    <n v="1.6"/>
    <n v="1.8"/>
    <n v="2.2000000000000002"/>
    <n v="2.2000000000000002"/>
    <n v="3.1"/>
  </r>
  <r>
    <n v="71"/>
    <n v="9001910541"/>
    <x v="4"/>
    <s v="PIRAMAL"/>
    <n v="9001910541"/>
    <s v="Abhishek Sawant"/>
    <x v="3"/>
    <d v="2023-09-30T00:00:00"/>
    <n v="1061172"/>
    <n v="2.25"/>
    <n v="2.4500000000000002"/>
    <n v="2.85"/>
    <n v="2.35"/>
    <n v="1.9"/>
    <n v="1.9"/>
    <n v="1.9"/>
    <n v="2.4"/>
    <n v="1.65"/>
    <n v="2.4"/>
    <n v="2.4"/>
    <n v="2.4"/>
  </r>
  <r>
    <n v="72"/>
    <n v="9001910008"/>
    <x v="4"/>
    <s v="ANAND RATHI TIMES"/>
    <n v="9001910008"/>
    <s v="Abhishek Sawant"/>
    <x v="4"/>
    <d v="2024-03-31T00:00:00"/>
    <n v="679838"/>
    <n v="1.5"/>
    <n v="2.1"/>
    <n v="2.5"/>
    <n v="3.1999999999999997"/>
    <n v="0.95000000000000007"/>
    <n v="1.5499999999999998"/>
    <n v="1.5499999999999998"/>
    <n v="2.0499999999999998"/>
    <n v="3.05"/>
    <n v="3.1"/>
    <n v="2.2000000000000002"/>
    <n v="2.2000000000000002"/>
  </r>
  <r>
    <n v="73"/>
    <n v="9001910010"/>
    <x v="4"/>
    <s v="AXIS AIROLI"/>
    <n v="9001910010"/>
    <s v="Suraj Shenoy"/>
    <x v="1"/>
    <d v="2026-10-31T00:00:00"/>
    <n v="2170222.3000000007"/>
    <n v="3.25"/>
    <n v="4.6500000000000004"/>
    <n v="4.8"/>
    <n v="4.5999999999999996"/>
    <n v="4.1499999999999995"/>
    <n v="4.1499999999999995"/>
    <n v="3.8000000000000003"/>
    <n v="3.8000000000000003"/>
    <n v="4.1499999999999995"/>
    <n v="4.45"/>
    <n v="4.45"/>
    <n v="3.2"/>
  </r>
  <r>
    <n v="74"/>
    <n v="9001910433"/>
    <x v="4"/>
    <s v="AXIS WORLI"/>
    <n v="9001910433"/>
    <s v="Suraj Shenoy"/>
    <x v="1"/>
    <d v="2026-11-30T00:00:00"/>
    <n v="5059844.5300000012"/>
    <n v="2.4500000000000002"/>
    <n v="4.5999999999999996"/>
    <n v="4.5999999999999996"/>
    <n v="4.25"/>
    <n v="4.1499999999999995"/>
    <n v="4.1499999999999995"/>
    <n v="3.8000000000000003"/>
    <n v="4.1499999999999995"/>
    <n v="4.1499999999999995"/>
    <n v="4.45"/>
    <n v="4.45"/>
    <n v="3.2"/>
  </r>
  <r>
    <n v="75"/>
    <n v="9001910601"/>
    <x v="4"/>
    <s v="AXIS MIDC"/>
    <n v="9001910601"/>
    <s v="Suraj Shenoy"/>
    <x v="1"/>
    <d v="2026-10-31T00:00:00"/>
    <n v="740730.4299999997"/>
    <n v="2.4"/>
    <n v="4.05"/>
    <n v="4.45"/>
    <n v="4.45"/>
    <n v="4.3499999999999996"/>
    <n v="4.3499999999999996"/>
    <n v="4"/>
    <n v="2.95"/>
    <n v="4"/>
    <n v="4.45"/>
    <n v="4.45"/>
    <n v="3.2"/>
  </r>
  <r>
    <n v="76"/>
    <n v="9001910600"/>
    <x v="4"/>
    <s v="HDFC ERGO"/>
    <n v="9001910600"/>
    <s v="Suraj Shenoy"/>
    <x v="1"/>
    <d v="2025-08-07T00:00:00"/>
    <n v="8481632"/>
    <n v="2.6"/>
    <n v="4.4000000000000004"/>
    <n v="4.5999999999999996"/>
    <n v="4.5999999999999996"/>
    <n v="4.6500000000000004"/>
    <n v="4.25"/>
    <n v="2.85"/>
    <n v="4.25"/>
    <n v="2.85"/>
    <n v="4.25"/>
    <n v="4.25"/>
    <n v="3.2"/>
  </r>
  <r>
    <n v="77"/>
    <n v="9001919056"/>
    <x v="4"/>
    <s v="MARKS AND SPENCER"/>
    <n v="9001919056"/>
    <s v="Suraj Shenoy"/>
    <x v="0"/>
    <d v="2025-03-31T00:00:00"/>
    <n v="736047"/>
    <n v="1.8499999999999999"/>
    <n v="2.4"/>
    <n v="2.75"/>
    <n v="2.85"/>
    <n v="1.8"/>
    <n v="1.5"/>
    <n v="1.8"/>
    <n v="2.6"/>
    <n v="2.95"/>
    <n v="3.8500000000000005"/>
    <n v="2.95"/>
    <n v="3.05"/>
  </r>
  <r>
    <n v="78"/>
    <n v="9001910623"/>
    <x v="4"/>
    <s v="TATA AIA"/>
    <n v="9001910623"/>
    <s v="Suraj Shenoy"/>
    <x v="3"/>
    <d v="2025-04-30T00:00:00"/>
    <n v="1478000"/>
    <n v="2.0499999999999998"/>
    <n v="2.5"/>
    <n v="3.75"/>
    <n v="3.9"/>
    <n v="1.65"/>
    <n v="2.6"/>
    <n v="3.6500000000000004"/>
    <n v="2.6"/>
    <n v="4"/>
    <n v="4.45"/>
    <n v="3.05"/>
    <n v="2.6"/>
  </r>
  <r>
    <n v="79"/>
    <n v="9001910321"/>
    <x v="4"/>
    <s v="TCS - BANYAN PARK"/>
    <n v="9001910321"/>
    <s v="Sameer W"/>
    <x v="1"/>
    <d v="2023-06-30T00:00:00"/>
    <n v="3913332.370000001"/>
    <n v="5"/>
    <n v="5"/>
    <n v="5"/>
    <n v="5"/>
    <n v="4.8"/>
    <n v="4.8"/>
    <n v="4.8"/>
    <n v="4.8"/>
    <n v="4.45"/>
    <n v="4.45"/>
    <n v="4.8"/>
    <n v="5"/>
  </r>
  <r>
    <n v="80"/>
    <n v="9001910478"/>
    <x v="4"/>
    <s v="TCS-YANTRA PRK"/>
    <n v="9001910478"/>
    <s v="Sameer W"/>
    <x v="1"/>
    <d v="2023-06-30T00:00:00"/>
    <n v="4967791.9900000021"/>
    <n v="2.6"/>
    <n v="4.0999999999999996"/>
    <n v="2.85"/>
    <n v="4.8"/>
    <n v="4.8"/>
    <n v="4.8"/>
    <n v="4.8"/>
    <n v="5"/>
    <n v="4.8"/>
    <n v="3.85"/>
    <n v="2.4500000000000002"/>
    <n v="3.4000000000000004"/>
  </r>
  <r>
    <n v="81"/>
    <n v="9001910592"/>
    <x v="4"/>
    <s v="TCS WELLSPRIN"/>
    <n v="9001910592"/>
    <s v="Sameer W"/>
    <x v="1"/>
    <d v="2023-06-30T00:00:00"/>
    <n v="1966279.1099999994"/>
    <n v="1.8499999999999999"/>
    <n v="3.2500000000000004"/>
    <n v="3.4000000000000004"/>
    <n v="3.6"/>
    <n v="3.7"/>
    <n v="4.4000000000000004"/>
    <n v="3.9"/>
    <n v="3.9"/>
    <n v="3.4499999999999997"/>
    <n v="3"/>
    <n v="3"/>
    <n v="2.5499999999999998"/>
  </r>
  <r>
    <n v="82"/>
    <n v="9001910650"/>
    <x v="4"/>
    <s v="GOLDCREST HIGHSCHOOL"/>
    <n v="9001910650"/>
    <s v="Bhavit Naik"/>
    <x v="4"/>
    <m/>
    <n v="448358.64000000013"/>
    <n v="2"/>
    <n v="2.4500000000000002"/>
    <n v="2.25"/>
    <n v="3.1"/>
    <n v="3.6"/>
    <n v="3.45"/>
    <n v="3.45"/>
    <n v="4.1499999999999995"/>
    <n v="3.45"/>
    <n v="4.0999999999999996"/>
    <n v="4.0999999999999996"/>
    <n v="1"/>
  </r>
  <r>
    <n v="83"/>
    <n v="9001919956"/>
    <x v="4"/>
    <s v="TATA CONSULTANCY SERVICES"/>
    <n v="9001919956"/>
    <s v="Rohit Nayak"/>
    <x v="1"/>
    <m/>
    <m/>
    <m/>
    <m/>
    <m/>
    <m/>
    <m/>
    <m/>
    <m/>
    <n v="0"/>
    <n v="0"/>
    <n v="2.0499999999999998"/>
    <n v="1.35"/>
    <n v="1.4"/>
  </r>
  <r>
    <n v="84"/>
    <n v="9001910049"/>
    <x v="5"/>
    <s v="KALPATARU SYNERGY FLOORS"/>
    <n v="9001910049"/>
    <s v="Shailes Nikam"/>
    <x v="1"/>
    <d v="2024-03-31T00:00:00"/>
    <n v="2185680.25"/>
    <n v="2.4500000000000002"/>
    <n v="2.4500000000000002"/>
    <n v="2.4500000000000002"/>
    <n v="1.3499999999999999"/>
    <n v="2.2999999999999998"/>
    <n v="2.4500000000000002"/>
    <n v="2.1500000000000004"/>
    <n v="1.4"/>
    <n v="1.4"/>
    <n v="3.15"/>
    <n v="2.9499999999999997"/>
    <n v="1.1499999999999999"/>
  </r>
  <r>
    <n v="85"/>
    <n v="9001910337"/>
    <x v="5"/>
    <s v="CHAITANYA TOWER"/>
    <n v="9001910337"/>
    <s v="Rahul Tandel"/>
    <x v="3"/>
    <d v="2023-07-31T00:00:00"/>
    <n v="576835.68999999948"/>
    <n v="1.7999999999999998"/>
    <n v="3.45"/>
    <n v="3.15"/>
    <n v="2.6500000000000004"/>
    <n v="2.7"/>
    <n v="1.8499999999999999"/>
    <n v="0.8"/>
    <n v="1"/>
    <n v="2.4"/>
    <n v="2.9499999999999997"/>
    <n v="2.9499999999999997"/>
    <n v="3.65"/>
  </r>
  <r>
    <n v="86"/>
    <n v="9001910412"/>
    <x v="5"/>
    <s v="NEELKANT BUSINESS PARK"/>
    <n v="9001910412"/>
    <s v="Rahul Tandel"/>
    <x v="0"/>
    <d v="2023-03-31T00:00:00"/>
    <n v="1058082.1099999994"/>
    <n v="2.6"/>
    <n v="3.3"/>
    <n v="3.3"/>
    <n v="4"/>
    <n v="3.4"/>
    <n v="3.15"/>
    <n v="2.8"/>
    <n v="3.3"/>
    <n v="3.65"/>
    <n v="4.4000000000000004"/>
    <n v="4.4000000000000004"/>
    <n v="3.9499999999999997"/>
  </r>
  <r>
    <n v="87"/>
    <n v="9001910573"/>
    <x v="5"/>
    <s v="YASHODHAN BANK"/>
    <n v="9001910573"/>
    <s v="Rahul Tandel"/>
    <x v="4"/>
    <d v="2023-07-31T00:00:00"/>
    <n v="326012.58000000007"/>
    <n v="1.1000000000000001"/>
    <n v="2.15"/>
    <n v="2.5"/>
    <n v="2.15"/>
    <n v="2.9"/>
    <n v="2.6"/>
    <n v="2.6"/>
    <n v="1.55"/>
    <n v="2.4"/>
    <n v="2.6"/>
    <n v="2.6"/>
    <n v="2.95"/>
  </r>
  <r>
    <n v="88"/>
    <n v="9001910579"/>
    <x v="5"/>
    <s v="NEELKANTH CORP (IT)"/>
    <n v="9001910579"/>
    <s v="Rahul Tandel"/>
    <x v="3"/>
    <d v="2023-03-31T00:00:00"/>
    <n v="647829.62999999989"/>
    <n v="1.65"/>
    <n v="3.5"/>
    <n v="3.9"/>
    <n v="1.9"/>
    <n v="4"/>
    <n v="3.35"/>
    <n v="3.85"/>
    <n v="2.6"/>
    <n v="3.85"/>
    <n v="3.35"/>
    <n v="2.65"/>
    <n v="3.15"/>
  </r>
  <r>
    <n v="89"/>
    <n v="9001910649"/>
    <x v="5"/>
    <s v="THE RESERVE"/>
    <n v="9001910649"/>
    <s v="Rahul Tandel"/>
    <x v="3"/>
    <d v="2023-07-31T00:00:00"/>
    <n v="791523.37999999989"/>
    <n v="1.85"/>
    <n v="2.5499999999999998"/>
    <n v="3.25"/>
    <n v="2"/>
    <n v="3.25"/>
    <n v="1.4000000000000001"/>
    <n v="1.55"/>
    <n v="2.25"/>
    <n v="2.0499999999999998"/>
    <n v="2.6"/>
    <n v="2.6"/>
    <n v="1.75"/>
  </r>
  <r>
    <n v="90"/>
    <n v="9001910528"/>
    <x v="5"/>
    <s v="DOSTI CORPORATION"/>
    <n v="9001910528"/>
    <s v="Shailes Nikam"/>
    <x v="4"/>
    <d v="2023-03-31T00:00:00"/>
    <n v="39930.099999999977"/>
    <n v="3.45"/>
    <n v="2.0500000000000003"/>
    <n v="2.95"/>
    <n v="2.6"/>
    <n v="2.95"/>
    <n v="3.15"/>
    <n v="3.15"/>
    <n v="1.75"/>
    <n v="1.2"/>
    <n v="2.6"/>
    <n v="1.55"/>
    <n v="1.55"/>
  </r>
  <r>
    <n v="91"/>
    <n v="9001910051"/>
    <x v="5"/>
    <s v="KORUM MALL"/>
    <n v="9001910051"/>
    <s v="Shailes Nikam"/>
    <x v="2"/>
    <d v="2023-09-30T00:00:00"/>
    <n v="1543076.0600000005"/>
    <n v="2.1"/>
    <n v="2.1"/>
    <n v="3.35"/>
    <n v="3.4"/>
    <n v="1.75"/>
    <n v="2.8"/>
    <n v="2.8"/>
    <n v="1.75"/>
    <n v="1.55"/>
    <n v="1.3"/>
    <n v="1.3"/>
    <n v="2.6500000000000004"/>
  </r>
  <r>
    <n v="92"/>
    <n v="9001910222"/>
    <x v="5"/>
    <s v="KL SQUARE"/>
    <n v="9001910222"/>
    <s v="Shailes Nikam"/>
    <x v="3"/>
    <d v="2024-03-31T00:00:00"/>
    <n v="569960"/>
    <n v="2.4500000000000002"/>
    <n v="2.4500000000000002"/>
    <n v="1.9"/>
    <n v="3.9"/>
    <n v="1.7000000000000002"/>
    <n v="2.4"/>
    <n v="2.8"/>
    <n v="2.1999999999999997"/>
    <n v="1.9500000000000002"/>
    <n v="1.9500000000000002"/>
    <n v="1.6"/>
    <n v="2.25"/>
  </r>
  <r>
    <n v="93"/>
    <n v="9001910161"/>
    <x v="5"/>
    <s v="KALPATRU PINNACLE"/>
    <n v="9001910161"/>
    <s v="Rahul Tandel"/>
    <x v="3"/>
    <d v="2023-09-30T00:00:00"/>
    <n v="779162.03000000026"/>
    <n v="1.3"/>
    <n v="2.7"/>
    <n v="2.9"/>
    <n v="2.9"/>
    <n v="3.65"/>
    <n v="3.15"/>
    <n v="3.15"/>
    <n v="3.15"/>
    <n v="2.8"/>
    <n v="2.8"/>
    <n v="2.8"/>
    <n v="1.2999999999999998"/>
  </r>
  <r>
    <n v="94"/>
    <n v="9001910275"/>
    <x v="5"/>
    <s v="ROMELL R-TECH"/>
    <n v="9001910275"/>
    <s v="Rahul Tandel"/>
    <x v="3"/>
    <d v="2023-10-31T00:00:00"/>
    <n v="907019.27000000048"/>
    <n v="1.5"/>
    <n v="1.85"/>
    <n v="3.25"/>
    <n v="3.25"/>
    <n v="2.5"/>
    <n v="2"/>
    <n v="0.25"/>
    <n v="2.35"/>
    <n v="2.7"/>
    <n v="1.7"/>
    <n v="3.45"/>
    <n v="3.1"/>
  </r>
  <r>
    <n v="95"/>
    <n v="9001910663"/>
    <x v="5"/>
    <s v="NAMAN MIDTOWN A &amp; B WING"/>
    <n v="9001910663"/>
    <s v="Shailes Nikam"/>
    <x v="2"/>
    <d v="2025-03-31T00:00:00"/>
    <n v="960386.31000000052"/>
    <n v="2.0499999999999998"/>
    <n v="2.25"/>
    <n v="3.4"/>
    <n v="3.05"/>
    <n v="4.5999999999999996"/>
    <n v="4.0999999999999996"/>
    <n v="3.95"/>
    <n v="3.95"/>
    <n v="4.3"/>
    <n v="4.3"/>
    <n v="4.8"/>
    <n v="4.2"/>
  </r>
  <r>
    <n v="96"/>
    <n v="9001910048"/>
    <x v="5"/>
    <s v="HORIZON CHSL WORLI"/>
    <n v="9001910048"/>
    <s v="Rahul Tandel"/>
    <x v="3"/>
    <d v="2023-06-30T00:00:00"/>
    <n v="503965.0299999998"/>
    <n v="2.9"/>
    <n v="3.25"/>
    <n v="3.25"/>
    <n v="1.85"/>
    <n v="3.25"/>
    <n v="1.35"/>
    <n v="2.75"/>
    <n v="1.85"/>
    <n v="2.9"/>
    <n v="2.4500000000000002"/>
    <n v="1.05"/>
    <n v="2.65"/>
  </r>
  <r>
    <n v="97"/>
    <n v="9001910654"/>
    <x v="5"/>
    <s v="ALTA MONTE "/>
    <n v="9001910654"/>
    <s v="Rahul Tandel"/>
    <x v="3"/>
    <d v="2024-09-26T00:00:00"/>
    <n v="484067.54999999981"/>
    <n v="3.7"/>
    <n v="1.8499999999999999"/>
    <n v="2.8"/>
    <n v="2.8"/>
    <n v="3.8499999999999996"/>
    <n v="2.25"/>
    <n v="1.75"/>
    <n v="1.75"/>
    <n v="3.15"/>
    <n v="1.65"/>
    <n v="1.65"/>
    <n v="1.35"/>
  </r>
  <r>
    <n v="98"/>
    <n v="9001910471"/>
    <x v="5"/>
    <s v="LODHA GRANDEUR CHS"/>
    <n v="9001910471"/>
    <s v="Rahul Tandel"/>
    <x v="4"/>
    <d v="2023-09-30T00:00:00"/>
    <n v="393913.48"/>
    <n v="1.85"/>
    <n v="3.25"/>
    <n v="1.85"/>
    <n v="3.45"/>
    <n v="3.45"/>
    <n v="2.95"/>
    <n v="1.85"/>
    <n v="1.85"/>
    <n v="2.9"/>
    <n v="2.4"/>
    <n v="1.35"/>
    <n v="2.95"/>
  </r>
  <r>
    <n v="99"/>
    <n v="9001910683"/>
    <x v="5"/>
    <s v="BOULEVARD 3-4"/>
    <n v="9001910683"/>
    <s v="Shailes Nikam"/>
    <x v="0"/>
    <d v="2025-10-31T00:00:00"/>
    <n v="1156152.5299999993"/>
    <n v="2.0499999999999998"/>
    <n v="2.0499999999999998"/>
    <n v="3.65"/>
    <n v="2.0499999999999998"/>
    <n v="1.7999999999999998"/>
    <n v="1.4"/>
    <n v="2"/>
    <n v="1.65"/>
    <n v="2.4"/>
    <n v="2.25"/>
    <n v="2.1"/>
    <n v="2.35"/>
  </r>
  <r>
    <n v="100"/>
    <n v="9001910685"/>
    <x v="5"/>
    <s v="BOULEVARD 1-2"/>
    <n v="9001910685"/>
    <s v="Shailes Nikam"/>
    <x v="0"/>
    <d v="2025-10-31T00:00:00"/>
    <n v="1121165.5900000017"/>
    <n v="2.4"/>
    <n v="3.8"/>
    <n v="2.2000000000000002"/>
    <n v="3.3"/>
    <n v="2.85"/>
    <n v="1.9499999999999997"/>
    <n v="3.25"/>
    <n v="3.4000000000000004"/>
    <n v="3.5999999999999996"/>
    <n v="2.1500000000000004"/>
    <n v="3.2"/>
    <n v="3.15"/>
  </r>
  <r>
    <n v="101"/>
    <n v="9001910661"/>
    <x v="5"/>
    <s v="KALPATARU AVANA PAREL"/>
    <n v="9001910661"/>
    <s v="Shailes Nikam"/>
    <x v="2"/>
    <m/>
    <n v="1688453.25"/>
    <n v="2.25"/>
    <n v="2.25"/>
    <n v="2.0499999999999998"/>
    <n v="3.8"/>
    <n v="2.4"/>
    <n v="3.15"/>
    <n v="3.15"/>
    <n v="1.6"/>
    <n v="3.7"/>
    <n v="3.4000000000000004"/>
    <n v="1.85"/>
    <n v="3.5999999999999996"/>
  </r>
  <r>
    <n v="102"/>
    <n v="9001910693"/>
    <x v="5"/>
    <s v="RARE VIEW VILLA"/>
    <n v="9001910693"/>
    <s v="Rahul Tandel"/>
    <x v="2"/>
    <m/>
    <n v="1417427.67"/>
    <n v="3.05"/>
    <n v="3.4"/>
    <n v="3.6"/>
    <n v="2.2000000000000002"/>
    <n v="1.25"/>
    <n v="3.5999999999999996"/>
    <n v="1.35"/>
    <n v="1.2999999999999998"/>
    <n v="2.35"/>
    <n v="3.1999999999999997"/>
    <n v="2.85"/>
    <n v="3.0500000000000003"/>
  </r>
  <r>
    <n v="103"/>
    <n v="9001910708"/>
    <x v="5"/>
    <s v="KL PARAMOUNT"/>
    <n v="9001910708"/>
    <s v="Shailes Nikam"/>
    <x v="3"/>
    <m/>
    <n v="700000"/>
    <n v="1.7"/>
    <n v="2.0500000000000003"/>
    <n v="1.9500000000000002"/>
    <n v="1.75"/>
    <n v="2.1"/>
    <n v="2.1"/>
    <n v="1.9500000000000002"/>
    <n v="1.6"/>
    <n v="2.9499999999999997"/>
    <n v="3"/>
    <n v="1.4500000000000002"/>
    <n v="3.1999999999999997"/>
  </r>
  <r>
    <n v="104"/>
    <n v="9001910673"/>
    <x v="5"/>
    <s v="AJMERA TREON"/>
    <n v="9001910673"/>
    <s v="Rahul Tandel"/>
    <x v="4"/>
    <m/>
    <n v="339001.79999999981"/>
    <n v="2.7"/>
    <n v="2.35"/>
    <n v="2.2000000000000002"/>
    <n v="1.8499999999999999"/>
    <n v="2.5"/>
    <n v="2.65"/>
    <n v="1.4000000000000001"/>
    <n v="2.6500000000000004"/>
    <n v="3.4000000000000004"/>
    <n v="4.2"/>
    <n v="2.6500000000000004"/>
    <n v="3.85"/>
  </r>
  <r>
    <n v="105"/>
    <n v="9001910549"/>
    <x v="5"/>
    <s v="KALPATARU CREST"/>
    <n v="9001910549"/>
    <s v="Shailes Nikam"/>
    <x v="0"/>
    <m/>
    <n v="1355912"/>
    <n v="2.2000000000000002"/>
    <n v="1.3"/>
    <n v="1.7"/>
    <n v="3.25"/>
    <n v="2"/>
    <n v="3.8000000000000003"/>
    <n v="3.6"/>
    <n v="3.1999999999999997"/>
    <n v="2.5499999999999998"/>
    <n v="3.3"/>
    <n v="3.3"/>
    <n v="1.4500000000000002"/>
  </r>
  <r>
    <n v="106"/>
    <n v="9001910715"/>
    <x v="5"/>
    <s v="WESTERN HEIGHTS"/>
    <n v="9001910715"/>
    <s v="Rahul Tandel"/>
    <x v="2"/>
    <m/>
    <n v="2810500.2199999988"/>
    <n v="0.6"/>
    <n v="1.5"/>
    <n v="2.2000000000000002"/>
    <n v="0.25"/>
    <n v="0.55000000000000004"/>
    <n v="1.6"/>
    <n v="2.8"/>
    <n v="3.1999999999999997"/>
    <n v="3.1999999999999997"/>
    <n v="3.65"/>
    <n v="1.9"/>
    <n v="3.85"/>
  </r>
  <r>
    <n v="107"/>
    <n v="9001910733"/>
    <x v="5"/>
    <s v="CENTRAL PARK THANE"/>
    <n v="9001910733"/>
    <s v="Rahul Tandel"/>
    <x v="2"/>
    <m/>
    <m/>
    <m/>
    <m/>
    <m/>
    <m/>
    <m/>
    <m/>
    <m/>
    <n v="0"/>
    <n v="0"/>
    <n v="2.9"/>
    <n v="2.9"/>
    <n v="3.25"/>
  </r>
  <r>
    <n v="108"/>
    <n v="9001910735"/>
    <x v="5"/>
    <s v="RA RESIDENCES"/>
    <n v="9001910735"/>
    <s v="Rahul Tandel"/>
    <x v="0"/>
    <m/>
    <m/>
    <m/>
    <m/>
    <m/>
    <m/>
    <m/>
    <m/>
    <m/>
    <n v="0"/>
    <n v="0"/>
    <n v="0"/>
    <n v="1.75"/>
    <n v="2.65"/>
  </r>
  <r>
    <n v="109"/>
    <n v="9001911003"/>
    <x v="6"/>
    <s v="JOHN DEERE-14"/>
    <n v="9001911003"/>
    <s v="Sachin Shedge"/>
    <x v="1"/>
    <d v="2023-12-31T00:00:00"/>
    <n v="5010338"/>
    <n v="2.4500000000000002"/>
    <n v="2.8"/>
    <n v="4.05"/>
    <n v="3.4000000000000004"/>
    <n v="3.25"/>
    <n v="2.1500000000000004"/>
    <n v="1.8"/>
    <n v="1.95"/>
    <n v="3.4000000000000004"/>
    <n v="3.3"/>
    <n v="2.25"/>
    <n v="3.65"/>
  </r>
  <r>
    <n v="110"/>
    <n v="9001911141"/>
    <x v="6"/>
    <s v="P N GADGIL JEWELLERS"/>
    <n v="9001911141"/>
    <s v="Sachin Shedge"/>
    <x v="2"/>
    <d v="2024-03-31T00:00:00"/>
    <n v="3247354"/>
    <n v="2.7"/>
    <n v="4.0999999999999996"/>
    <n v="4.4000000000000004"/>
    <n v="3.05"/>
    <n v="4.0999999999999996"/>
    <n v="2.5499999999999998"/>
    <n v="3.05"/>
    <n v="2.4500000000000002"/>
    <n v="4.2"/>
    <n v="4.8"/>
    <n v="3.4000000000000004"/>
    <n v="3.05"/>
  </r>
  <r>
    <n v="111"/>
    <n v="9001911114"/>
    <x v="6"/>
    <s v="COFORGE BUSINESS"/>
    <n v="9001911114"/>
    <s v="Suhas Pote"/>
    <x v="2"/>
    <d v="2023-06-30T00:00:00"/>
    <n v="1187479"/>
    <n v="1.9"/>
    <n v="2.65"/>
    <n v="3.05"/>
    <n v="3.05"/>
    <n v="3.6"/>
    <n v="3.25"/>
    <n v="3.6"/>
    <n v="2.4500000000000002"/>
    <n v="3.05"/>
    <n v="3.05"/>
    <n v="3.05"/>
    <n v="4.0999999999999996"/>
  </r>
  <r>
    <n v="112"/>
    <n v="9001911140"/>
    <x v="6"/>
    <s v="LARSEN &amp; TOUBRO PUNE"/>
    <n v="9001911140"/>
    <s v="Sachin Shedge"/>
    <x v="1"/>
    <d v="2023-03-31T00:00:00"/>
    <n v="1956142.1400000025"/>
    <n v="2.2000000000000002"/>
    <n v="2.2000000000000002"/>
    <n v="2.2000000000000002"/>
    <n v="2.2000000000000002"/>
    <n v="3.4000000000000004"/>
    <n v="2.5499999999999998"/>
    <n v="2.9000000000000004"/>
    <n v="2.5499999999999998"/>
    <n v="2.5499999999999998"/>
    <n v="3.05"/>
    <n v="3.4000000000000004"/>
    <n v="2.65"/>
  </r>
  <r>
    <n v="113"/>
    <n v="9001911133"/>
    <x v="6"/>
    <s v="ZS ASSOCIATES"/>
    <n v="9001911133"/>
    <s v="Suhas Pote"/>
    <x v="1"/>
    <d v="2024-10-17T00:00:00"/>
    <n v="4033314"/>
    <n v="4.8499999999999996"/>
    <n v="5"/>
    <n v="4.3"/>
    <n v="5"/>
    <n v="5"/>
    <n v="4.8"/>
    <n v="5"/>
    <n v="5"/>
    <n v="5"/>
    <n v="5"/>
    <n v="5"/>
    <n v="5"/>
  </r>
  <r>
    <n v="114"/>
    <n v="9001910611"/>
    <x v="6"/>
    <s v="IDFC FIRST Pune"/>
    <n v="9001910611"/>
    <s v="Aditya Shinde"/>
    <x v="1"/>
    <d v="2024-04-30T00:00:00"/>
    <n v="1175375.8200000003"/>
    <n v="1.85"/>
    <n v="3.3"/>
    <n v="4.8"/>
    <n v="3.5"/>
    <n v="3.5"/>
    <n v="3.3499999999999996"/>
    <n v="4.2"/>
    <n v="4.2"/>
    <n v="4.2"/>
    <n v="4.2"/>
    <n v="4.6500000000000004"/>
    <n v="3.3"/>
  </r>
  <r>
    <n v="115"/>
    <n v="9001911030"/>
    <x v="6"/>
    <s v="PALL INDIA Pune"/>
    <n v="9001911030"/>
    <s v="Aditya Shinde"/>
    <x v="2"/>
    <d v="2025-03-31T00:00:00"/>
    <n v="727497"/>
    <n v="1.4"/>
    <n v="1.2000000000000002"/>
    <n v="3.05"/>
    <n v="1.2999999999999998"/>
    <n v="2.8000000000000003"/>
    <n v="2.25"/>
    <n v="3.5"/>
    <n v="3.3499999999999996"/>
    <n v="4.0999999999999996"/>
    <n v="3.6999999999999997"/>
    <n v="2.65"/>
    <n v="1.7999999999999998"/>
  </r>
  <r>
    <n v="116"/>
    <n v="9001911143"/>
    <x v="6"/>
    <s v="L &amp; T"/>
    <n v="9001911143"/>
    <s v="Sachin Shedge"/>
    <x v="1"/>
    <d v="2023-03-31T00:00:00"/>
    <n v="322468.89000000013"/>
    <n v="2.0499999999999998"/>
    <n v="2.2000000000000002"/>
    <n v="2.2000000000000002"/>
    <n v="2.6"/>
    <n v="2.6"/>
    <n v="3.1500000000000004"/>
    <n v="2.6"/>
    <n v="2.8"/>
    <n v="2.8"/>
    <n v="3.6"/>
    <n v="3.6"/>
    <n v="2.85"/>
  </r>
  <r>
    <n v="117"/>
    <n v="9001911175"/>
    <x v="6"/>
    <s v="LTIMINDTREE"/>
    <n v="9001911175"/>
    <s v="Sachin Shedge"/>
    <x v="1"/>
    <m/>
    <n v="2130579.6799999997"/>
    <n v="0.55000000000000004"/>
    <n v="1.8"/>
    <n v="1.8"/>
    <n v="2.6"/>
    <n v="2"/>
    <n v="2.9000000000000004"/>
    <n v="1.35"/>
    <n v="1.5"/>
    <n v="1.1499999999999999"/>
    <n v="3.4000000000000004"/>
    <n v="2.2999999999999998"/>
    <n v="2"/>
  </r>
  <r>
    <n v="118"/>
    <n v="9001911106"/>
    <x v="6"/>
    <s v="JUPITER PUNE"/>
    <n v="9001911106"/>
    <s v="Aditya Shinde"/>
    <x v="1"/>
    <d v="2024-10-31T00:00:00"/>
    <n v="2214355"/>
    <n v="1.05"/>
    <n v="2.9499999999999997"/>
    <n v="3.3499999999999996"/>
    <n v="2.15"/>
    <n v="2.8499999999999996"/>
    <n v="3.25"/>
    <n v="2.2000000000000002"/>
    <n v="3.1999999999999997"/>
    <n v="3.3499999999999996"/>
    <n v="4.4000000000000004"/>
    <n v="4.4000000000000004"/>
    <n v="3.5"/>
  </r>
  <r>
    <n v="119"/>
    <n v="9001911057"/>
    <x v="6"/>
    <s v="PERSISTENT-HINJEWADI "/>
    <n v="9001911057"/>
    <s v="Sachin Shedge"/>
    <x v="1"/>
    <d v="2024-03-31T00:00:00"/>
    <n v="1198496.2699999996"/>
    <n v="2.0499999999999998"/>
    <n v="3.9499999999999997"/>
    <n v="2.5499999999999998"/>
    <n v="4.2"/>
    <n v="4.6500000000000004"/>
    <n v="2.85"/>
    <n v="3.05"/>
    <n v="3.75"/>
    <n v="3.15"/>
    <n v="4.5999999999999996"/>
    <n v="3.9"/>
    <n v="4.5999999999999996"/>
  </r>
  <r>
    <n v="120"/>
    <n v="9001911004"/>
    <x v="6"/>
    <s v="PERSISTENT-ERANDWANA"/>
    <n v="9001911004"/>
    <s v="Sachin Shedge"/>
    <x v="1"/>
    <d v="2024-03-31T00:00:00"/>
    <n v="1155640"/>
    <n v="4.5"/>
    <n v="5"/>
    <n v="4.8"/>
    <n v="5"/>
    <n v="4.6500000000000004"/>
    <n v="5"/>
    <n v="5"/>
    <n v="4.4000000000000004"/>
    <n v="4.4000000000000004"/>
    <n v="4.4000000000000004"/>
    <n v="3.6999999999999997"/>
    <n v="3.2"/>
  </r>
  <r>
    <n v="121"/>
    <n v="9001911154"/>
    <x v="6"/>
    <s v="KIRLOSKAR BROTHERS"/>
    <n v="9001911154"/>
    <s v="Sachin Shedge"/>
    <x v="0"/>
    <d v="2024-03-31T00:00:00"/>
    <n v="1402357.6600000001"/>
    <n v="2.1"/>
    <n v="2.6"/>
    <n v="2.0499999999999998"/>
    <n v="4.4000000000000004"/>
    <n v="2.6500000000000004"/>
    <n v="2.9000000000000004"/>
    <n v="3.7"/>
    <n v="3.15"/>
    <n v="1.6"/>
    <n v="2.4"/>
    <n v="1.8000000000000003"/>
    <n v="1.65"/>
  </r>
  <r>
    <n v="122"/>
    <n v="9001911166"/>
    <x v="6"/>
    <s v="EATON INDIA CENTER"/>
    <n v="9001911166"/>
    <s v="Suhas Pote"/>
    <x v="2"/>
    <d v="2025-08-30T00:00:00"/>
    <n v="2759126.7100000009"/>
    <n v="1.2000000000000002"/>
    <n v="4.2"/>
    <n v="4.1499999999999995"/>
    <n v="2.75"/>
    <n v="4.8"/>
    <n v="4.8"/>
    <n v="4.2"/>
    <n v="4.8"/>
    <n v="4.8"/>
    <n v="4.8"/>
    <n v="4.8"/>
    <n v="3.5999999999999996"/>
  </r>
  <r>
    <n v="123"/>
    <n v="9001911165"/>
    <x v="6"/>
    <s v="WHIRLPOOL OF INDIA"/>
    <n v="9001911165"/>
    <s v="Suhas Pote"/>
    <x v="0"/>
    <d v="2023-04-30T00:00:00"/>
    <n v="1135797.2399999984"/>
    <n v="1.4"/>
    <n v="1.2000000000000002"/>
    <n v="1.6"/>
    <n v="1.6"/>
    <n v="2.85"/>
    <n v="4"/>
    <n v="1.75"/>
    <n v="2.4500000000000002"/>
    <n v="3.05"/>
    <n v="2.4500000000000002"/>
    <n v="4.0999999999999996"/>
    <n v="4.8"/>
  </r>
  <r>
    <n v="124"/>
    <n v="9001911173"/>
    <x v="6"/>
    <s v="UBISOFT ENTERTAINMENT IND PVT LTD PUNE"/>
    <n v="9001911173"/>
    <s v="Suhas Pote"/>
    <x v="3"/>
    <m/>
    <n v="916493.43999999948"/>
    <n v="3"/>
    <n v="3.75"/>
    <n v="4.3499999999999996"/>
    <n v="3.4000000000000004"/>
    <n v="3.7"/>
    <n v="3.75"/>
    <n v="2.35"/>
    <n v="1.8"/>
    <n v="3.55"/>
    <n v="4.8"/>
    <n v="2.4500000000000002"/>
    <n v="3.5999999999999996"/>
  </r>
  <r>
    <n v="125"/>
    <n v="9001911168"/>
    <x v="6"/>
    <s v="NTEX TRANSPORTATION "/>
    <n v="9001911168"/>
    <s v="Aditya Shinde"/>
    <x v="4"/>
    <m/>
    <n v="376591.52"/>
    <n v="1.1000000000000001"/>
    <n v="1.8"/>
    <n v="0.75"/>
    <n v="0.25"/>
    <n v="0.55000000000000004"/>
    <n v="1.8"/>
    <n v="1.05"/>
    <n v="1.05"/>
    <n v="1.05"/>
    <n v="1.5"/>
    <n v="1.5"/>
    <n v="1.25"/>
  </r>
  <r>
    <n v="126"/>
    <n v="9001911177"/>
    <x v="6"/>
    <s v="CROWDSTRIKE INDIA PVT LTD PUNE"/>
    <n v="9001911177"/>
    <s v="Suhas Pote"/>
    <x v="4"/>
    <m/>
    <n v="278129.85000000009"/>
    <n v="0.75"/>
    <n v="1.5"/>
    <n v="1.7"/>
    <n v="1.1000000000000001"/>
    <n v="1.25"/>
    <n v="0.45"/>
    <n v="0.45"/>
    <n v="0.45"/>
    <n v="2.9499999999999997"/>
    <n v="4.4000000000000004"/>
    <n v="2.65"/>
    <n v="3.6999999999999997"/>
  </r>
  <r>
    <n v="127"/>
    <n v="9001913047"/>
    <x v="7"/>
    <s v="VIBGYOR SCHOOL KARNATAKA "/>
    <n v="9001913047"/>
    <s v="Narayana K"/>
    <x v="1"/>
    <d v="2024-04-30T00:00:00"/>
    <n v="8531082"/>
    <n v="2.65"/>
    <n v="2.65"/>
    <n v="2.2000000000000002"/>
    <n v="2.8"/>
    <n v="2.65"/>
    <n v="3.25"/>
    <n v="2"/>
    <n v="2.85"/>
    <n v="3.2"/>
    <n v="4.5999999999999996"/>
    <n v="4.5999999999999996"/>
    <n v="4.3"/>
  </r>
  <r>
    <n v="128"/>
    <n v="9001913036"/>
    <x v="7"/>
    <s v="PALL INDIA  KA"/>
    <n v="9001913036"/>
    <s v="Narayana K"/>
    <x v="2"/>
    <d v="2025-03-31T00:00:00"/>
    <n v="754942.04"/>
    <n v="3.15"/>
    <n v="2.8"/>
    <n v="2.8"/>
    <n v="2.2999999999999998"/>
    <n v="3.05"/>
    <n v="2.35"/>
    <n v="1.4"/>
    <n v="3.3"/>
    <n v="2.85"/>
    <n v="3.2"/>
    <n v="4.5999999999999996"/>
    <n v="4.5999999999999996"/>
  </r>
  <r>
    <n v="129"/>
    <n v="9001912024"/>
    <x v="8"/>
    <s v="PALL INDIA TL"/>
    <n v="9001912024"/>
    <s v="Bakkaprabhu G"/>
    <x v="2"/>
    <m/>
    <n v="812040"/>
    <n v="2.8"/>
    <n v="2.8"/>
    <n v="2.8"/>
    <n v="2.2999999999999998"/>
    <n v="1.3"/>
    <n v="2.2999999999999998"/>
    <n v="2.4500000000000002"/>
    <n v="2.0499999999999998"/>
    <n v="2.65"/>
    <n v="2.6999999999999997"/>
    <n v="1.65"/>
    <n v="1.1499999999999999"/>
  </r>
  <r>
    <n v="130"/>
    <n v="9001913027"/>
    <x v="7"/>
    <s v="HDFC BANK"/>
    <n v="9001913027"/>
    <s v="Narayana K"/>
    <x v="2"/>
    <d v="2024-03-31T00:00:00"/>
    <n v="2376345.5"/>
    <n v="0.85"/>
    <n v="2.35"/>
    <n v="2.5"/>
    <n v="2"/>
    <n v="2.75"/>
    <n v="3.25"/>
    <n v="2"/>
    <n v="2.25"/>
    <n v="4.5999999999999996"/>
    <n v="3.2"/>
    <n v="4.5999999999999996"/>
    <n v="4.5999999999999996"/>
  </r>
  <r>
    <n v="131"/>
    <n v="9001913066"/>
    <x v="7"/>
    <s v="IDFC FIRST BHARAT KA"/>
    <n v="9001913066"/>
    <s v="Narayana K"/>
    <x v="1"/>
    <d v="2024-04-30T00:00:00"/>
    <n v="777854.41999999993"/>
    <n v="2.1"/>
    <n v="2.25"/>
    <n v="3.45"/>
    <n v="2.95"/>
    <n v="3.9"/>
    <n v="4.4000000000000004"/>
    <n v="2.4499999999999997"/>
    <n v="3.8"/>
    <n v="4.4000000000000004"/>
    <n v="3.9499999999999997"/>
    <n v="3.9499999999999997"/>
    <n v="3.65"/>
  </r>
  <r>
    <n v="132"/>
    <n v="9001913081"/>
    <x v="7"/>
    <s v="KOTAK MAHINDRA BLR"/>
    <n v="9001913081"/>
    <s v="Narayana K"/>
    <x v="2"/>
    <m/>
    <n v="1694895.9800000004"/>
    <n v="2.65"/>
    <n v="2.8"/>
    <n v="2.2000000000000002"/>
    <n v="2.2999999999999998"/>
    <n v="2.75"/>
    <n v="3.25"/>
    <n v="2.75"/>
    <n v="3.25"/>
    <n v="3.6"/>
    <n v="2.8"/>
    <n v="2.8"/>
    <n v="3.2"/>
  </r>
  <r>
    <n v="133"/>
    <n v="9001913079"/>
    <x v="7"/>
    <s v="HERBALIFE BANGALORE"/>
    <n v="9001913079"/>
    <s v="Narayana K"/>
    <x v="3"/>
    <m/>
    <n v="837577.72999999952"/>
    <n v="0.95000000000000007"/>
    <n v="1.4500000000000002"/>
    <n v="3.65"/>
    <n v="3.75"/>
    <n v="3.3"/>
    <n v="3.5999999999999996"/>
    <n v="1.35"/>
    <n v="3.4"/>
    <n v="4"/>
    <n v="4.1499999999999995"/>
    <n v="3.45"/>
    <n v="4.1499999999999995"/>
  </r>
  <r>
    <n v="134"/>
    <n v="9001913083"/>
    <x v="7"/>
    <s v="SASKEN BANGALORE"/>
    <n v="9001913083"/>
    <s v="Narayana K"/>
    <x v="4"/>
    <m/>
    <n v="470593.41000000015"/>
    <n v="3.75"/>
    <n v="3.4000000000000004"/>
    <n v="3.6"/>
    <n v="3.7"/>
    <n v="2.5"/>
    <n v="4.05"/>
    <n v="2.5"/>
    <n v="4.4000000000000004"/>
    <n v="4.3"/>
    <n v="5"/>
    <n v="4.4000000000000004"/>
    <n v="4.5999999999999996"/>
  </r>
  <r>
    <n v="135"/>
    <n v="9001913088"/>
    <x v="7"/>
    <s v="RELIANCE IBC KNOWLEDGE PARK BANGALORE"/>
    <n v="9001913088"/>
    <s v="Narayana K"/>
    <x v="1"/>
    <m/>
    <n v="3987105"/>
    <n v="1.5"/>
    <n v="1.5"/>
    <n v="1.7000000000000002"/>
    <n v="1.7000000000000002"/>
    <n v="2"/>
    <n v="2"/>
    <n v="2.5499999999999998"/>
    <n v="1.6"/>
    <n v="3.3499999999999996"/>
    <n v="3"/>
    <n v="3"/>
    <n v="2.95"/>
  </r>
  <r>
    <n v="136"/>
    <n v="9001914086"/>
    <x v="9"/>
    <s v="FLENDER DRIVES"/>
    <n v="9001914086"/>
    <s v="Somasundaram"/>
    <x v="1"/>
    <d v="2024-03-31T00:00:00"/>
    <n v="5809233.1199999973"/>
    <n v="3.4000000000000004"/>
    <n v="2"/>
    <n v="3.15"/>
    <n v="1.4000000000000001"/>
    <n v="1.4000000000000001"/>
    <n v="0.89999999999999991"/>
    <n v="0.75"/>
    <n v="0.89999999999999991"/>
    <n v="3.05"/>
    <n v="2.15"/>
    <n v="2.9499999999999997"/>
    <n v="2.1"/>
  </r>
  <r>
    <n v="137"/>
    <n v="9001914067"/>
    <x v="9"/>
    <s v="SGS INDIA "/>
    <n v="9001914067"/>
    <s v="Somasundaram"/>
    <x v="0"/>
    <d v="2023-06-30T00:00:00"/>
    <n v="1236007.25"/>
    <n v="1.65"/>
    <n v="2.15"/>
    <n v="1.4000000000000001"/>
    <n v="1.4000000000000001"/>
    <n v="1.6"/>
    <n v="0.95000000000000007"/>
    <n v="1.1000000000000001"/>
    <n v="0.95000000000000007"/>
    <n v="2.15"/>
    <n v="2.25"/>
    <n v="3.25"/>
    <n v="1.05"/>
  </r>
  <r>
    <n v="138"/>
    <n v="9001914050"/>
    <x v="9"/>
    <s v="RR DONNELLEY"/>
    <n v="9001914050"/>
    <s v="Somasundaram"/>
    <x v="0"/>
    <d v="2023-12-31T00:00:00"/>
    <n v="2005743.7300000004"/>
    <n v="1.5"/>
    <n v="2.6"/>
    <n v="2.6"/>
    <n v="4"/>
    <n v="4.8"/>
    <n v="3.55"/>
    <n v="3"/>
    <n v="3.7"/>
    <n v="4"/>
    <n v="2.6"/>
    <n v="1.5"/>
    <n v="2.8"/>
  </r>
  <r>
    <n v="139"/>
    <n v="9001914061"/>
    <x v="9"/>
    <s v="STERIA "/>
    <n v="9001914061"/>
    <s v="Somasundaram"/>
    <x v="4"/>
    <d v="2025-07-31T00:00:00"/>
    <n v="404386"/>
    <n v="1.7000000000000002"/>
    <n v="1.5"/>
    <n v="1.3"/>
    <n v="2.35"/>
    <n v="3.8"/>
    <n v="4.05"/>
    <n v="1.95"/>
    <n v="3.7"/>
    <n v="2.6"/>
    <n v="2.25"/>
    <n v="3.3"/>
    <n v="1.85"/>
  </r>
  <r>
    <n v="140"/>
    <n v="9001914060"/>
    <x v="9"/>
    <s v="ACTAVIS PHARMA"/>
    <n v="9001914060"/>
    <s v="Somasundaram"/>
    <x v="4"/>
    <d v="2023-06-30T00:00:00"/>
    <n v="380247.91999999993"/>
    <n v="1.65"/>
    <n v="2.4"/>
    <n v="1.2000000000000002"/>
    <n v="1.2000000000000002"/>
    <n v="2.9499999999999997"/>
    <n v="0.75"/>
    <n v="3.25"/>
    <n v="0.89999999999999991"/>
    <n v="1.0499999999999998"/>
    <n v="2.25"/>
    <n v="1.7"/>
    <n v="1.25"/>
  </r>
  <r>
    <n v="141"/>
    <n v="9001914054"/>
    <x v="9"/>
    <s v="VODAFONE TN"/>
    <n v="9001914054"/>
    <s v="Somasundaram"/>
    <x v="1"/>
    <d v="2023-12-31T00:00:00"/>
    <n v="1835072.8399999999"/>
    <n v="2.0499999999999998"/>
    <n v="4.2"/>
    <n v="3.4499999999999997"/>
    <n v="3"/>
    <n v="2.9"/>
    <n v="3.15"/>
    <n v="3.9"/>
    <n v="3.1999999999999997"/>
    <n v="3.5"/>
    <n v="4"/>
    <n v="3.25"/>
    <n v="2.4500000000000002"/>
  </r>
  <r>
    <n v="142"/>
    <n v="9001914081"/>
    <x v="9"/>
    <s v="IDFC FIRST BHARAT TN"/>
    <n v="9001914081"/>
    <s v="Somasundaram"/>
    <x v="1"/>
    <d v="2024-04-30T00:00:00"/>
    <n v="867102.41000000015"/>
    <n v="2.25"/>
    <n v="4.4000000000000004"/>
    <n v="3.6999999999999997"/>
    <n v="3.6999999999999997"/>
    <n v="3.6999999999999997"/>
    <n v="2.25"/>
    <n v="3"/>
    <n v="3.7"/>
    <n v="1.75"/>
    <n v="4"/>
    <n v="2.25"/>
    <n v="3.65"/>
  </r>
  <r>
    <n v="143"/>
    <n v="9001914105"/>
    <x v="9"/>
    <s v="DELOITTE "/>
    <n v="9001914105"/>
    <s v="Somasundaram"/>
    <x v="1"/>
    <m/>
    <n v="411244.45999999996"/>
    <n v="1.65"/>
    <n v="2.4"/>
    <n v="2.6"/>
    <n v="2"/>
    <n v="2.6"/>
    <n v="1.7"/>
    <n v="1.35"/>
    <n v="1.35"/>
    <n v="0.55000000000000004"/>
    <n v="3.55"/>
    <n v="3.55"/>
    <n v="1.35"/>
  </r>
  <r>
    <n v="144"/>
    <n v="9001914114"/>
    <x v="9"/>
    <s v="LTIMINDTREE INNOVATION CAMPUS (TN)"/>
    <n v="9001914114"/>
    <s v="Somasundaram"/>
    <x v="1"/>
    <m/>
    <n v="3302162.4800000004"/>
    <n v="0"/>
    <n v="0"/>
    <n v="0"/>
    <n v="0"/>
    <n v="0"/>
    <n v="2.4"/>
    <n v="1.35"/>
    <n v="1.35"/>
    <n v="3.3"/>
    <n v="1.65"/>
    <n v="1.85"/>
    <n v="2.5"/>
  </r>
  <r>
    <n v="145"/>
    <n v="9001914119"/>
    <x v="9"/>
    <s v="LTIMINDTREE LTD LUMBINI GUEST (TN)"/>
    <n v="9001914119"/>
    <s v="Somasundaram"/>
    <x v="1"/>
    <m/>
    <n v="138755"/>
    <n v="0"/>
    <n v="0"/>
    <n v="0"/>
    <n v="0"/>
    <n v="0"/>
    <n v="1.35"/>
    <n v="2.4"/>
    <n v="2.4"/>
    <n v="3.3"/>
    <n v="3.25"/>
    <n v="1.85"/>
    <n v="2.65"/>
  </r>
  <r>
    <n v="146"/>
    <n v="9001912707"/>
    <x v="8"/>
    <s v="WALMART AP"/>
    <n v="9001912707"/>
    <s v="Bakkaprabhu G"/>
    <x v="1"/>
    <d v="2023-12-05T00:00:00"/>
    <n v="3733618.1900000013"/>
    <n v="1.85"/>
    <n v="2.6"/>
    <n v="1.25"/>
    <n v="0.75"/>
    <n v="1.5499999999999998"/>
    <n v="1.4"/>
    <n v="1.9"/>
    <n v="1.9"/>
    <n v="1.5"/>
    <n v="3.3"/>
    <n v="2"/>
    <n v="3.25"/>
  </r>
  <r>
    <n v="147"/>
    <n v="9001912060"/>
    <x v="8"/>
    <s v="WALMART HYD"/>
    <n v="9001912060"/>
    <s v="Bakkaprabhu G"/>
    <x v="1"/>
    <d v="2023-12-05T00:00:00"/>
    <n v="1271454.9700000007"/>
    <n v="1.85"/>
    <n v="2.6"/>
    <n v="1.25"/>
    <n v="0.55000000000000004"/>
    <n v="2.2999999999999998"/>
    <n v="2.2999999999999998"/>
    <n v="1.05"/>
    <n v="1.05"/>
    <n v="1.05"/>
    <n v="0.4"/>
    <n v="0.4"/>
    <n v="2.6"/>
  </r>
  <r>
    <n v="148"/>
    <n v="9001912072"/>
    <x v="8"/>
    <s v="MANE INDIA "/>
    <n v="9001912072"/>
    <s v="Bakkaprabhu G"/>
    <x v="3"/>
    <d v="2023-12-31T00:00:00"/>
    <n v="756438.1799999997"/>
    <n v="2.8"/>
    <n v="1.4"/>
    <n v="1"/>
    <n v="2.75"/>
    <n v="1.45"/>
    <n v="3.6"/>
    <n v="1.65"/>
    <n v="2.35"/>
    <n v="2.15"/>
    <n v="1.45"/>
    <n v="2.75"/>
    <n v="1.65"/>
  </r>
  <r>
    <n v="149"/>
    <n v="9001912035"/>
    <x v="8"/>
    <s v="VODAFONE TL"/>
    <n v="9001912035"/>
    <s v="Bakkaprabhu G"/>
    <x v="1"/>
    <d v="2023-12-31T00:00:00"/>
    <n v="920763.31000000052"/>
    <n v="3.1"/>
    <n v="3.45"/>
    <n v="3.65"/>
    <n v="1.9"/>
    <n v="2.9"/>
    <n v="1.75"/>
    <n v="1.7000000000000002"/>
    <n v="1"/>
    <n v="0.25"/>
    <n v="1.45"/>
    <n v="1.45"/>
    <n v="3.5"/>
  </r>
  <r>
    <n v="150"/>
    <n v="9001912013"/>
    <x v="8"/>
    <s v="HDFC HYD"/>
    <n v="9001912013"/>
    <s v="Bakkaprabhu G"/>
    <x v="2"/>
    <d v="2024-03-31T00:00:00"/>
    <n v="634032.31999999937"/>
    <n v="3.35"/>
    <n v="2.65"/>
    <n v="1.2"/>
    <n v="1.2"/>
    <n v="2.95"/>
    <n v="2.0499999999999998"/>
    <n v="2"/>
    <n v="2"/>
    <n v="1.3"/>
    <n v="0.25"/>
    <n v="0.25"/>
    <n v="1.85"/>
  </r>
  <r>
    <n v="151"/>
    <n v="9001912027"/>
    <x v="8"/>
    <s v="HDFC T. CENTRE"/>
    <n v="9001912027"/>
    <s v="Bakkaprabhu G"/>
    <x v="2"/>
    <m/>
    <n v="738890.33999999985"/>
    <n v="0"/>
    <n v="0"/>
    <n v="0"/>
    <n v="0"/>
    <n v="0"/>
    <n v="1.1499999999999999"/>
    <n v="1"/>
    <n v="1"/>
    <n v="2.9"/>
    <n v="0.4"/>
    <n v="0.4"/>
    <n v="2.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
  <r>
    <n v="9001910371"/>
    <s v="ACG"/>
    <x v="0"/>
    <x v="0"/>
    <s v="Reshma B"/>
    <s v="MMR+CM"/>
    <s v="MMR+R"/>
    <s v="MMR+R"/>
    <s v="MMR+R"/>
    <s v="MMR+R"/>
    <s v="MMR+R"/>
    <s v="No MMR"/>
    <s v="MMR+R"/>
    <s v="No MMR"/>
    <s v="MMR"/>
    <s v="No MMR"/>
  </r>
  <r>
    <n v="9001914060"/>
    <s v="ACTAVIS PHARMA"/>
    <x v="1"/>
    <x v="1"/>
    <s v="Somasundaram"/>
    <s v="MMR+R"/>
    <s v="MMR+R"/>
    <s v="MMR"/>
    <s v="MMR"/>
    <s v="MMR"/>
    <s v="No MMR"/>
    <s v="MMR+R"/>
    <s v="MMR"/>
    <s v="MMR"/>
    <s v="MMR+R"/>
    <s v="No MMR"/>
  </r>
  <r>
    <n v="9001910673"/>
    <s v="AJMERA TREON"/>
    <x v="2"/>
    <x v="1"/>
    <s v="Rahul Tandel"/>
    <s v="No MMR"/>
    <s v="No MMR"/>
    <s v="No MMR"/>
    <s v="No MMR"/>
    <s v="No MMR"/>
    <s v="MMR"/>
    <s v="MMR"/>
    <s v="No MMR"/>
    <s v="MMR"/>
    <s v="MMR"/>
    <s v="No MMR"/>
  </r>
  <r>
    <n v="9001910234"/>
    <s v="AKER"/>
    <x v="0"/>
    <x v="2"/>
    <s v="Vijay Wagh"/>
    <s v="No MMR"/>
    <s v="MMR+R"/>
    <s v="MMR+R"/>
    <s v="MMR+R"/>
    <s v="No MMR"/>
    <s v="No MMR"/>
    <s v="MMR+R"/>
    <s v="No MMR"/>
    <s v="No MMR"/>
    <s v="MMR"/>
    <s v="MMR+R"/>
  </r>
  <r>
    <n v="9001910654"/>
    <s v="ALTA MONTE"/>
    <x v="2"/>
    <x v="3"/>
    <s v="Rahul Tandel"/>
    <s v="MMR+CM"/>
    <s v="MMR"/>
    <s v="MMR"/>
    <s v="MMR"/>
    <s v="MMR"/>
    <s v="MMR"/>
    <s v="MMR"/>
    <s v="MMR"/>
    <s v="MMR"/>
    <s v="No MMR"/>
    <s v="No MMR"/>
  </r>
  <r>
    <n v="9001910008"/>
    <s v="ANAND RATHI"/>
    <x v="3"/>
    <x v="1"/>
    <s v="Abhishek Sawant"/>
    <s v="No MMR"/>
    <s v="MMR+CM"/>
    <s v="MMR+CM"/>
    <s v="MMR+R"/>
    <s v="MMR"/>
    <s v="MMR+R"/>
    <s v="MMR+R"/>
    <s v="MMR+R"/>
    <s v="No MMR"/>
    <s v="MMR+R"/>
    <s v="MMR+R"/>
  </r>
  <r>
    <n v="9001910010"/>
    <s v="AXIS AIROLI"/>
    <x v="3"/>
    <x v="4"/>
    <s v="Suraj Shenoy"/>
    <s v="MMR+CM"/>
    <s v="MMR+CM"/>
    <s v="MMR+R"/>
    <s v="MMR+R"/>
    <s v="MMR+R"/>
    <s v="MMR+R"/>
    <s v="MMR+R"/>
    <s v="MMR+R"/>
    <s v="MMR+R"/>
    <s v="MMR+R"/>
    <s v="MMR+R"/>
  </r>
  <r>
    <n v="9001910601"/>
    <s v="AXIS MIDC"/>
    <x v="3"/>
    <x v="4"/>
    <s v="Suraj Shenoy"/>
    <s v="MMR+R"/>
    <s v="MMR+R"/>
    <s v="MMR+R"/>
    <s v="MMR+R"/>
    <s v="MMR+R"/>
    <s v="MMR+R"/>
    <s v="MMR+R"/>
    <s v="MMR+R"/>
    <s v="MMR+R"/>
    <s v="MMR+R"/>
    <s v="MMR+R"/>
  </r>
  <r>
    <n v="9001910433"/>
    <s v="AXIS WORLI"/>
    <x v="3"/>
    <x v="4"/>
    <s v="Suraj Shenoy"/>
    <s v="MMR+R"/>
    <s v="MMR+R"/>
    <s v="MMR+R"/>
    <s v="MMR+R"/>
    <s v="MMR+R"/>
    <s v="MMR+R"/>
    <s v="MMR+R"/>
    <s v="MMR+R"/>
    <s v="MMR+R"/>
    <s v="MMR+R"/>
    <s v="MMR+R"/>
  </r>
  <r>
    <n v="9001917014"/>
    <s v="BAYER VAPI"/>
    <x v="4"/>
    <x v="4"/>
    <s v="Anand Achari"/>
    <s v="MMR+CM"/>
    <s v="MMR+R"/>
    <s v="MMR+R"/>
    <s v="MMR+R"/>
    <s v="MMR+R"/>
    <s v="No MMR"/>
    <s v="MMR"/>
    <s v="MMR"/>
    <s v="MMR"/>
    <s v="MMR+R"/>
    <s v="MMR+R"/>
  </r>
  <r>
    <n v="9001910685"/>
    <s v="BOULEVARD 1-2"/>
    <x v="2"/>
    <x v="2"/>
    <s v="Rahul Tandel"/>
    <s v="MMR"/>
    <s v="MMR"/>
    <s v="MMR"/>
    <s v="No MMR"/>
    <s v="No MMR"/>
    <s v="MMR"/>
    <s v="No MMR"/>
    <s v="MMR"/>
    <s v="No MMR"/>
    <s v="No MMR"/>
    <s v="No MMR"/>
  </r>
  <r>
    <n v="9001910683"/>
    <s v="BOULEVARD 3-4"/>
    <x v="2"/>
    <x v="2"/>
    <s v="Rahul Tandel"/>
    <s v="MMR"/>
    <s v="MMR"/>
    <s v="No MMR"/>
    <s v="MMR"/>
    <s v="No MMR"/>
    <s v="MMR+R"/>
    <s v="No MMR"/>
    <s v="No MMR"/>
    <s v="MMR+R"/>
    <s v="MMR+R"/>
    <s v="MMR+CM"/>
  </r>
  <r>
    <n v="9001910622"/>
    <s v="CANDOR"/>
    <x v="0"/>
    <x v="2"/>
    <s v="Vijay Wagh"/>
    <s v="MMR"/>
    <s v="MMR+CM"/>
    <s v="MMR+R"/>
    <s v="MMR+R"/>
    <s v="MMR+R"/>
    <s v="MMR+R"/>
    <s v="MMR"/>
    <s v="MMR+R"/>
    <s v="MMR"/>
    <s v="MMR"/>
    <s v="No MMR"/>
  </r>
  <r>
    <n v="9001917017"/>
    <s v="CASTROL"/>
    <x v="4"/>
    <x v="2"/>
    <s v="Anand Achari"/>
    <s v="MMR+CM"/>
    <s v="MMR+CM"/>
    <s v="MMR+CM"/>
    <s v="MMR+R"/>
    <s v="MMR"/>
    <s v="MMR"/>
    <s v="MMR"/>
    <s v="MMR"/>
    <s v="MMR"/>
    <s v="MMR"/>
    <s v="MMR"/>
  </r>
  <r>
    <n v="9001910733"/>
    <s v="CENTRAL PARK THANE"/>
    <x v="2"/>
    <x v="0"/>
    <s v="Rahul Tandel"/>
    <m/>
    <m/>
    <m/>
    <m/>
    <m/>
    <m/>
    <m/>
    <m/>
    <m/>
    <s v="No MMR"/>
    <s v="No MMR"/>
  </r>
  <r>
    <n v="9001910337"/>
    <s v="CHAITANYA TOWER"/>
    <x v="2"/>
    <x v="3"/>
    <s v="Rahul Tandel"/>
    <s v="MMR+CM"/>
    <s v="MMR+CM"/>
    <s v="MMR"/>
    <s v="No MMR"/>
    <s v="No MMR"/>
    <s v="No MMR"/>
    <s v="No MMR"/>
    <s v="No MMR"/>
    <s v="No MMR"/>
    <s v="No MMR"/>
    <s v="No MMR"/>
  </r>
  <r>
    <n v="9001911114"/>
    <s v="COFORGE PNQ"/>
    <x v="5"/>
    <x v="0"/>
    <s v="Suhas Pote"/>
    <s v="No MMR"/>
    <s v="MMR+R"/>
    <s v="MMR+R"/>
    <s v="MMR+R"/>
    <s v="MMR+R"/>
    <s v="MMR+R"/>
    <s v="MMR+R"/>
    <s v="MMR"/>
    <s v="MMR+R"/>
    <s v="MMR+R"/>
    <s v="MMR+R"/>
  </r>
  <r>
    <n v="9001910225"/>
    <s v="CROMPTON"/>
    <x v="0"/>
    <x v="2"/>
    <s v="Reshma B"/>
    <s v="MMR+CM"/>
    <s v="MMR+CM"/>
    <s v="MMR+R"/>
    <s v="MMR+R"/>
    <s v="MMR+CM"/>
    <s v="MMR"/>
    <s v="MMR+R"/>
    <s v="MMR+R"/>
    <s v="MMR+R"/>
    <s v="MMR+R"/>
    <s v="MMR"/>
  </r>
  <r>
    <n v="9001911177"/>
    <s v="CROWDSTRIKE"/>
    <x v="5"/>
    <x v="1"/>
    <s v="Suhas Pote"/>
    <s v="No MMR"/>
    <s v="MMR+R"/>
    <s v="MMR+R"/>
    <s v="MMR"/>
    <s v="MMR"/>
    <s v="No MMR"/>
    <s v="No MMR"/>
    <s v="No MMR"/>
    <s v="MMR+R"/>
    <s v="MMR+R"/>
    <s v="MMR+R"/>
  </r>
  <r>
    <n v="9001914105"/>
    <s v="DELOITTE"/>
    <x v="1"/>
    <x v="4"/>
    <s v="Somasundaram"/>
    <s v="MMR+R"/>
    <s v="MMR+R"/>
    <s v="MMR+R"/>
    <s v="MMR"/>
    <s v="MMR+R"/>
    <s v="No MMR"/>
    <s v="No MMR"/>
    <s v="No MMR"/>
    <s v="No MMR"/>
    <s v="MMR+R"/>
    <s v="MMR"/>
  </r>
  <r>
    <n v="9001915048"/>
    <s v="DELOITTE CYBER CITY"/>
    <x v="6"/>
    <x v="4"/>
    <s v="Bhagwan D"/>
    <s v="MMR+CM"/>
    <s v="MMR+CM"/>
    <s v="MMR+R"/>
    <s v="MMR+R"/>
    <s v="MMR+R"/>
    <s v="MMR+R"/>
    <s v="No MMR"/>
    <s v="MMR+R"/>
    <s v="MMR+R"/>
    <s v="MMR"/>
    <s v="MMR+R"/>
  </r>
  <r>
    <n v="9001915046"/>
    <s v="DELOITTE GUR"/>
    <x v="6"/>
    <x v="4"/>
    <s v="Bhagwan D"/>
    <s v="MMR"/>
    <s v="MMR"/>
    <s v="MMR+R"/>
    <s v="MMR+R"/>
    <s v="MMR+R"/>
    <s v="MMR+R"/>
    <s v="MMR+R"/>
    <s v="No MMR"/>
    <s v="MMR+R"/>
    <s v="MMR+R"/>
    <s v="MMR+R"/>
  </r>
  <r>
    <n v="9001916132"/>
    <s v="DELOITTE UP"/>
    <x v="6"/>
    <x v="4"/>
    <s v="Bhagwan D"/>
    <m/>
    <m/>
    <m/>
    <m/>
    <m/>
    <m/>
    <m/>
    <m/>
    <m/>
    <m/>
    <s v="MMR+R"/>
  </r>
  <r>
    <n v="9001919830"/>
    <s v="DIS. BARGARH"/>
    <x v="7"/>
    <x v="1"/>
    <s v="Ajaya Kumar Rout"/>
    <s v="MMR+R"/>
    <s v="MMR+R"/>
    <s v="MMR+R"/>
    <s v="MMR+R"/>
    <s v="MMR+R"/>
    <s v="MMR+R"/>
    <s v="MMR+R"/>
    <s v="MMR+R"/>
    <s v="MMR+R"/>
    <s v="MMR+R"/>
    <s v="MMR+R"/>
  </r>
  <r>
    <n v="9001919828"/>
    <s v="DIS. SAMBALPUR"/>
    <x v="7"/>
    <x v="1"/>
    <s v="Ajaya Kumar Rout"/>
    <s v="MMR+R"/>
    <s v="MMR+R"/>
    <s v="MMR+R"/>
    <s v="MMR+R"/>
    <s v="MMR+R"/>
    <s v="MMR+R"/>
    <s v="MMR+R"/>
    <s v="MMR+R"/>
    <s v="MMR+R"/>
    <s v="MMR+R"/>
    <s v="MMR+R"/>
  </r>
  <r>
    <n v="9001910528"/>
    <s v="DOSTI"/>
    <x v="2"/>
    <x v="1"/>
    <s v="Rahul Tandel"/>
    <s v="No MMR"/>
    <s v="No MMR"/>
    <s v="No MMR"/>
    <s v="No MMR"/>
    <s v="No MMR"/>
    <s v="No MMR"/>
    <s v="No MMR"/>
    <s v="No MMR"/>
    <s v="No MMR"/>
    <s v="No MMR"/>
    <s v="No MMR"/>
  </r>
  <r>
    <n v="9001911166"/>
    <s v="EATON"/>
    <x v="5"/>
    <x v="0"/>
    <s v="Suhas Pote"/>
    <s v="MMR"/>
    <s v="MMR+CM"/>
    <s v="MMR+R"/>
    <s v="MMR+R"/>
    <s v="MMR+R"/>
    <s v="MMR+R"/>
    <s v="MMR"/>
    <s v="MMR+R"/>
    <s v="MMR+R"/>
    <s v="MMR+R"/>
    <s v="MMR+R"/>
  </r>
  <r>
    <n v="9001910608"/>
    <s v="ECAP HOUSE"/>
    <x v="0"/>
    <x v="0"/>
    <s v="Ram Lot"/>
    <s v="MMR"/>
    <s v="MMR"/>
    <s v="MMR"/>
    <s v="No MMR"/>
    <s v="MMR+R"/>
    <s v="MMR+R"/>
    <s v="MMR+R"/>
    <s v="MMR+R"/>
    <s v="MMR+R"/>
    <s v="MMR+R"/>
    <s v="MMR+R"/>
  </r>
  <r>
    <n v="9001910332"/>
    <s v="eCLERX"/>
    <x v="0"/>
    <x v="0"/>
    <s v="Reshma B"/>
    <s v="MMR+CM"/>
    <s v="MMR+CM"/>
    <s v="MMR+R"/>
    <s v="No MMR"/>
    <s v="MMR+R"/>
    <s v="MMR"/>
    <s v="No MMR"/>
    <s v="No MMR"/>
    <s v="No MMR"/>
    <s v="MMR"/>
    <s v="MMR"/>
  </r>
  <r>
    <n v="9001916110"/>
    <s v="EDELWEISS"/>
    <x v="7"/>
    <x v="3"/>
    <s v="Aaratrika Nandy"/>
    <s v="MMR"/>
    <s v="MMR"/>
    <s v="MMR+R"/>
    <s v="MMR+R"/>
    <s v="MMR+R"/>
    <s v="MMR+R"/>
    <s v="MMR+R"/>
    <s v="MMR+R"/>
    <s v="MMR+R"/>
    <s v="MMR+R"/>
    <s v="MMR+R"/>
  </r>
  <r>
    <n v="9001910403"/>
    <s v="FEDEX EXPRESS"/>
    <x v="0"/>
    <x v="3"/>
    <s v="Reshma B"/>
    <s v="MMR"/>
    <s v="MMR+CM"/>
    <s v="MMR"/>
    <s v="MMR"/>
    <s v="MMR"/>
    <s v="MMR"/>
    <s v="MMR"/>
    <s v="MMR"/>
    <s v="MMR"/>
    <s v="MMR+R"/>
    <s v="MMR+R"/>
  </r>
  <r>
    <n v="9001914086"/>
    <s v="FLENDER DRIVES"/>
    <x v="1"/>
    <x v="4"/>
    <s v="Somasundaram"/>
    <s v="MMR"/>
    <s v="MMR"/>
    <s v="MMR"/>
    <s v="MMR"/>
    <s v="MMR"/>
    <s v="MMR"/>
    <s v="No MMR"/>
    <s v="MMR"/>
    <s v="MMR+R"/>
    <s v="MMR+R"/>
    <s v="MMR"/>
  </r>
  <r>
    <n v="9001919979"/>
    <s v="FLIPKAR BTS MP"/>
    <x v="4"/>
    <x v="4"/>
    <s v="Sujay Sarkar"/>
    <m/>
    <m/>
    <m/>
    <m/>
    <m/>
    <s v="No MMR"/>
    <s v="No MMR"/>
    <s v="No MMR"/>
    <s v="No MMR"/>
    <s v="No MMR"/>
    <s v="No MMR"/>
  </r>
  <r>
    <n v="9001917060"/>
    <s v="FLIPKART BAVLA GUJ"/>
    <x v="4"/>
    <x v="4"/>
    <s v="Anand Achari"/>
    <m/>
    <m/>
    <m/>
    <m/>
    <m/>
    <s v="No MMR"/>
    <s v="No MMR"/>
    <s v="MMR"/>
    <s v="No MMR"/>
    <s v="No MMR"/>
    <s v="No MMR"/>
  </r>
  <r>
    <n v="9001910713"/>
    <s v="FLIPKART G FC"/>
    <x v="0"/>
    <x v="4"/>
    <s v="Ram Lot"/>
    <s v="MMR"/>
    <s v="MMR"/>
    <s v="MMR"/>
    <s v="No MMR"/>
    <s v="MMR"/>
    <s v="No MMR"/>
    <s v="MMR"/>
    <s v="MMR"/>
    <s v="No MMR"/>
    <s v="No MMR"/>
    <s v="No MMR"/>
  </r>
  <r>
    <n v="9001910714"/>
    <s v="FLIPKART G1 MH"/>
    <x v="0"/>
    <x v="4"/>
    <s v="Ram Lot"/>
    <m/>
    <m/>
    <m/>
    <m/>
    <s v="MMR"/>
    <s v="MMR"/>
    <s v="MMR"/>
    <s v="MMR"/>
    <s v="No MMR"/>
    <s v="No MMR"/>
    <s v="No MMR"/>
  </r>
  <r>
    <n v="9001917059"/>
    <s v="FLIPKART KHEDA GUJ"/>
    <x v="4"/>
    <x v="4"/>
    <s v="Anand Achari"/>
    <m/>
    <m/>
    <m/>
    <m/>
    <m/>
    <s v="No MMR"/>
    <s v="MMR"/>
    <s v="MMR"/>
    <s v="No MMR"/>
    <s v="No MMR"/>
    <s v="No MMR"/>
  </r>
  <r>
    <n v="9001919978"/>
    <s v="FLIPKART MP"/>
    <x v="4"/>
    <x v="4"/>
    <s v="Sujay Sarkar"/>
    <m/>
    <m/>
    <m/>
    <m/>
    <m/>
    <s v="No MMR"/>
    <s v="MMR"/>
    <s v="MMR"/>
    <s v="No MMR"/>
    <s v="No MMR"/>
    <s v="No MMR"/>
  </r>
  <r>
    <n v="9001917061"/>
    <s v="FLIPKART SURAT GUJ"/>
    <x v="4"/>
    <x v="4"/>
    <s v="Anand Achari"/>
    <m/>
    <m/>
    <m/>
    <m/>
    <m/>
    <s v="No MMR"/>
    <s v="MMR"/>
    <s v="No MMR"/>
    <s v="No MMR"/>
    <s v="No MMR"/>
    <s v="No MMR"/>
  </r>
  <r>
    <n v="9001910031"/>
    <s v="FORTUNE 2000"/>
    <x v="0"/>
    <x v="4"/>
    <s v="Ram Lot"/>
    <s v="No MMR"/>
    <s v="No MMR"/>
    <s v="No MMR"/>
    <s v="No MMR"/>
    <s v="No MMR"/>
    <s v="No MMR"/>
    <s v="No MMR"/>
    <s v="No MMR"/>
    <s v="No MMR"/>
    <s v="No MMR"/>
    <s v="No MMR"/>
  </r>
  <r>
    <n v="9001910650"/>
    <s v="GOLDCREST H.S"/>
    <x v="3"/>
    <x v="1"/>
    <s v="Bhavit Naik"/>
    <s v="MMR"/>
    <s v="MMR+CM"/>
    <s v="MMR+CM"/>
    <s v="MMR+R"/>
    <s v="MMR+R"/>
    <s v="MMR+R"/>
    <s v="MMR+R"/>
    <s v="MMR+R"/>
    <s v="MMR+R"/>
    <s v="MMR+R"/>
    <s v="MMR+R"/>
  </r>
  <r>
    <n v="9001913027"/>
    <s v="HDFC BANK"/>
    <x v="8"/>
    <x v="0"/>
    <s v="Narayana K"/>
    <s v="MMR+CM"/>
    <s v="MMR+CM"/>
    <s v="MMR+R"/>
    <s v="MMR+R"/>
    <s v="MMR+R"/>
    <s v="MMR+R"/>
    <s v="No MMR"/>
    <s v="MMR"/>
    <s v="MMR+R"/>
    <s v="MMR+R"/>
    <s v="MMR+R"/>
  </r>
  <r>
    <n v="9001912013"/>
    <s v="HDFC BANK TL"/>
    <x v="9"/>
    <x v="0"/>
    <s v="Bakkaprabhu G"/>
    <m/>
    <m/>
    <m/>
    <m/>
    <m/>
    <s v="No MMR"/>
    <s v="No MMR"/>
    <s v="No MMR"/>
    <s v="No MMR"/>
    <s v="No MMR"/>
    <s v="No MMR"/>
  </r>
  <r>
    <n v="9001913063"/>
    <s v="HDFC ERGO"/>
    <x v="3"/>
    <x v="4"/>
    <s v="Suraj Shenoy"/>
    <s v="MMR+R"/>
    <s v="MMR+R"/>
    <s v="MMR+R"/>
    <s v="MMR+R"/>
    <s v="MMR+R"/>
    <s v="MMR+R"/>
    <s v="MMR+R"/>
    <s v="MMR+R"/>
    <s v="MMR+R"/>
    <s v="MMR+R"/>
    <s v="MMR+R"/>
  </r>
  <r>
    <n v="9001912027"/>
    <s v="HDFC T. CENTRE"/>
    <x v="9"/>
    <x v="0"/>
    <s v="Bakkaprabhu G"/>
    <s v="No MMR"/>
    <s v="No MMR"/>
    <s v="No MMR"/>
    <s v="No MMR"/>
    <s v="No MMR"/>
    <s v="MMR"/>
    <s v="No MMR"/>
    <s v="No MMR"/>
    <s v="MMR"/>
    <s v="MMR"/>
    <s v="MMR"/>
  </r>
  <r>
    <n v="9001913079"/>
    <s v="HERBALIFE"/>
    <x v="8"/>
    <x v="3"/>
    <s v="Narayana K"/>
    <s v="MMR"/>
    <s v="MMR"/>
    <s v="No MMR"/>
    <s v="MMR+CM"/>
    <s v="MMR"/>
    <s v="MMR"/>
    <s v="MMR"/>
    <s v="MMR"/>
    <s v="MMR+R"/>
    <s v="MMR+R"/>
    <s v="MMR+R"/>
  </r>
  <r>
    <n v="9001919807"/>
    <s v="HIGH COURT"/>
    <x v="7"/>
    <x v="4"/>
    <s v="Ajaya Kumar Rout"/>
    <s v="MMR+R"/>
    <s v="MMR+R"/>
    <s v="MMR+R"/>
    <s v="MMR+R"/>
    <s v="MMR+R"/>
    <s v="MMR+R"/>
    <s v="MMR+R"/>
    <s v="MMR+R"/>
    <s v="MMR+R"/>
    <s v="MMR+R"/>
    <s v="MMR+R"/>
  </r>
  <r>
    <n v="9001910048"/>
    <s v="HORIZON"/>
    <x v="2"/>
    <x v="3"/>
    <s v="Rahul Tandel"/>
    <s v="No MMR"/>
    <s v="No MMR"/>
    <s v="No MMR"/>
    <s v="No MMR"/>
    <s v="No MMR"/>
    <s v="No MMR"/>
    <s v="No MMR"/>
    <s v="No MMR"/>
    <s v="No MMR"/>
    <s v="No MMR"/>
    <s v="No MMR"/>
  </r>
  <r>
    <n v="9001919810"/>
    <s v="IDCO SCTEVT"/>
    <x v="7"/>
    <x v="3"/>
    <s v="Rajendra Kumar"/>
    <s v="MMR+R"/>
    <s v="MMR+R"/>
    <s v="MMR+R"/>
    <s v="MMR+R"/>
    <s v="MMR+R"/>
    <s v="MMR+R"/>
    <s v="MMR+R"/>
    <s v="MMR+R"/>
    <s v="MMR+R"/>
    <s v="MMR+R"/>
    <s v="MMR+R"/>
  </r>
  <r>
    <n v="9001910611"/>
    <s v="IDFC FIRST"/>
    <x v="5"/>
    <x v="4"/>
    <s v="Aditya Shinde"/>
    <s v="MMR+CM"/>
    <s v="MMR+CM"/>
    <s v="MMR+R"/>
    <s v="MMR"/>
    <s v="MMR"/>
    <s v="MMR+R"/>
    <s v="MMR"/>
    <s v="MMR"/>
    <s v="MMR"/>
    <s v="MMR"/>
    <s v="MMR+CM"/>
  </r>
  <r>
    <n v="9001911003"/>
    <s v="JOHN DEERE"/>
    <x v="5"/>
    <x v="4"/>
    <s v="Sachin Shedge"/>
    <s v="MMR"/>
    <s v="MMR"/>
    <s v="MMR+R"/>
    <s v="MMR+R"/>
    <s v="No MMR"/>
    <s v="No MMR"/>
    <s v="No MMR"/>
    <s v="MMR"/>
    <s v="MMR+R"/>
    <s v="MMR+R"/>
    <s v="MMR+R"/>
  </r>
  <r>
    <n v="9001910416"/>
    <s v="JUPITER BOM"/>
    <x v="3"/>
    <x v="4"/>
    <s v="Bhavit Naik"/>
    <s v="MMR+CM"/>
    <s v="MMR+R"/>
    <s v="MMR+R"/>
    <s v="MMR+R"/>
    <s v="MMR"/>
    <s v="MMR+R"/>
    <s v="MMR+R"/>
    <s v="MMR"/>
    <s v="MMR+R"/>
    <s v="MMR+R"/>
    <s v="MMR+R"/>
  </r>
  <r>
    <n v="9001911106"/>
    <s v="JUPITER PNQ"/>
    <x v="5"/>
    <x v="4"/>
    <s v="Aditya Shinde"/>
    <s v="No MMR"/>
    <s v="MMR"/>
    <s v="MMR"/>
    <s v="MMR"/>
    <s v="MMR"/>
    <s v="MMR+R"/>
    <s v="MMR+R"/>
    <s v="No MMR"/>
    <s v="MMR"/>
    <s v="MMR+R"/>
    <s v="MMR+R"/>
  </r>
  <r>
    <n v="9001919965"/>
    <s v="JUPTIPER Hos."/>
    <x v="4"/>
    <x v="4"/>
    <s v="Sujay Sarkar"/>
    <s v="No MMR"/>
    <s v="No MMR"/>
    <s v="No MMR"/>
    <s v="No MMR"/>
    <s v="No MMR"/>
    <s v="No MMR"/>
    <s v="No MMR"/>
    <s v="No MMR"/>
    <s v="No MMR"/>
    <s v="No MMR"/>
    <s v="No MMR"/>
  </r>
  <r>
    <n v="9001911154"/>
    <s v="KIRLOSKAR"/>
    <x v="5"/>
    <x v="2"/>
    <s v="Sachin Shedge"/>
    <s v="MMR+CM"/>
    <s v="MMR+R"/>
    <s v="MMR"/>
    <s v="MMR+R"/>
    <s v="No MMR"/>
    <s v="MMR+R"/>
    <s v="MMR"/>
    <s v="MMR"/>
    <s v="No MMR"/>
    <s v="MMR+R"/>
    <s v="MMR"/>
  </r>
  <r>
    <n v="9001910661"/>
    <s v="KL AVANA"/>
    <x v="2"/>
    <x v="0"/>
    <s v="Rahul Tandel"/>
    <s v="MMR"/>
    <s v="MMR"/>
    <s v="MMR"/>
    <s v="MMR"/>
    <s v="MMR"/>
    <s v="MMR"/>
    <s v="MMR"/>
    <s v="No MMR"/>
    <s v="MMR"/>
    <s v="MMR"/>
    <s v="No MMR"/>
  </r>
  <r>
    <n v="9001910549"/>
    <s v="KL CREST"/>
    <x v="2"/>
    <x v="2"/>
    <s v="Rahul Tandel"/>
    <s v="No MMR"/>
    <s v="MMR"/>
    <s v="MMR+R"/>
    <s v="MMR"/>
    <s v="No MMR"/>
    <s v="MMR+R"/>
    <s v="MMR+R"/>
    <s v="No MMR"/>
    <s v="MMR+R"/>
    <s v="No MMR"/>
    <s v="No MMR"/>
  </r>
  <r>
    <n v="9001919967"/>
    <s v="KL GRANDEUR"/>
    <x v="4"/>
    <x v="4"/>
    <s v="Sujay Sarkar"/>
    <s v="No MMR"/>
    <s v="No MMR"/>
    <s v="No MMR"/>
    <s v="No MMR"/>
    <s v="No MMR"/>
    <s v="No MMR"/>
    <s v="No MMR"/>
    <s v="No MMR"/>
    <s v="MMR"/>
    <s v="MMR"/>
    <s v="MMR"/>
  </r>
  <r>
    <n v="9001910708"/>
    <s v="KL PARAMOUNT"/>
    <x v="2"/>
    <x v="3"/>
    <s v="Rahul Tandel"/>
    <s v="No MMR"/>
    <s v="No MMR"/>
    <s v="No MMR"/>
    <s v="MMR"/>
    <s v="MMR"/>
    <s v="MMR"/>
    <s v="No MMR"/>
    <s v="No MMR"/>
    <s v="MMR"/>
    <s v="MMR"/>
    <s v="No MMR"/>
  </r>
  <r>
    <n v="9001910161"/>
    <s v="Kl PINNACLE"/>
    <x v="2"/>
    <x v="3"/>
    <s v="Rahul Tandel"/>
    <s v="No MMR"/>
    <s v="No MMR"/>
    <s v="No MMR"/>
    <s v="No MMR"/>
    <s v="No MMR"/>
    <s v="No MMR"/>
    <s v="No MMR"/>
    <s v="No MMR"/>
    <s v="No MMR"/>
    <s v="No MMR"/>
    <s v="No MMR"/>
  </r>
  <r>
    <n v="9001910222"/>
    <s v="KL SQUARE"/>
    <x v="2"/>
    <x v="3"/>
    <s v="Rahul Tandel"/>
    <s v="MMR"/>
    <s v="MMR"/>
    <s v="MMR"/>
    <s v="MMR+R"/>
    <s v="No MMR"/>
    <s v="No MMR"/>
    <s v="MMR+R"/>
    <s v="MMR"/>
    <s v="MMR+R"/>
    <s v="No MMR"/>
    <s v="No MMR"/>
  </r>
  <r>
    <n v="9001910049"/>
    <s v="KL SYNERGY"/>
    <x v="2"/>
    <x v="4"/>
    <s v="Rahul Tandel"/>
    <s v="MMR+R"/>
    <s v="MMR"/>
    <s v="MMR+R"/>
    <s v="MMR"/>
    <s v="MMR"/>
    <s v="MMR"/>
    <s v="MMR+R"/>
    <s v="No MMR"/>
    <s v="No MMR"/>
    <s v="No MMR"/>
    <s v="No MMR"/>
  </r>
  <r>
    <n v="9001910659"/>
    <s v="KOHINOOR"/>
    <x v="0"/>
    <x v="3"/>
    <s v="Ram Lot"/>
    <s v="MMR+CM"/>
    <s v="MMR+CM"/>
    <s v="MMR+R"/>
    <s v="No MMR"/>
    <s v="MMR"/>
    <s v="No MMR"/>
    <s v="No MMR"/>
    <s v="MMR+R"/>
    <s v="MMR+CM"/>
    <s v="MMR+CM"/>
    <s v="MMR+CM"/>
  </r>
  <r>
    <n v="9001910051"/>
    <s v="KORUM MALL"/>
    <x v="2"/>
    <x v="0"/>
    <s v="Rahul Tandel"/>
    <s v="MMR+CM"/>
    <s v="MMR+CM"/>
    <s v="MMR+CM"/>
    <s v="MMR+CM"/>
    <s v="No MMR"/>
    <s v="No MMR"/>
    <s v="No MMR"/>
    <s v="No MMR"/>
    <s v="No MMR"/>
    <s v="No MMR"/>
    <s v="No MMR"/>
  </r>
  <r>
    <n v="9001913081"/>
    <s v="KOTAK MAHINDRA"/>
    <x v="8"/>
    <x v="0"/>
    <s v="Narayana K"/>
    <s v="MMR+CM"/>
    <s v="MMR+R"/>
    <s v="MMR"/>
    <s v="MMR+R"/>
    <s v="MMR+R"/>
    <s v="MMR+R"/>
    <s v="MMR+R"/>
    <s v="MMR+R"/>
    <s v="MMR+R"/>
    <s v="MMR+R"/>
    <s v="MMR+R"/>
  </r>
  <r>
    <n v="9001917018"/>
    <s v="KPTL- GJ"/>
    <x v="4"/>
    <x v="2"/>
    <s v="Shivraj Vaghela"/>
    <s v="MMR+CM"/>
    <s v="MMR+R"/>
    <s v="MMR"/>
    <s v="MMR+CM"/>
    <s v="MMR+CM"/>
    <s v="MMR"/>
    <s v="No MMR"/>
    <s v="MMR"/>
    <s v="No MMR"/>
    <s v="MMR"/>
    <s v="MMR"/>
  </r>
  <r>
    <n v="9001910666"/>
    <s v="L &amp; T INFO MAHAPE"/>
    <x v="0"/>
    <x v="4"/>
    <s v="Reshma B"/>
    <m/>
    <m/>
    <m/>
    <m/>
    <m/>
    <s v="No MMR"/>
    <s v="No MMR"/>
    <s v="No MMR"/>
    <s v="No MMR"/>
    <s v="MMR+R"/>
    <s v="MMR+R"/>
  </r>
  <r>
    <n v="9001919530"/>
    <s v="L &amp; T KOL"/>
    <x v="7"/>
    <x v="4"/>
    <s v="Aaratrika Nandy"/>
    <m/>
    <m/>
    <m/>
    <m/>
    <m/>
    <s v="No MMR"/>
    <s v="MMR"/>
    <s v="MMR+R"/>
    <s v="MMR+R"/>
    <s v="MMR+R"/>
    <s v="MMR+R"/>
  </r>
  <r>
    <n v="9001910356"/>
    <s v="LANXESS INDIA"/>
    <x v="0"/>
    <x v="1"/>
    <s v="Ram Lot"/>
    <s v="MMR"/>
    <s v="MMR"/>
    <s v="MMR"/>
    <s v="No MMR"/>
    <s v="MMR"/>
    <s v="No MMR"/>
    <s v="No MMR"/>
    <s v="No MMR"/>
    <s v="No MMR"/>
    <s v="No MMR"/>
    <s v="No MMR"/>
  </r>
  <r>
    <n v="9001910471"/>
    <s v="LODHA GRANDEUR"/>
    <x v="2"/>
    <x v="1"/>
    <s v="Rahul Tandel"/>
    <s v="No MMR"/>
    <s v="No MMR"/>
    <s v="No MMR"/>
    <s v="No MMR"/>
    <s v="No MMR"/>
    <s v="No MMR"/>
    <s v="No MMR"/>
    <s v="No MMR"/>
    <s v="No MMR"/>
    <s v="No MMR"/>
    <s v="No MMR"/>
  </r>
  <r>
    <n v="9001919833"/>
    <s v="LOKSEVA BHAVAN"/>
    <x v="7"/>
    <x v="4"/>
    <s v="Rajendra Kumar"/>
    <s v="MMR"/>
    <s v="MMR+R"/>
    <s v="MMR+R"/>
    <s v="MMR+R"/>
    <s v="MMR+R"/>
    <s v="MMR+R"/>
    <s v="MMR+R"/>
    <s v="MMR+R"/>
    <s v="MMR+R"/>
    <s v="MMR+R"/>
    <s v="MMR+R"/>
  </r>
  <r>
    <n v="9001911175"/>
    <s v="LTI BR PNQ"/>
    <x v="5"/>
    <x v="4"/>
    <s v="Sachin Shedge"/>
    <s v="No MMR"/>
    <s v="MMR+R"/>
    <s v="MMR+R"/>
    <s v="MMR+R"/>
    <s v="MMR"/>
    <s v="No MMR"/>
    <s v="No MMR"/>
    <s v="MMR"/>
    <s v="No MMR"/>
    <s v="MMR+R"/>
    <s v="No MMR"/>
  </r>
  <r>
    <n v="9001916128"/>
    <s v="LTI CANDOR"/>
    <x v="6"/>
    <x v="4"/>
    <s v="Bhagwan D"/>
    <s v="MMR"/>
    <s v="MMR"/>
    <s v="MMR"/>
    <s v="MMR"/>
    <s v="MMR"/>
    <s v="MMR+R"/>
    <s v="No MMR"/>
    <s v="MMR"/>
    <s v="MMR"/>
    <s v="MMR"/>
    <s v="MMR"/>
  </r>
  <r>
    <n v="9001919063"/>
    <s v="LTI DELHI"/>
    <x v="6"/>
    <x v="4"/>
    <s v="Bhagwan D"/>
    <m/>
    <m/>
    <m/>
    <m/>
    <m/>
    <s v="No MMR"/>
    <s v="MMR"/>
    <s v="MMR"/>
    <s v="MMR"/>
    <s v="MMR"/>
    <s v="MMR"/>
  </r>
  <r>
    <n v="9001914119"/>
    <s v="LTI GUEST (TN)"/>
    <x v="1"/>
    <x v="4"/>
    <s v="Somasundaram"/>
    <m/>
    <m/>
    <m/>
    <m/>
    <m/>
    <s v="No MMR"/>
    <s v="No MMR"/>
    <s v="No MMR"/>
    <s v="MMR+R"/>
    <s v="MMR+R"/>
    <s v="MMR"/>
  </r>
  <r>
    <n v="9001911143"/>
    <s v="LTI HIN"/>
    <x v="5"/>
    <x v="4"/>
    <s v="Sachin Shedge"/>
    <s v="MMR+CM"/>
    <s v="MMR+R"/>
    <s v="MMR+R"/>
    <s v="MMR+R"/>
    <s v="MMR+R"/>
    <s v="MMR+R"/>
    <s v="MMR+R"/>
    <s v="MMR+R"/>
    <s v="MMR+R"/>
    <s v="MMR+R"/>
    <s v="MMR+R"/>
  </r>
  <r>
    <n v="9001914114"/>
    <s v="LTI INNOV CAMP TN"/>
    <x v="1"/>
    <x v="4"/>
    <s v="Somasundaram"/>
    <m/>
    <m/>
    <m/>
    <m/>
    <m/>
    <s v="No MMR"/>
    <s v="No MMR"/>
    <s v="No MMR"/>
    <s v="MMR+R"/>
    <s v="MMR+R"/>
    <s v="MMR"/>
  </r>
  <r>
    <n v="9001919523"/>
    <s v="LTI KOL"/>
    <x v="7"/>
    <x v="4"/>
    <s v="Aaratrika Nandy"/>
    <s v="MMR+CM"/>
    <s v="MMR+R"/>
    <s v="MMR+R"/>
    <s v="MMR+R"/>
    <s v="MMR+R"/>
    <s v="No MMR"/>
    <s v="MMR"/>
    <s v="MMR+R"/>
    <s v="MMR+R"/>
    <s v="MMR+R"/>
    <s v="MMR+R"/>
  </r>
  <r>
    <n v="9001910710"/>
    <s v="LTI MAHAPE"/>
    <x v="0"/>
    <x v="4"/>
    <s v="Vijay Wagh"/>
    <s v="MMR"/>
    <s v="MMR+R"/>
    <s v="MMR+R"/>
    <s v="MMR+R"/>
    <s v="MMR+R"/>
    <s v="MMR+R"/>
    <s v="MMR"/>
    <s v="No MMR"/>
    <s v="No MMR"/>
    <s v="No MMR"/>
    <s v="No MMR"/>
  </r>
  <r>
    <n v="9001919977"/>
    <s v="LTI MP"/>
    <x v="4"/>
    <x v="4"/>
    <s v="Sujay Sarkar"/>
    <m/>
    <m/>
    <m/>
    <m/>
    <m/>
    <s v="No MMR"/>
    <s v="No MMR"/>
    <s v="No MMR"/>
    <s v="No MMR"/>
    <s v="No MMR"/>
    <s v="No MMR"/>
  </r>
  <r>
    <n v="9001916127"/>
    <s v="LTI NOIDA"/>
    <x v="6"/>
    <x v="4"/>
    <s v="Bhagwan D"/>
    <s v="MMR"/>
    <s v="MMR"/>
    <s v="MMR"/>
    <s v="MMR"/>
    <s v="No MMR"/>
    <s v="No MMR"/>
    <s v="MMR"/>
    <s v="MMR"/>
    <s v="MMR"/>
    <s v="MMR+R"/>
    <s v="MMR+R"/>
  </r>
  <r>
    <n v="9001910602"/>
    <s v="LTI POWAI"/>
    <x v="0"/>
    <x v="4"/>
    <s v="Reshma B"/>
    <s v="MMR"/>
    <s v="MMR+CM"/>
    <s v="MMR+CM"/>
    <s v="MMR+CM"/>
    <s v="MMR+R"/>
    <s v="MMR+R"/>
    <s v="MMR+R"/>
    <s v="MMR"/>
    <s v="MMR"/>
    <s v="MMR+R"/>
    <s v="No MMR"/>
  </r>
  <r>
    <n v="9001911140"/>
    <s v="LTI SN PNQ"/>
    <x v="5"/>
    <x v="4"/>
    <s v="Sachin Shedge"/>
    <s v="MMR"/>
    <s v="MMR"/>
    <s v="MMR+R"/>
    <s v="MMR+R"/>
    <s v="MMR+R"/>
    <s v="MMR+R"/>
    <s v="MMR+R"/>
    <s v="MMR+R"/>
    <s v="MMR+R"/>
    <s v="MMR+R"/>
    <s v="MMR+R"/>
  </r>
  <r>
    <n v="9001916126"/>
    <s v="LTI UP"/>
    <x v="6"/>
    <x v="4"/>
    <s v="Bhagwan D"/>
    <s v="MMR"/>
    <s v="MMR"/>
    <s v="MMR"/>
    <s v="MMR"/>
    <s v="MMR"/>
    <s v="MMR"/>
    <s v="MMR"/>
    <s v="MMR"/>
    <s v="MMR"/>
    <s v="MMR+R"/>
    <s v="MMR+R"/>
  </r>
  <r>
    <n v="9001915044"/>
    <s v="M &amp; S"/>
    <x v="3"/>
    <x v="2"/>
    <s v="Suraj Shenoy"/>
    <s v="MMR+R"/>
    <s v="MMR+R"/>
    <s v="MMR+R"/>
    <s v="MMR+R"/>
    <s v="MMR+R"/>
    <s v="MMR+R"/>
    <s v="MMR+R"/>
    <s v="MMR+R"/>
    <s v="MMR+R"/>
    <s v="MMR+CM"/>
    <s v="MMR+R"/>
  </r>
  <r>
    <n v="9001919834"/>
    <s v="MANDIR PARIKARAMA ODISHA"/>
    <x v="7"/>
    <x v="0"/>
    <s v="Aaratrika Nandy"/>
    <m/>
    <m/>
    <m/>
    <m/>
    <m/>
    <m/>
    <s v="No MMR"/>
    <s v="MMR+R"/>
    <s v="MMR+R"/>
    <s v="MMR+R"/>
    <s v="MMR+R"/>
  </r>
  <r>
    <n v="9001912072"/>
    <s v="MANE INDIA"/>
    <x v="9"/>
    <x v="3"/>
    <s v="Bakkaprabhu G"/>
    <s v="No MMR"/>
    <s v="No MMR"/>
    <s v="No MMR"/>
    <s v="No MMR"/>
    <s v="No MMR"/>
    <s v="MMR+R"/>
    <s v="No MMR"/>
    <s v="No MMR"/>
    <s v="No MMR"/>
    <s v="MMR"/>
    <s v="MMR+R"/>
  </r>
  <r>
    <n v="9001910663"/>
    <s v="NAMAN"/>
    <x v="2"/>
    <x v="0"/>
    <s v="Rahul Tandel"/>
    <s v="MMR+R"/>
    <s v="MMR+R"/>
    <s v="MMR"/>
    <s v="MMR"/>
    <s v="MMR+R"/>
    <s v="MMR+R"/>
    <s v="MMR+R"/>
    <s v="MMR+R"/>
    <s v="MMR+R"/>
    <s v="MMR+R"/>
    <s v="MMR+R"/>
  </r>
  <r>
    <n v="9001917035"/>
    <s v="NATIONAL ENG"/>
    <x v="4"/>
    <x v="0"/>
    <s v="Shivraj Vaghela"/>
    <s v="MMR+CM"/>
    <s v="MMR+R"/>
    <s v="MMR"/>
    <s v="MMR+CM"/>
    <s v="MMR+CM"/>
    <s v="MMR"/>
    <s v="No MMR"/>
    <s v="MMR"/>
    <s v="No MMR"/>
    <s v="No MMR"/>
    <s v="No MMR"/>
  </r>
  <r>
    <n v="9001919817"/>
    <s v="NAVAL TATA"/>
    <x v="7"/>
    <x v="1"/>
    <s v="Ajaya Kumar Rout"/>
    <s v="MMR+R"/>
    <s v="MMR+R"/>
    <s v="MMR+R"/>
    <s v="MMR+R"/>
    <s v="MMR+R"/>
    <s v="MMR+R"/>
    <s v="MMR+R"/>
    <s v="MMR+R"/>
    <s v="MMR+R"/>
    <s v="MMR+R"/>
    <s v="MMR+R"/>
  </r>
  <r>
    <n v="9001910412"/>
    <s v="NBP"/>
    <x v="2"/>
    <x v="2"/>
    <s v="Rahul Tandel"/>
    <s v="MMR+R"/>
    <s v="MMR"/>
    <s v="MMR"/>
    <s v="MMR"/>
    <s v="MMR"/>
    <s v="MMR"/>
    <s v="MMR"/>
    <s v="MMR"/>
    <s v="MMR"/>
    <s v="MMR"/>
    <s v="MMR"/>
  </r>
  <r>
    <n v="9001910579"/>
    <s v="NCP"/>
    <x v="2"/>
    <x v="3"/>
    <s v="Rahul Tandel"/>
    <s v="MMR"/>
    <s v="MMR+CM"/>
    <s v="MMR+CM"/>
    <s v="No MMR"/>
    <s v="MMR"/>
    <s v="No MMR"/>
    <s v="No MMR"/>
    <s v="MMR"/>
    <s v="No MMR"/>
    <s v="No MMR"/>
    <s v="No MMR"/>
  </r>
  <r>
    <n v="9001919806"/>
    <s v="NIRMAN SOUDH"/>
    <x v="7"/>
    <x v="2"/>
    <s v="Rajendra Kumar"/>
    <s v="MMR+R"/>
    <s v="MMR+R"/>
    <s v="MMR+R"/>
    <s v="MMR+R"/>
    <s v="MMR+R"/>
    <s v="MMR+R"/>
    <s v="MMR+R"/>
    <s v="MMR+R"/>
    <s v="MMR+R"/>
    <s v="MMR+R"/>
    <s v="MMR+R"/>
  </r>
  <r>
    <n v="9001911168"/>
    <s v="NTEX PUNE"/>
    <x v="5"/>
    <x v="1"/>
    <s v="Aditya Shinde"/>
    <s v="No MMR"/>
    <s v="No MMR"/>
    <s v="No MMR"/>
    <s v="No MMR"/>
    <s v="No MMR"/>
    <s v="No MMR"/>
    <s v="No MMR"/>
    <s v="No MMR"/>
    <s v="No MMR"/>
    <s v="No MMR"/>
    <s v="No MMR"/>
  </r>
  <r>
    <n v="9001919822"/>
    <s v="OCAC"/>
    <x v="7"/>
    <x v="0"/>
    <s v="Ajaya Kumar Rout"/>
    <s v="MMR+R"/>
    <s v="MMR+R"/>
    <s v="MMR+R"/>
    <s v="MMR+R"/>
    <s v="MMR+R"/>
    <s v="MMR+R"/>
    <s v="MMR+R"/>
    <s v="MMR+R"/>
    <s v="MMR+R"/>
    <s v="MMR+R"/>
    <s v="MMR+R"/>
  </r>
  <r>
    <n v="9001911141"/>
    <s v="P N GADGIL"/>
    <x v="5"/>
    <x v="0"/>
    <s v="Sachin Shedge"/>
    <s v="MMR+CM"/>
    <s v="MMR+CM"/>
    <s v="MMR+R"/>
    <s v="MMR+R"/>
    <s v="MMR+R"/>
    <s v="MMR+R"/>
    <s v="MMR+R"/>
    <s v="MMR"/>
    <s v="MMR"/>
    <s v="MMR+R"/>
    <s v="MMR+R"/>
  </r>
  <r>
    <n v="9001913036"/>
    <s v="PALL  KA"/>
    <x v="8"/>
    <x v="0"/>
    <s v="Narayana K"/>
    <s v="MMR+R"/>
    <s v="MMR+R"/>
    <s v="MMR+R"/>
    <s v="MMR+R"/>
    <s v="MMR+R"/>
    <s v="MMR+CM"/>
    <s v="MMR"/>
    <s v="MMR"/>
    <s v="MMR+R"/>
    <s v="MMR+R"/>
    <s v="MMR+R"/>
  </r>
  <r>
    <n v="9001912024"/>
    <s v="PALL  TL"/>
    <x v="9"/>
    <x v="0"/>
    <s v="Bakkaprabhu G"/>
    <s v="MMR+R"/>
    <s v="MMR+R"/>
    <s v="MMR+R"/>
    <s v="MMR+R"/>
    <s v="No MMR"/>
    <s v="No MMR"/>
    <s v="MMR"/>
    <s v="MMR"/>
    <s v="MMR+R"/>
    <s v="MMR"/>
    <s v="MMR"/>
  </r>
  <r>
    <n v="9001911030"/>
    <s v="PALL PNQ"/>
    <x v="5"/>
    <x v="0"/>
    <s v="Aditya Shinde"/>
    <s v="No MMR"/>
    <s v="MMR"/>
    <s v="MMR"/>
    <s v="MMR"/>
    <s v="MMR"/>
    <s v="MMR"/>
    <s v="MMR"/>
    <s v="No MMR"/>
    <s v="MMR+R"/>
    <s v="MMR+R"/>
    <s v="MMR+R"/>
  </r>
  <r>
    <n v="9001919309"/>
    <s v="PEPSICO - PUN"/>
    <x v="6"/>
    <x v="4"/>
    <s v="Harish Pundir"/>
    <s v="MMR+R"/>
    <s v="MMR+R"/>
    <s v="MMR+CM"/>
    <s v="MMR+R"/>
    <s v="MMR+CM"/>
    <s v="MMR"/>
    <s v="MMR"/>
    <s v="MMR"/>
    <s v="MMR"/>
    <s v="MMR"/>
    <s v="MMR"/>
  </r>
  <r>
    <n v="9001916115"/>
    <s v="PEPSICO - UP"/>
    <x v="6"/>
    <x v="4"/>
    <s v="Satish Kumar"/>
    <s v="MMR+CM"/>
    <s v="MMR+CM"/>
    <s v="MMR+R"/>
    <s v="MMR+CM"/>
    <s v="MMR+CM"/>
    <s v="No MMR"/>
    <s v="MMR"/>
    <s v="MMR"/>
    <s v="No MMR"/>
    <s v="No MMR"/>
    <s v="MMR"/>
  </r>
  <r>
    <n v="9001911110"/>
    <s v="PERSISTENT - BR"/>
    <x v="5"/>
    <x v="4"/>
    <s v="Sachin Shedge"/>
    <s v="MMR+CM"/>
    <s v="MMR+R"/>
    <s v="MMR+R"/>
    <s v="MMR+R"/>
    <s v="MMR+R"/>
    <s v="MMR+R"/>
    <s v="MMR+R"/>
    <s v="MMR+R"/>
    <s v="MMR+R"/>
    <s v="MMR+R"/>
    <s v="MMR+R"/>
  </r>
  <r>
    <n v="9001911057"/>
    <s v="PERSISTENT HIN"/>
    <x v="5"/>
    <x v="4"/>
    <s v="Sachin Shedge"/>
    <s v="MMR+CM"/>
    <s v="MMR+R"/>
    <s v="MMR+R"/>
    <s v="MMR+R"/>
    <s v="MMR+R"/>
    <s v="MMR+R"/>
    <s v="MMR+R"/>
    <s v="MMR+R"/>
    <s v="MMR"/>
    <s v="MMR+R"/>
    <s v="MMR+R"/>
  </r>
  <r>
    <n v="9001915045"/>
    <s v="PERSISTENT HR"/>
    <x v="6"/>
    <x v="4"/>
    <s v="Satish Kumar"/>
    <s v="MMR"/>
    <s v="MMR"/>
    <s v="MMR"/>
    <s v="MMR"/>
    <s v="MMR+CM"/>
    <s v="No MMR"/>
    <s v="MMR"/>
    <s v="MMR"/>
    <s v="No MMR"/>
    <s v="No MMR"/>
    <s v="MMR+R"/>
  </r>
  <r>
    <n v="9001910211"/>
    <s v="PIRAMAL"/>
    <x v="3"/>
    <x v="3"/>
    <s v="Abhishek Sawant"/>
    <s v="MMR"/>
    <s v="MMR"/>
    <s v="MMR+R"/>
    <s v="MMR+R"/>
    <s v="MMR+R"/>
    <s v="MMR+R"/>
    <s v="MMR+R"/>
    <s v="MMR+R"/>
    <s v="No MMR"/>
    <s v="MMR+R"/>
    <s v="MMR+R"/>
  </r>
  <r>
    <n v="9001910735"/>
    <s v="RA RESIDENCES"/>
    <x v="2"/>
    <x v="2"/>
    <s v="Rahul Tandel"/>
    <m/>
    <m/>
    <m/>
    <m/>
    <m/>
    <m/>
    <m/>
    <m/>
    <m/>
    <m/>
    <s v="No MMR"/>
  </r>
  <r>
    <n v="9001910693"/>
    <s v="RARE VILLA"/>
    <x v="2"/>
    <x v="0"/>
    <s v="Rahul Tandel"/>
    <s v="MMR"/>
    <s v="MMR"/>
    <s v="MMR"/>
    <s v="MMR"/>
    <s v="No MMR"/>
    <s v="No MMR"/>
    <s v="No MMR"/>
    <s v="No MMR"/>
    <s v="No MMR"/>
    <s v="No MMR"/>
    <s v="No MMR"/>
  </r>
  <r>
    <n v="9001910597"/>
    <s v="RCITPL"/>
    <x v="0"/>
    <x v="4"/>
    <s v="Vijay Wagh"/>
    <s v="MMR+R"/>
    <s v="MMR+R"/>
    <s v="MMR+R"/>
    <s v="MMR+R"/>
    <s v="No MMR"/>
    <s v="MMR+R"/>
    <s v="No MMR"/>
    <s v="No MMR"/>
    <s v="No MMR"/>
    <s v="No MMR"/>
    <s v="No MMR"/>
  </r>
  <r>
    <n v="9001919829"/>
    <s v="REGISTRAR CIVIL"/>
    <x v="7"/>
    <x v="3"/>
    <s v="Ajaya Kumar Rout"/>
    <s v="MMR+R"/>
    <s v="MMR+R"/>
    <s v="MMR+R"/>
    <s v="MMR+R"/>
    <s v="MMR+R"/>
    <s v="MMR+R"/>
    <s v="MMR+R"/>
    <s v="MMR+R"/>
    <s v="MMR+R"/>
    <s v="MMR+R"/>
    <s v="MMR+R"/>
  </r>
  <r>
    <n v="9001910487"/>
    <s v="RELIANCE CORP"/>
    <x v="0"/>
    <x v="4"/>
    <s v="Ram Lot"/>
    <s v="MMR+R"/>
    <s v="MMR+R"/>
    <s v="No MMR"/>
    <s v="MMR+R"/>
    <s v="No MMR"/>
    <s v="No MMR"/>
    <s v="No MMR"/>
    <s v="No MMR"/>
    <s v="No MMR"/>
    <s v="No MMR"/>
    <s v="MMR+R"/>
  </r>
  <r>
    <n v="9001913088"/>
    <s v="RELIANCE IBC BLR"/>
    <x v="8"/>
    <x v="4"/>
    <s v="Narayana K"/>
    <s v="MMR"/>
    <s v="MMR"/>
    <s v="MMR"/>
    <s v="MMR"/>
    <s v="MMR"/>
    <s v="MMR"/>
    <s v="MMR"/>
    <s v="MMR"/>
    <s v="MMR"/>
    <s v="MMR+R"/>
    <s v="MMR+R"/>
  </r>
  <r>
    <n v="9001910711"/>
    <s v="RELIANCE IDC NGP"/>
    <x v="0"/>
    <x v="2"/>
    <s v="Vijay Wagh"/>
    <s v="MMR+CM"/>
    <s v="MMR+CM"/>
    <s v="No MMR"/>
    <s v="MMR+R"/>
    <s v="MMR+R"/>
    <s v="No MMR"/>
    <s v="No MMR"/>
    <s v="No MMR"/>
    <s v="No MMR"/>
    <s v="No MMR"/>
    <s v="No MMR"/>
  </r>
  <r>
    <n v="9001919819"/>
    <s v="RELIANCE PROJECT"/>
    <x v="7"/>
    <x v="4"/>
    <s v="Ajaya Kumar Rout"/>
    <s v="MMR+R"/>
    <s v="MMR+R"/>
    <s v="MMR+R"/>
    <s v="MMR+R"/>
    <s v="MMR+R"/>
    <s v="MMR+R"/>
    <s v="MMR+R"/>
    <s v="MMR+R"/>
    <s v="MMR+R"/>
    <s v="MMR"/>
    <s v="MMR+R"/>
  </r>
  <r>
    <n v="9001910275"/>
    <s v="ROMELL R-TECH"/>
    <x v="2"/>
    <x v="3"/>
    <s v="Rahul Tandel"/>
    <s v="No MMR"/>
    <s v="No MMR"/>
    <s v="No MMR"/>
    <s v="No MMR"/>
    <s v="No MMR"/>
    <s v="No MMR"/>
    <s v="No MMR"/>
    <s v="No MMR"/>
    <s v="No MMR"/>
    <s v="No MMR"/>
    <s v="No MMR"/>
  </r>
  <r>
    <n v="9001914050"/>
    <s v="RRD"/>
    <x v="1"/>
    <x v="2"/>
    <s v="Somasundaram"/>
    <s v="No MMR"/>
    <s v="MMR+R"/>
    <s v="MMR+R"/>
    <s v="MMR+R"/>
    <s v="MMR+R"/>
    <s v="No MMR"/>
    <s v="MMR"/>
    <s v="MMR"/>
    <s v="MMR+R"/>
    <s v="MMR+R"/>
    <s v="No MMR"/>
  </r>
  <r>
    <n v="9001913083"/>
    <s v="SASKEN TECH"/>
    <x v="8"/>
    <x v="1"/>
    <s v="Narayana K"/>
    <s v="MMR"/>
    <s v="MMR"/>
    <s v="MMR"/>
    <s v="MMR+R"/>
    <s v="MMR"/>
    <s v="MMR"/>
    <s v="MMR"/>
    <s v="MMR"/>
    <s v="MMR+R"/>
    <s v="MMR+R"/>
    <s v="MMR"/>
  </r>
  <r>
    <n v="9001914067"/>
    <s v="SGS"/>
    <x v="1"/>
    <x v="2"/>
    <s v="Somasundaram"/>
    <s v="No MMR"/>
    <s v="MMR"/>
    <s v="MMR"/>
    <s v="MMR"/>
    <s v="MMR"/>
    <s v="No MMR"/>
    <s v="MMR"/>
    <s v="No MMR"/>
    <s v="MMR+R"/>
    <s v="MMR+R"/>
    <s v="No MMR"/>
  </r>
  <r>
    <n v="9001910357"/>
    <s v="SHALINA LAB"/>
    <x v="0"/>
    <x v="2"/>
    <s v="Vijay Wagh"/>
    <s v="MMR"/>
    <s v="MMR+CM"/>
    <s v="MMR+R"/>
    <s v="MMR+R"/>
    <s v="MMR+R"/>
    <s v="MMR+R"/>
    <s v="MMR"/>
    <s v="MMR"/>
    <s v="MMR"/>
    <s v="MMR"/>
    <s v="No MMR"/>
  </r>
  <r>
    <n v="9001910707"/>
    <s v="SIEMENS  BOM"/>
    <x v="0"/>
    <x v="2"/>
    <s v="Ram Lot"/>
    <s v="MMR"/>
    <s v="MMR+R"/>
    <s v="MMR+R"/>
    <s v="MMR+R"/>
    <s v="MMR+R"/>
    <s v="MMR+R"/>
    <s v="MMR+R"/>
    <s v="MMR+R"/>
    <s v="MMR+R"/>
    <s v="MMR"/>
    <s v="MMR+CM"/>
  </r>
  <r>
    <n v="9001913054"/>
    <s v="SONY"/>
    <x v="3"/>
    <x v="4"/>
    <s v="Bhavit Naik"/>
    <s v="MMR+R"/>
    <s v="MMR+R"/>
    <s v="MMR+R"/>
    <s v="MMR+R"/>
    <s v="MMR+R"/>
    <s v="MMR+R"/>
    <s v="MMR+R"/>
    <s v="MMR+R"/>
    <s v="MMR+R"/>
    <s v="MMR+R"/>
    <s v="MMR+R"/>
  </r>
  <r>
    <n v="9001919812"/>
    <s v="SPORTS &amp; YOUTH"/>
    <x v="7"/>
    <x v="4"/>
    <s v="Ajaya Kumar Rout"/>
    <s v="MMR+R"/>
    <s v="MMR+R"/>
    <s v="MMR+R"/>
    <s v="MMR+R"/>
    <s v="MMR+R"/>
    <s v="MMR+R"/>
    <s v="MMR+R"/>
    <s v="MMR+R"/>
    <s v="MMR+R"/>
    <s v="MMR+R"/>
    <s v="MMR+R"/>
  </r>
  <r>
    <n v="9001919805"/>
    <s v="STATE POLLUTION"/>
    <x v="7"/>
    <x v="3"/>
    <s v="Ajaya Kumar Rout"/>
    <s v="MMR+R"/>
    <s v="MMR+R"/>
    <s v="MMR+R"/>
    <s v="MMR+R"/>
    <s v="MMR+R"/>
    <s v="MMR+R"/>
    <s v="MMR+R"/>
    <s v="MMR+R"/>
    <s v="MMR+R"/>
    <s v="MMR+R"/>
    <s v="MMR+R"/>
  </r>
  <r>
    <n v="9001914061"/>
    <s v="STERIA"/>
    <x v="1"/>
    <x v="1"/>
    <s v="Somasundaram"/>
    <s v="No MMR"/>
    <s v="MMR"/>
    <s v="MMR"/>
    <s v="MMR"/>
    <s v="MMR"/>
    <s v="No MMR"/>
    <s v="MMR"/>
    <s v="MMR"/>
    <s v="MMR+R"/>
    <s v="MMR+R"/>
    <s v="MMR+R"/>
  </r>
  <r>
    <n v="9001910623"/>
    <s v="TATA AIA"/>
    <x v="3"/>
    <x v="3"/>
    <s v="Suraj Shenoy"/>
    <s v="MMR+CM"/>
    <s v="MMR+CM"/>
    <s v="MMR+CM"/>
    <s v="MMR+R"/>
    <s v="No MMR"/>
    <s v="MMR+R"/>
    <s v="MMR+R"/>
    <s v="MMR+R"/>
    <s v="MMR+R"/>
    <s v="MMR+R"/>
    <s v="MMR+R"/>
  </r>
  <r>
    <n v="9001919956"/>
    <s v="TATA CONSULTANCY SERVICES MP"/>
    <x v="3"/>
    <x v="0"/>
    <s v="Sameer W"/>
    <m/>
    <m/>
    <m/>
    <m/>
    <m/>
    <m/>
    <m/>
    <m/>
    <m/>
    <s v="No MMR"/>
    <s v="No MMR"/>
  </r>
  <r>
    <n v="9001910450"/>
    <s v="TATA PLAY"/>
    <x v="0"/>
    <x v="2"/>
    <s v="Reshma B"/>
    <s v="MMR"/>
    <s v="MMR"/>
    <s v="MMR"/>
    <s v="MMR"/>
    <s v="MMR"/>
    <s v="MMR"/>
    <s v="MMR"/>
    <s v="MMR"/>
    <s v="MMR"/>
    <s v="MMR"/>
    <s v="MMR"/>
  </r>
  <r>
    <n v="9001910756"/>
    <s v="TATA PROJECTS"/>
    <x v="0"/>
    <x v="4"/>
    <s v="Vijay Wagh"/>
    <m/>
    <m/>
    <m/>
    <m/>
    <m/>
    <m/>
    <m/>
    <m/>
    <m/>
    <s v="No MMR"/>
    <s v="No MMR"/>
  </r>
  <r>
    <n v="9001910321"/>
    <s v="TCS - BANYAN"/>
    <x v="3"/>
    <x v="4"/>
    <s v="Sameer W"/>
    <s v="MMR+R"/>
    <s v="MMR+R"/>
    <s v="MMR+R"/>
    <s v="MMR+R"/>
    <s v="MMR+R"/>
    <s v="MMR+R"/>
    <s v="MMR+R"/>
    <s v="MMR+R"/>
    <s v="MMR+R"/>
    <s v="MMR+R"/>
    <s v="MMR+R"/>
  </r>
  <r>
    <n v="9001910592"/>
    <s v="TCS WELLSPRING"/>
    <x v="3"/>
    <x v="4"/>
    <s v="Sameer W"/>
    <s v="MMR+CM"/>
    <s v="MMR+CM"/>
    <s v="MMR+R"/>
    <s v="MMR+CM"/>
    <s v="MMR+CM"/>
    <s v="MMR+R"/>
    <s v="MMR+CM"/>
    <s v="MMR+CM"/>
    <s v="MMR"/>
    <s v="MMR"/>
    <s v="MMR"/>
  </r>
  <r>
    <n v="9001910478"/>
    <s v="TCS-YANTRA"/>
    <x v="3"/>
    <x v="4"/>
    <s v="Sameer W"/>
    <s v="MMR"/>
    <s v="MMR+CM"/>
    <s v="MMR+R"/>
    <s v="MMR+R"/>
    <s v="MMR+R"/>
    <s v="MMR+R"/>
    <s v="MMR+R"/>
    <s v="MMR+R"/>
    <s v="MMR+R"/>
    <s v="MMR+R"/>
    <s v="MMR+R"/>
  </r>
  <r>
    <n v="9001910649"/>
    <s v="THE RESERVE"/>
    <x v="2"/>
    <x v="3"/>
    <s v="Rahul Tandel"/>
    <s v="No MMR"/>
    <s v="No MMR"/>
    <s v="No MMR"/>
    <s v="MMR"/>
    <s v="MMR"/>
    <s v="MMR"/>
    <s v="No MMR"/>
    <s v="No MMR"/>
    <s v="MMR"/>
    <s v="MMR"/>
    <s v="MMR"/>
  </r>
  <r>
    <n v="9001911173"/>
    <s v="UBISOFT PUNE"/>
    <x v="5"/>
    <x v="3"/>
    <s v="Suhas Pote"/>
    <s v="No MMR"/>
    <s v="MMR+R"/>
    <s v="MMR+R"/>
    <s v="MMR"/>
    <s v="No MMR"/>
    <s v="No MMR"/>
    <s v="No MMR"/>
    <s v="No MMR"/>
    <s v="No MMR"/>
    <s v="MMR+R"/>
    <s v="MMR"/>
  </r>
  <r>
    <n v="9001910444"/>
    <s v="VAI METALS"/>
    <x v="0"/>
    <x v="4"/>
    <s v="Ram Lot"/>
    <s v="MMR"/>
    <s v="MMR"/>
    <s v="MMR"/>
    <s v="No MMR"/>
    <s v="MMR"/>
    <s v="MMR"/>
    <s v="MMR"/>
    <s v="MMR"/>
    <s v="No MMR"/>
    <s v="MMR"/>
    <s v="No MMR"/>
  </r>
  <r>
    <n v="9001915027"/>
    <s v="Vibgyor"/>
    <x v="6"/>
    <x v="4"/>
    <s v="Satish Kumar"/>
    <s v="MMR"/>
    <s v="MMR"/>
    <s v="MMR"/>
    <s v="MMR+R"/>
    <s v="MMR+R"/>
    <s v="MMR+R"/>
    <s v="MMR+R"/>
    <s v="MMR+R"/>
    <s v="MMR+R"/>
    <s v="MMR+R"/>
    <s v="MMR+R"/>
  </r>
  <r>
    <n v="9001912035"/>
    <s v="VODAFONE TL"/>
    <x v="9"/>
    <x v="4"/>
    <s v="Bakkaprabhu G"/>
    <s v="No MMR"/>
    <s v="No MMR"/>
    <s v="No MMR"/>
    <s v="No MMR"/>
    <s v="No MMR"/>
    <s v="MMR+R"/>
    <s v="No MMR"/>
    <s v="No MMR"/>
    <s v="No MMR"/>
    <s v="MMR"/>
    <s v="MMR"/>
  </r>
  <r>
    <n v="9001914054"/>
    <s v="VODAFONE TN"/>
    <x v="1"/>
    <x v="4"/>
    <s v="Somasundaram"/>
    <s v="No MMR"/>
    <s v="MMR+R"/>
    <s v="MMR+R"/>
    <s v="MMR"/>
    <s v="MMR"/>
    <s v="No MMR"/>
    <s v="MMR+R"/>
    <s v="MMR+R"/>
    <s v="MMR+R"/>
    <s v="MMR+R"/>
    <s v="No MMR"/>
  </r>
  <r>
    <n v="9001910405"/>
    <s v="VOLTAS TH"/>
    <x v="0"/>
    <x v="2"/>
    <s v="Reshma B"/>
    <s v="MMR"/>
    <s v="MMR+R"/>
    <s v="MMR+R"/>
    <s v="MMR+R"/>
    <s v="MMR+R"/>
    <s v="MMR"/>
    <s v="MMR"/>
    <s v="MMR"/>
    <s v="MMR"/>
    <s v="MMR"/>
    <s v="MMR"/>
  </r>
  <r>
    <n v="9001919219"/>
    <s v="WAGH BAKRI"/>
    <x v="4"/>
    <x v="2"/>
    <s v="Shivraj Vaghela"/>
    <s v="MMR+CM"/>
    <s v="MMR+R"/>
    <s v="MMR+R"/>
    <s v="MMR+CM"/>
    <s v="MMR+CM"/>
    <s v="MMR"/>
    <s v="No MMR"/>
    <s v="No MMR"/>
    <s v="No MMR"/>
    <s v="No MMR"/>
    <s v="No MMR"/>
  </r>
  <r>
    <n v="9001912707"/>
    <s v="WALMART AP"/>
    <x v="9"/>
    <x v="4"/>
    <s v="Bakkaprabhu G"/>
    <s v="No MMR"/>
    <s v="MMR+R"/>
    <s v="No MMR"/>
    <s v="No MMR"/>
    <s v="MMR"/>
    <s v="No MMR"/>
    <s v="No MMR"/>
    <s v="No MMR"/>
    <s v="No MMR"/>
    <s v="MMR+R"/>
    <s v="MMR"/>
  </r>
  <r>
    <n v="9001912060"/>
    <s v="WALMART HYD"/>
    <x v="9"/>
    <x v="4"/>
    <s v="Bakkaprabhu G"/>
    <s v="No MMR"/>
    <s v="MMR+R"/>
    <s v="No MMR"/>
    <s v="No MMR"/>
    <s v="No MMR"/>
    <s v="No MMR"/>
    <s v="No MMR"/>
    <s v="No MMR"/>
    <s v="No MMR"/>
    <s v="MMR"/>
    <s v="MMR"/>
  </r>
  <r>
    <n v="9001919858"/>
    <s v="WALMART J&amp;K"/>
    <x v="6"/>
    <x v="4"/>
    <s v="Bhagwan D"/>
    <s v="MMR+CM"/>
    <s v="MMR+CM"/>
    <s v="MMR+CM"/>
    <s v="MMR+CM"/>
    <s v="MMR+CM"/>
    <s v="No MMR"/>
    <s v="MMR"/>
    <s v="MMR"/>
    <s v="No MMR"/>
    <s v="No MMR"/>
    <s v="No MMR"/>
  </r>
  <r>
    <n v="9001919310"/>
    <s v="WALMART PUN"/>
    <x v="6"/>
    <x v="4"/>
    <s v="Bhagwan D"/>
    <s v="MMR"/>
    <s v="MMR"/>
    <s v="No MMR"/>
    <s v="MMR"/>
    <s v="No MMR"/>
    <s v="No MMR"/>
    <s v="MMR"/>
    <s v="MMR"/>
    <s v="No MMR"/>
    <s v="No MMR"/>
    <s v="No MMR"/>
  </r>
  <r>
    <n v="9001910311"/>
    <s v="WATSON"/>
    <x v="0"/>
    <x v="0"/>
    <s v="Ram Lot"/>
    <s v="MMR"/>
    <s v="MMR"/>
    <s v="MMR"/>
    <s v="No MMR"/>
    <s v="No MMR"/>
    <s v="No MMR"/>
    <s v="No MMR"/>
    <s v="No MMR"/>
    <s v="No MMR"/>
    <s v="No MMR"/>
    <s v="No MMR"/>
  </r>
  <r>
    <n v="9001910715"/>
    <s v="WESTERN HEIGHTS"/>
    <x v="2"/>
    <x v="0"/>
    <s v="Rahul Tandel"/>
    <s v="No MMR"/>
    <s v="No MMR"/>
    <s v="No MMR"/>
    <s v="No MMR"/>
    <s v="No MMR"/>
    <s v="No MMR"/>
    <s v="No MMR"/>
    <s v="No MMR"/>
    <s v="No MMR"/>
    <s v="No MMR"/>
    <s v="No MMR"/>
  </r>
  <r>
    <n v="9001911165"/>
    <s v="WHIRLPOOL"/>
    <x v="5"/>
    <x v="2"/>
    <s v="Suhas Pote"/>
    <s v="No MMR"/>
    <s v="MMR"/>
    <s v="MMR"/>
    <s v="MMR"/>
    <s v="MMR+R"/>
    <s v="MMR"/>
    <s v="MMR"/>
    <s v="MMR"/>
    <s v="MMR+R"/>
    <s v="MMR"/>
    <s v="MMR+R"/>
  </r>
  <r>
    <n v="9001910573"/>
    <s v="YASHODHAN"/>
    <x v="2"/>
    <x v="1"/>
    <s v="Rahul Tandel"/>
    <s v="No MMR"/>
    <s v="No MMR"/>
    <s v="No MMR"/>
    <s v="No MMR"/>
    <s v="No MMR"/>
    <s v="No MMR"/>
    <s v="No MMR"/>
    <s v="No MMR"/>
    <s v="No MMR"/>
    <s v="No MMR"/>
    <s v="No MMR"/>
  </r>
  <r>
    <n v="9001911133"/>
    <s v="ZS PNQ"/>
    <x v="5"/>
    <x v="4"/>
    <s v="Suhas Pote"/>
    <s v="MMR+CM"/>
    <s v="MMR+R"/>
    <s v="MMR+R"/>
    <s v="MMR+R"/>
    <s v="MMR+R"/>
    <s v="MMR+R"/>
    <s v="MMR+R"/>
    <s v="MMR+R"/>
    <s v="MMR+R"/>
    <s v="MMR+R"/>
    <s v="MMR+R"/>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
  <r>
    <n v="9001910767"/>
    <m/>
    <m/>
    <n v="0"/>
    <s v="KL IMMENSA TOWER MUMBAI"/>
    <s v="A"/>
    <e v="#N/A"/>
    <e v="#N/A"/>
    <m/>
    <s v="Sujit"/>
    <s v="MUMBAI RES"/>
    <x v="0"/>
    <x v="0"/>
    <s v="Existing"/>
    <s v="ANUMIT G"/>
    <m/>
    <m/>
    <x v="0"/>
  </r>
  <r>
    <n v="9001910769"/>
    <n v="9001910769"/>
    <m/>
    <n v="1"/>
    <s v="L&amp;T REALTY RESIDENTIAL POWAI MUMBAI"/>
    <s v="A"/>
    <n v="9930361025"/>
    <s v="Kishor Bartakke"/>
    <m/>
    <m/>
    <s v="MUMBAI RES"/>
    <x v="0"/>
    <x v="1"/>
    <s v="Existing"/>
    <s v="RAHUL T"/>
    <m/>
    <m/>
    <x v="0"/>
  </r>
  <r>
    <n v="9001913047"/>
    <n v="9001913047"/>
    <n v="9001913047"/>
    <n v="2"/>
    <s v="VIBGYOR SCHOOL - HO  "/>
    <s v="A+"/>
    <e v="#N/A"/>
    <e v="#N/A"/>
    <s v="Vibgor"/>
    <s v="Group Account-Yes"/>
    <s v="SOUTH"/>
    <x v="1"/>
    <x v="2"/>
    <s v="Existing"/>
    <s v="NARAYANA K"/>
    <s v="Hard Copy"/>
    <m/>
    <x v="1"/>
  </r>
  <r>
    <n v="9001913081"/>
    <n v="9001913081"/>
    <n v="9001913081"/>
    <n v="2"/>
    <s v="KOTAK MAHINDRA BANK LTD BANGALORE"/>
    <s v="A"/>
    <e v="#N/A"/>
    <e v="#N/A"/>
    <s v="Single Account"/>
    <s v="Yes"/>
    <s v="SOUTH"/>
    <x v="1"/>
    <x v="3"/>
    <s v="Existing"/>
    <s v="NARAYANA K"/>
    <s v="Hard Copy"/>
    <m/>
    <x v="1"/>
  </r>
  <r>
    <n v="9001913083"/>
    <n v="9001913083"/>
    <n v="9001913083"/>
    <n v="2"/>
    <s v="SASKEN TECHNOLOGIES LTD BANGALORE"/>
    <s v="B"/>
    <n v="8762385652"/>
    <s v="Pravupada Mohapatra"/>
    <s v="Single Account"/>
    <s v="Yes"/>
    <s v="SOUTH"/>
    <x v="1"/>
    <x v="4"/>
    <s v="Existing"/>
    <s v="NARAYANA K"/>
    <s v=" "/>
    <s v="ZOHO"/>
    <x v="1"/>
  </r>
  <r>
    <n v="9001913087"/>
    <n v="9001913087"/>
    <m/>
    <n v="1"/>
    <s v="SVC CO-OPERATIVE BANK LTD BANGALORE"/>
    <s v="D"/>
    <n v="8071231042"/>
    <s v="Raghavendra D"/>
    <s v="Single Account"/>
    <s v="Yes"/>
    <s v="SOUTH"/>
    <x v="1"/>
    <x v="5"/>
    <s v="Existing"/>
    <s v="NARAYANA K"/>
    <s v="Hard Copy"/>
    <m/>
    <x v="1"/>
  </r>
  <r>
    <n v="9001913088"/>
    <m/>
    <n v="9001913088"/>
    <n v="1"/>
    <s v="RELIANCE IBC KNOWLEDGE PARK BANGALORE"/>
    <s v="A+"/>
    <e v="#N/A"/>
    <e v="#N/A"/>
    <s v="Single Account"/>
    <s v="Yes"/>
    <s v="SOUTH"/>
    <x v="1"/>
    <x v="6"/>
    <s v="Existing"/>
    <s v="NARAYANA K"/>
    <m/>
    <m/>
    <x v="0"/>
  </r>
  <r>
    <n v="9001914050"/>
    <n v="9001914050"/>
    <n v="9001914050"/>
    <n v="2"/>
    <s v="RR DONNELLEY TAMIL NADU "/>
    <s v="A"/>
    <e v="#N/A"/>
    <e v="#N/A"/>
    <s v="Single Account"/>
    <s v="Yes"/>
    <s v="SOUTH"/>
    <x v="2"/>
    <x v="7"/>
    <s v="Existing"/>
    <s v="SOMASUNDARAM"/>
    <m/>
    <m/>
    <x v="0"/>
  </r>
  <r>
    <n v="9001914060"/>
    <n v="9001914060"/>
    <n v="9001914060"/>
    <n v="2"/>
    <s v="ACTAVIS PHARMA DEVEL TAMIL NADU "/>
    <s v="D"/>
    <e v="#N/A"/>
    <e v="#N/A"/>
    <s v="Single Account"/>
    <s v="Yes"/>
    <s v="SOUTH"/>
    <x v="2"/>
    <x v="8"/>
    <s v="Existing"/>
    <s v="SOMASUNDARAM"/>
    <s v="Hard Copy"/>
    <m/>
    <x v="1"/>
  </r>
  <r>
    <n v="9001914061"/>
    <n v="9001914061"/>
    <n v="9001914061"/>
    <n v="2"/>
    <s v="STERIA (INDIA) LTD TAMIL NADU "/>
    <s v="C"/>
    <n v="0"/>
    <s v="Captain  John Joseph "/>
    <s v="Single Account"/>
    <s v="Yes"/>
    <s v="SOUTH"/>
    <x v="2"/>
    <x v="9"/>
    <s v="Existing"/>
    <s v="SOMASUNDARAM"/>
    <s v="Hard Copy"/>
    <m/>
    <x v="1"/>
  </r>
  <r>
    <n v="9001914067"/>
    <n v="9001914067"/>
    <n v="9001914067"/>
    <n v="2"/>
    <s v="SGS INDIA PVT LTD TIC TAMIL NADU "/>
    <s v="B"/>
    <n v="9840877140"/>
    <s v="Bala Murugan"/>
    <s v="Single Account"/>
    <s v="Yes"/>
    <s v="SOUTH"/>
    <x v="2"/>
    <x v="10"/>
    <s v="Existing"/>
    <s v="SOMASUNDARAM"/>
    <m/>
    <m/>
    <x v="0"/>
  </r>
  <r>
    <n v="9001914090"/>
    <n v="9001914090"/>
    <m/>
    <n v="1"/>
    <s v="POOMPUHAR REAL ESTATE  TAMIL NADU "/>
    <s v="C"/>
    <n v="0"/>
    <s v="Rajashree "/>
    <s v="Single Account"/>
    <s v="Yes"/>
    <s v="SOUTH"/>
    <x v="2"/>
    <x v="11"/>
    <s v="Existing"/>
    <s v="SOMASUNDARAM"/>
    <s v="Hard Copy"/>
    <m/>
    <x v="1"/>
  </r>
  <r>
    <n v="9001914098"/>
    <m/>
    <m/>
    <n v="0"/>
    <s v="LARSEN &amp; TOUBRO INFO LTD TAMIL NADU"/>
    <m/>
    <e v="#N/A"/>
    <e v="#N/A"/>
    <s v="Single Account"/>
    <s v="Yes"/>
    <s v="SOUTH"/>
    <x v="2"/>
    <x v="12"/>
    <s v="Existing"/>
    <s v="SOMASUNDARAM"/>
    <m/>
    <m/>
    <x v="1"/>
  </r>
  <r>
    <n v="9001914100"/>
    <n v="9001914100"/>
    <n v="9001914100"/>
    <n v="2"/>
    <s v="HERBALIFE INT INDIA PVT LTD CHENNAI"/>
    <s v="A"/>
    <n v="7550024300"/>
    <s v="Sudhir Ramu"/>
    <s v="Herbalife "/>
    <s v="Yes"/>
    <s v="SOUTH"/>
    <x v="2"/>
    <x v="13"/>
    <s v="Existing"/>
    <s v="SOMASUNDARAM"/>
    <s v="Hard Copy"/>
    <s v="ZOHO"/>
    <x v="1"/>
  </r>
  <r>
    <n v="9001914110"/>
    <n v="9001914110"/>
    <m/>
    <n v="1"/>
    <s v="DRIVESTREAM INDIA PVT LTD CHENNAI"/>
    <s v="D"/>
    <n v="9944200211"/>
    <s v="Naveen Janarthanan"/>
    <s v="Single Account"/>
    <s v="Yes"/>
    <s v="SOUTH"/>
    <x v="2"/>
    <x v="14"/>
    <s v="Existing"/>
    <s v="SOMASUNDARAM"/>
    <s v="Hard Copy"/>
    <m/>
    <x v="1"/>
  </r>
  <r>
    <n v="9001914112"/>
    <n v="9001914112"/>
    <m/>
    <n v="1"/>
    <s v="C.H. ROBINSON WORLDWIDE TAMIL NADU"/>
    <m/>
    <e v="#N/A"/>
    <e v="#N/A"/>
    <s v="Pan India"/>
    <s v="Yes"/>
    <s v="SOUTH"/>
    <x v="2"/>
    <x v="15"/>
    <s v="Existing"/>
    <s v="SOMASUNDARAM"/>
    <s v="Hard Copy"/>
    <m/>
    <x v="1"/>
  </r>
  <r>
    <n v="9001914114"/>
    <n v="9001914114"/>
    <n v="9001914114"/>
    <n v="2"/>
    <s v="LTIMINDTREE INNOVATION CAMPUS TAMIL NADU"/>
    <s v="A+"/>
    <e v="#N/A"/>
    <e v="#N/A"/>
    <s v="Single Account"/>
    <s v="Yes"/>
    <s v="SOUTH"/>
    <x v="2"/>
    <x v="16"/>
    <s v="Existing"/>
    <s v="SOMASUNDARAM"/>
    <m/>
    <s v="ZOHO"/>
    <x v="1"/>
  </r>
  <r>
    <n v="9001914115"/>
    <n v="9001914115"/>
    <m/>
    <n v="1"/>
    <s v="HAPAG LLOYD GLOBAL SER PV LTD TAMIL NADU"/>
    <s v="D"/>
    <n v="7358251222"/>
    <s v="Raghavan "/>
    <s v="Single Account"/>
    <s v="Yes"/>
    <s v="SOUTH"/>
    <x v="2"/>
    <x v="17"/>
    <s v="Existing"/>
    <s v="SOMASUNDARAM"/>
    <m/>
    <m/>
    <x v="0"/>
  </r>
  <r>
    <n v="9001914116"/>
    <n v="9001914116"/>
    <m/>
    <n v="1"/>
    <s v="FLENDER DRIVE SYS WALAJABAD TAMIL NADU"/>
    <s v="A"/>
    <n v="9952735203"/>
    <s v="Naresh Babu B"/>
    <s v="Flender"/>
    <s v="Yes"/>
    <s v="SOUTH"/>
    <x v="2"/>
    <x v="18"/>
    <s v="Existing"/>
    <s v="SOMASUNDARAM"/>
    <m/>
    <m/>
    <x v="1"/>
  </r>
  <r>
    <n v="9001914119"/>
    <m/>
    <m/>
    <n v="0"/>
    <s v="LTIMINDTREE LTD LUMBINI GUEST TAMIL NADU"/>
    <m/>
    <e v="#N/A"/>
    <e v="#N/A"/>
    <s v="Single Account"/>
    <s v="Yes"/>
    <s v="SOUTH"/>
    <x v="2"/>
    <x v="16"/>
    <s v="Existing"/>
    <s v="SOMASUNDARAM"/>
    <m/>
    <m/>
    <x v="1"/>
  </r>
  <r>
    <n v="9001914120"/>
    <n v="9001914120"/>
    <m/>
    <n v="1"/>
    <s v="NTT DATA CENTER TAMIL NADU"/>
    <s v="D"/>
    <n v="9789068964"/>
    <s v="Srinivas M"/>
    <s v="NTT DATA"/>
    <s v="Yes"/>
    <s v="SOUTH"/>
    <x v="2"/>
    <x v="19"/>
    <s v="Existing"/>
    <s v="SOMASUNDARAM"/>
    <s v="Hard Copy"/>
    <m/>
    <x v="1"/>
  </r>
  <r>
    <n v="9001916110"/>
    <m/>
    <n v="9001916110"/>
    <n v="1"/>
    <s v="EDELWEISS TOKIO "/>
    <s v="C"/>
    <e v="#N/A"/>
    <e v="#N/A"/>
    <s v="Edelweiss"/>
    <s v="Group Account-Yes"/>
    <s v="EAST"/>
    <x v="3"/>
    <x v="20"/>
    <s v="Existing"/>
    <s v="MANOJ K"/>
    <s v="Hard Copy"/>
    <m/>
    <x v="1"/>
  </r>
  <r>
    <n v="9001919517"/>
    <n v="9001919517"/>
    <m/>
    <n v="1"/>
    <s v="BURBERRY INDIA WEST BENGAL "/>
    <s v="C"/>
    <s v=" 89209 93837"/>
    <s v="Neeraj  Singh"/>
    <s v="Single Account"/>
    <s v="Yes"/>
    <s v="EAST"/>
    <x v="3"/>
    <x v="21"/>
    <s v="Existing"/>
    <s v="MANOJ K"/>
    <s v="Hard Copy"/>
    <m/>
    <x v="1"/>
  </r>
  <r>
    <n v="9001919523"/>
    <n v="9001919523"/>
    <n v="9001919523"/>
    <n v="2"/>
    <s v="LARSEN &amp; TOUBRO INFO LTD KOLKATA"/>
    <s v="A+"/>
    <n v="9830707780"/>
    <s v="Rashi Seal"/>
    <s v="LTIMINDTREE"/>
    <s v="Group Account-Yes"/>
    <s v="EAST"/>
    <x v="3"/>
    <x v="12"/>
    <s v="Existing"/>
    <s v="MANOJ K"/>
    <s v="Hard Copy"/>
    <s v="ZOHO"/>
    <x v="1"/>
  </r>
  <r>
    <n v="9001919527"/>
    <n v="9001919527"/>
    <m/>
    <n v="1"/>
    <s v="RELIANCE METRO GUEST HOUSE WEST BENGAL"/>
    <m/>
    <e v="#N/A"/>
    <e v="#N/A"/>
    <s v="Single Account"/>
    <s v="Yes"/>
    <s v="EAST"/>
    <x v="3"/>
    <x v="22"/>
    <s v="Existing"/>
    <s v="MANOJ K"/>
    <s v="Hard Copy"/>
    <m/>
    <x v="1"/>
  </r>
  <r>
    <n v="9001919530"/>
    <m/>
    <n v="9001919530"/>
    <n v="1"/>
    <s v="LTIMINDTREE LIMITED KOLKATA"/>
    <s v="A+"/>
    <e v="#N/A"/>
    <e v="#N/A"/>
    <s v="LTIMINDTREE"/>
    <s v="Group Account-Yes"/>
    <s v="EAST"/>
    <x v="3"/>
    <x v="16"/>
    <s v="Existing"/>
    <s v="MANOJ K"/>
    <s v="Hard Copy"/>
    <m/>
    <x v="1"/>
  </r>
  <r>
    <n v="9001919531"/>
    <m/>
    <m/>
    <n v="0"/>
    <s v="KIRANAKART TECHNOLOGIES WEST BENGAL"/>
    <m/>
    <e v="#N/A"/>
    <e v="#N/A"/>
    <s v="Kiranakart"/>
    <s v="Yes"/>
    <s v="EAST"/>
    <x v="3"/>
    <x v="23"/>
    <s v="Existing"/>
    <s v="MANOJ K"/>
    <s v="Hard Copy"/>
    <m/>
    <x v="1"/>
  </r>
  <r>
    <n v="9001919532"/>
    <n v="9001919532"/>
    <m/>
    <n v="1"/>
    <s v="BANDHAN LIFE INSURANCE WEST BENGAL"/>
    <s v="C"/>
    <s v="97572 90853"/>
    <s v="Rushikesh Parkar "/>
    <s v="Single Account"/>
    <s v="Yes"/>
    <s v="EAST"/>
    <x v="3"/>
    <x v="24"/>
    <s v="Existing"/>
    <s v="MANOJ K"/>
    <m/>
    <m/>
    <x v="2"/>
  </r>
  <r>
    <n v="9001919805"/>
    <m/>
    <n v="9001919805"/>
    <n v="1"/>
    <s v="STATE POLLUTION CONTROL ODISHA "/>
    <s v="C"/>
    <e v="#N/A"/>
    <e v="#N/A"/>
    <s v="Single Account"/>
    <s v="Yes"/>
    <s v="EAST"/>
    <x v="3"/>
    <x v="25"/>
    <s v="Existing"/>
    <s v="MANOJ K"/>
    <s v="Hard Copy"/>
    <m/>
    <x v="1"/>
  </r>
  <r>
    <n v="9001919806"/>
    <m/>
    <n v="9001919806"/>
    <n v="1"/>
    <s v="NIRMAN SOUDH ODISHA  "/>
    <s v="A"/>
    <e v="#N/A"/>
    <e v="#N/A"/>
    <s v="Single Account"/>
    <s v="Yes"/>
    <s v="EAST"/>
    <x v="3"/>
    <x v="26"/>
    <s v="Existing"/>
    <s v="MANOJ K"/>
    <s v="Hard Copy"/>
    <m/>
    <x v="1"/>
  </r>
  <r>
    <n v="9001919807"/>
    <m/>
    <n v="9001919807"/>
    <n v="1"/>
    <s v="HIGH COURT ODISHA "/>
    <s v="A"/>
    <e v="#N/A"/>
    <e v="#N/A"/>
    <s v="Single Account"/>
    <s v="Yes"/>
    <s v="EAST"/>
    <x v="3"/>
    <x v="27"/>
    <s v="Existing"/>
    <s v="MANOJ K"/>
    <s v="Hard Copy"/>
    <m/>
    <x v="1"/>
  </r>
  <r>
    <n v="9001919810"/>
    <m/>
    <n v="9001919810"/>
    <n v="1"/>
    <s v="IDCO SCTEVT BHUBANESWAR ODISHA "/>
    <s v="D"/>
    <e v="#N/A"/>
    <e v="#N/A"/>
    <s v="Single Account"/>
    <s v="Yes"/>
    <s v="EAST"/>
    <x v="3"/>
    <x v="28"/>
    <s v="Existing"/>
    <s v="MANOJ K"/>
    <s v="Hard Copy"/>
    <m/>
    <x v="1"/>
  </r>
  <r>
    <n v="9001919822"/>
    <m/>
    <n v="9001919822"/>
    <n v="1"/>
    <s v="ODISHA COMPUTER APP CENTRE ODISHA "/>
    <s v="A"/>
    <e v="#N/A"/>
    <e v="#N/A"/>
    <s v="Single Account"/>
    <s v="Yes"/>
    <s v="EAST"/>
    <x v="3"/>
    <x v="29"/>
    <s v="Existing"/>
    <s v="MANOJ K"/>
    <s v="Hard Copy"/>
    <m/>
    <x v="1"/>
  </r>
  <r>
    <n v="9001919829"/>
    <m/>
    <n v="9001919829"/>
    <n v="1"/>
    <s v="REGISTRAR CIVIL COURTS KEONJHAR ODISHA"/>
    <s v="B"/>
    <e v="#N/A"/>
    <e v="#N/A"/>
    <s v="Single Account"/>
    <s v="Yes"/>
    <s v="EAST"/>
    <x v="3"/>
    <x v="30"/>
    <s v="Existing"/>
    <s v="MANOJ K"/>
    <s v="Hard Copy"/>
    <m/>
    <x v="1"/>
  </r>
  <r>
    <n v="9001919833"/>
    <m/>
    <n v="9001919833"/>
    <n v="1"/>
    <s v="LOKSEVA BHAVAN KEONJHAR ODISHA"/>
    <s v="A+"/>
    <e v="#N/A"/>
    <e v="#N/A"/>
    <s v="Single Account"/>
    <s v="Yes"/>
    <s v="EAST"/>
    <x v="3"/>
    <x v="31"/>
    <s v="Existing"/>
    <s v="MANOJ K"/>
    <s v="Hard Copy"/>
    <m/>
    <x v="1"/>
  </r>
  <r>
    <n v="9001919836"/>
    <m/>
    <m/>
    <n v="0"/>
    <s v="KHORDA MATRUSHAKTI ODISHA"/>
    <m/>
    <e v="#N/A"/>
    <e v="#N/A"/>
    <s v="Single Account"/>
    <s v="Yes"/>
    <s v="EAST"/>
    <x v="3"/>
    <x v="32"/>
    <s v="Existing"/>
    <s v="MANOJ K"/>
    <s v="Hard Copy"/>
    <m/>
    <x v="1"/>
  </r>
  <r>
    <n v="9001919840"/>
    <m/>
    <m/>
    <n v="0"/>
    <s v="STATE INSTITUTE FOR RURAL DEV ODISHA"/>
    <s v="C"/>
    <e v="#N/A"/>
    <e v="#N/A"/>
    <s v="Single Account"/>
    <s v="Yes"/>
    <s v="EAST"/>
    <x v="3"/>
    <x v="33"/>
    <s v="Existing"/>
    <s v="MANOJ K"/>
    <s v="Hard Copy"/>
    <m/>
    <x v="1"/>
  </r>
  <r>
    <n v="9001917014"/>
    <n v="9001917014"/>
    <n v="9001917014"/>
    <n v="2"/>
    <s v="BAYER VAPI PVT LTD VAPI GUJARAT"/>
    <s v="A+"/>
    <n v="9723816052"/>
    <s v="Mohmad Vohra"/>
    <s v="Bayer"/>
    <s v="Group Account-Yes"/>
    <s v="GUJARAT"/>
    <x v="4"/>
    <x v="34"/>
    <s v="Existing"/>
    <s v="ANAND A"/>
    <m/>
    <s v="ZOHO"/>
    <x v="1"/>
  </r>
  <r>
    <n v="9001917017"/>
    <n v="9001917017"/>
    <n v="9001917017"/>
    <n v="2"/>
    <s v="CASTROL INDIA LIMITED DADRA"/>
    <s v="C"/>
    <s v=" "/>
    <s v="Himanshu Jayant"/>
    <s v="Single Account"/>
    <s v="Yes"/>
    <s v="GUJARAT"/>
    <x v="4"/>
    <x v="35"/>
    <s v="Existing"/>
    <s v="ANAND A"/>
    <s v="Hard Copy"/>
    <m/>
    <x v="1"/>
  </r>
  <r>
    <n v="9001917018"/>
    <n v="9001917018"/>
    <n v="9001917018"/>
    <n v="2"/>
    <s v="KPTL-GANDHINAGAR GUJARAT"/>
    <s v="B"/>
    <e v="#N/A"/>
    <e v="#N/A"/>
    <s v="Single Account"/>
    <s v="Yes"/>
    <s v="GUJARAT"/>
    <x v="4"/>
    <x v="36"/>
    <s v="Existing"/>
    <s v="ANAND A"/>
    <s v="Hard Copy"/>
    <m/>
    <x v="1"/>
  </r>
  <r>
    <n v="9001917027"/>
    <m/>
    <m/>
    <n v="0"/>
    <s v="GUJARAT TEA DEPOT CO. GUJARAT"/>
    <m/>
    <e v="#N/A"/>
    <e v="#N/A"/>
    <s v="Single Account"/>
    <s v="Yes"/>
    <s v="GUJARAT"/>
    <x v="4"/>
    <x v="37"/>
    <s v="Existing"/>
    <s v="ANAND A"/>
    <s v="Hard Copy"/>
    <m/>
    <x v="1"/>
  </r>
  <r>
    <n v="9001917035"/>
    <n v="9001917035"/>
    <n v="9001917035"/>
    <n v="2"/>
    <s v="NATIONAL ENGINEE IND GUJARAT"/>
    <s v="A"/>
    <e v="#N/A"/>
    <e v="#N/A"/>
    <s v="Single Account"/>
    <s v="Yes"/>
    <s v="GUJARAT"/>
    <x v="4"/>
    <x v="38"/>
    <s v="Existing"/>
    <s v="ANAND A"/>
    <s v="Hard Copy"/>
    <m/>
    <x v="1"/>
  </r>
  <r>
    <n v="9001917059"/>
    <m/>
    <n v="9001917059"/>
    <n v="1"/>
    <s v="INSTAKART (FLIPKART-FCMH KHEDA) GUJARAT"/>
    <s v="A+"/>
    <e v="#N/A"/>
    <e v="#N/A"/>
    <s v="Instakart"/>
    <s v="Group Account-Yes"/>
    <s v="GUJARAT"/>
    <x v="4"/>
    <x v="39"/>
    <s v="Existing"/>
    <s v="SUJIT SARKAR"/>
    <m/>
    <m/>
    <x v="0"/>
  </r>
  <r>
    <n v="9001917060"/>
    <n v="9001917060"/>
    <n v="9001917060"/>
    <n v="2"/>
    <s v="INSTAKART (FLIPKART-LARGE BAVLA) GUJARAT"/>
    <s v="A+"/>
    <n v="9819773194"/>
    <s v="Francis  Witteric"/>
    <s v="Instakart"/>
    <s v="Group Account-Yes"/>
    <s v="GUJARAT"/>
    <x v="4"/>
    <x v="39"/>
    <s v="Existing"/>
    <s v="SUJIT SARKAR"/>
    <m/>
    <m/>
    <x v="0"/>
  </r>
  <r>
    <n v="9001917061"/>
    <m/>
    <n v="9001917061"/>
    <n v="1"/>
    <s v="INSTAKART (FLIPKART-SURAT BTS) GUJARAT"/>
    <s v="A+"/>
    <e v="#N/A"/>
    <e v="#N/A"/>
    <s v="Instakart"/>
    <s v="Group Account-Yes"/>
    <s v="GUJARAT"/>
    <x v="4"/>
    <x v="39"/>
    <s v="Existing"/>
    <s v="SUJIT SARKAR"/>
    <m/>
    <m/>
    <x v="0"/>
  </r>
  <r>
    <n v="9001917063"/>
    <n v="9001917063"/>
    <n v="9001917063"/>
    <n v="2"/>
    <s v="WAGH BAKRI HOUSE GUJARAT"/>
    <s v="C"/>
    <n v="9512012400"/>
    <s v="Ajit  Vashisth"/>
    <s v="Single Account"/>
    <s v="Yes"/>
    <s v="GUJARAT"/>
    <x v="4"/>
    <x v="40"/>
    <s v="Existing"/>
    <s v="ANAND A"/>
    <s v="Hard Copy"/>
    <m/>
    <x v="1"/>
  </r>
  <r>
    <n v="9001917065"/>
    <m/>
    <m/>
    <n v="0"/>
    <s v="JRS INDIA CORPORATION PVT LTD GUJARAT"/>
    <m/>
    <e v="#N/A"/>
    <e v="#N/A"/>
    <s v="Single Account"/>
    <s v="Yes"/>
    <s v="GUJARAT"/>
    <x v="4"/>
    <x v="41"/>
    <s v="Existing"/>
    <s v="ANAND A"/>
    <s v="Hard Copy"/>
    <m/>
    <x v="1"/>
  </r>
  <r>
    <n v="9001919965"/>
    <n v="9001919965"/>
    <n v="9001919965"/>
    <n v="2"/>
    <s v="JUPITER HOSPITAL MADHYA PRADESH "/>
    <s v="A+"/>
    <n v="9871144017"/>
    <s v="Nikhil Tiwari"/>
    <s v="Single Account"/>
    <s v="Yes"/>
    <s v="GUJARAT"/>
    <x v="4"/>
    <x v="42"/>
    <s v="Existing"/>
    <s v="Shovik Das"/>
    <m/>
    <s v="ZOHO"/>
    <x v="1"/>
  </r>
  <r>
    <n v="9001919967"/>
    <n v="9001919967"/>
    <n v="9001919967"/>
    <n v="2"/>
    <s v="KALPATARU GRANDEUR MADHYA PRADESH "/>
    <s v="C"/>
    <e v="#N/A"/>
    <e v="#N/A"/>
    <s v="Single Account"/>
    <s v="Yes"/>
    <s v="GUJARAT"/>
    <x v="4"/>
    <x v="43"/>
    <s v="Existing"/>
    <s v="Shovik Das"/>
    <m/>
    <m/>
    <x v="0"/>
  </r>
  <r>
    <n v="9001919974"/>
    <n v="9001919974"/>
    <m/>
    <n v="1"/>
    <s v="CHOITHRAM CHARITABLE TRUST INDORE"/>
    <s v="C"/>
    <n v="7987945834"/>
    <s v="Anil  Chouhan"/>
    <s v="Single Account"/>
    <s v="Yes"/>
    <s v="GUJARAT"/>
    <x v="4"/>
    <x v="44"/>
    <s v="Existing"/>
    <s v="Shovik Das"/>
    <m/>
    <s v="ZOHO"/>
    <x v="1"/>
  </r>
  <r>
    <n v="9001919977"/>
    <n v="9001919977"/>
    <n v="9001919977"/>
    <n v="2"/>
    <s v="LTIMINDTREE LIMITED MADHYA PRADESH"/>
    <s v="A+"/>
    <n v="9823131787"/>
    <s v="Saju nair"/>
    <s v="LTIMINDTREE"/>
    <s v="Yes"/>
    <s v="GUJARAT"/>
    <x v="4"/>
    <x v="16"/>
    <s v="Existing"/>
    <s v="Shovik Das"/>
    <m/>
    <m/>
    <x v="0"/>
  </r>
  <r>
    <n v="9001919978"/>
    <m/>
    <n v="9001919978"/>
    <n v="1"/>
    <s v="INSTAKART SER FLIPKART MADHYA PRADESH"/>
    <s v="A+"/>
    <e v="#N/A"/>
    <e v="#N/A"/>
    <s v="Instakart"/>
    <s v="Group Account-Yes"/>
    <s v="GUJARAT"/>
    <x v="4"/>
    <x v="39"/>
    <s v="Existing"/>
    <s v="Shovik Das"/>
    <m/>
    <m/>
    <x v="0"/>
  </r>
  <r>
    <n v="9001919979"/>
    <m/>
    <n v="9001919979"/>
    <n v="1"/>
    <s v="INSTAKART SER FLIPKAR BTS MADHYA PRADESH"/>
    <s v="A+"/>
    <e v="#N/A"/>
    <e v="#N/A"/>
    <s v="Instakart"/>
    <s v="Group Account-Yes"/>
    <s v="GUJARAT"/>
    <x v="4"/>
    <x v="39"/>
    <s v="Existing"/>
    <s v="Shovik Das"/>
    <m/>
    <m/>
    <x v="0"/>
  </r>
  <r>
    <n v="9001912013"/>
    <n v="9001912013"/>
    <n v="9001912013"/>
    <n v="2"/>
    <s v="HDFC BANK TELANGANA "/>
    <s v="A+"/>
    <n v="8050065811"/>
    <s v="Amit Gaikwad"/>
    <s v="HDFC"/>
    <s v="Yes"/>
    <s v="SOUTH"/>
    <x v="5"/>
    <x v="45"/>
    <s v="Existing"/>
    <s v="PERIKA SINDHU"/>
    <s v="Hard Copy"/>
    <m/>
    <x v="1"/>
  </r>
  <r>
    <n v="9001912032"/>
    <n v="9001912032"/>
    <m/>
    <n v="1"/>
    <s v="VOLTAS LIMITED TELANGANA "/>
    <s v="B"/>
    <n v="9650191858"/>
    <s v="Sreeharsha D"/>
    <s v="Single Account"/>
    <s v="Yes"/>
    <s v="SOUTH"/>
    <x v="5"/>
    <x v="46"/>
    <s v="Existing"/>
    <s v="PERIKA SINDHU"/>
    <m/>
    <s v="ZOHO"/>
    <x v="1"/>
  </r>
  <r>
    <n v="9001912035"/>
    <n v="9001912035"/>
    <n v="9001912035"/>
    <n v="2"/>
    <s v="VODAFONE IDEA LTD  TELANGANA "/>
    <s v="A+"/>
    <n v="9846718122"/>
    <s v="Lakesh PV"/>
    <s v="Single Account"/>
    <s v="Yes"/>
    <s v="SOUTH"/>
    <x v="5"/>
    <x v="47"/>
    <s v="Existing"/>
    <s v="PERIKA SINDHU"/>
    <m/>
    <m/>
    <x v="0"/>
  </r>
  <r>
    <n v="9001912036"/>
    <n v="9001912036"/>
    <m/>
    <n v="1"/>
    <s v="ABACUS REAL ESTATE P LTD TELANANA"/>
    <m/>
    <e v="#N/A"/>
    <e v="#N/A"/>
    <s v="Single Account"/>
    <s v="Yes"/>
    <s v="SOUTH"/>
    <x v="5"/>
    <x v="48"/>
    <s v="Existing"/>
    <s v="PERIKA SINDHU"/>
    <m/>
    <m/>
    <x v="0"/>
  </r>
  <r>
    <n v="9001912044"/>
    <n v="9001912044"/>
    <m/>
    <n v="1"/>
    <s v="MYTRAH ENERGY (INDIA)  TELANGANA"/>
    <s v="A+"/>
    <n v="9705575050"/>
    <s v="Veeravalli  Jeremiah"/>
    <s v="Mytrah"/>
    <s v="Yes"/>
    <s v="SOUTH"/>
    <x v="5"/>
    <x v="49"/>
    <s v="Existing"/>
    <s v="PERIKA SINDHU"/>
    <m/>
    <m/>
    <x v="0"/>
  </r>
  <r>
    <n v="9001912060"/>
    <n v="9001912060"/>
    <n v="9001912060"/>
    <n v="2"/>
    <s v="WALMART HYD  TELANGANA"/>
    <s v="A+"/>
    <n v="9205695374"/>
    <s v="Botta Anjani  reddy "/>
    <s v="Single Account"/>
    <s v="Yes"/>
    <s v="SOUTH"/>
    <x v="5"/>
    <x v="50"/>
    <s v="Existing"/>
    <s v="PERIKA SINDHU"/>
    <s v="Hard Copy"/>
    <m/>
    <x v="1"/>
  </r>
  <r>
    <n v="9001912072"/>
    <n v="9001912072"/>
    <n v="9001912072"/>
    <n v="2"/>
    <s v="MANE INDIA PRIVATE LTD TELANGANA"/>
    <s v="C"/>
    <n v="9849909692"/>
    <s v="TIRUPATHI  Ramgopal"/>
    <s v="Single Account"/>
    <s v="Yes"/>
    <s v="SOUTH"/>
    <x v="5"/>
    <x v="51"/>
    <s v="Existing"/>
    <s v="PERIKA SINDHU"/>
    <m/>
    <s v="ZOHO"/>
    <x v="1"/>
  </r>
  <r>
    <n v="9001912075"/>
    <n v="9001912075"/>
    <m/>
    <n v="1"/>
    <s v="DUN &amp; BRADSTREET TELANGANA"/>
    <m/>
    <e v="#N/A"/>
    <e v="#N/A"/>
    <s v="Single Account"/>
    <s v="Yes"/>
    <s v="SOUTH"/>
    <x v="5"/>
    <x v="52"/>
    <s v="Existing"/>
    <s v="PERIKA SINDHU"/>
    <m/>
    <m/>
    <x v="0"/>
  </r>
  <r>
    <n v="9001912083"/>
    <n v="9001912083"/>
    <m/>
    <n v="1"/>
    <s v="ABBOTT INDIA LIMITED HYDERABAD"/>
    <m/>
    <e v="#N/A"/>
    <e v="#N/A"/>
    <s v="Abbott"/>
    <s v="Yes"/>
    <s v="SOUTH"/>
    <x v="5"/>
    <x v="53"/>
    <s v="Existing"/>
    <s v="PERIKA SINDHU"/>
    <m/>
    <s v="ZOHO"/>
    <x v="1"/>
  </r>
  <r>
    <n v="9001912085"/>
    <n v="9001912085"/>
    <m/>
    <n v="1"/>
    <s v="OTIS GLOBAL SER CENTER PVT LTD HYD"/>
    <s v="C"/>
    <n v="9703508087"/>
    <s v="P Vilasini Reddy"/>
    <s v="Single Account"/>
    <s v="Yes"/>
    <s v="SOUTH"/>
    <x v="5"/>
    <x v="54"/>
    <s v="Existing"/>
    <s v="PERIKA SINDHU"/>
    <m/>
    <m/>
    <x v="0"/>
  </r>
  <r>
    <n v="9001912086"/>
    <n v="9001912086"/>
    <n v="9001912086"/>
    <n v="2"/>
    <s v="IDFC FIRST BHARAT LIMITED TELANGANA"/>
    <s v="A+"/>
    <n v="9133945566"/>
    <s v="Susheel  Menon"/>
    <s v="IDFC"/>
    <s v="Yes"/>
    <s v="SOUTH"/>
    <x v="5"/>
    <x v="55"/>
    <s v="Existing"/>
    <s v="PERIKA SINDHU"/>
    <s v="Hard Copy"/>
    <m/>
    <x v="1"/>
  </r>
  <r>
    <n v="9001912089"/>
    <n v="9001912089"/>
    <m/>
    <n v="1"/>
    <s v="ZENSAR TECHNOLOGIES LTD TELANGANA"/>
    <m/>
    <e v="#N/A"/>
    <e v="#N/A"/>
    <s v="Single Account"/>
    <s v="Yes"/>
    <s v="SOUTH"/>
    <x v="5"/>
    <x v="56"/>
    <s v="Existing"/>
    <s v="PERIKA SINDHU"/>
    <m/>
    <m/>
    <x v="0"/>
  </r>
  <r>
    <n v="9001912092"/>
    <m/>
    <m/>
    <n v="0"/>
    <s v="BURBERRY INDIA PRIVATE LIMITED TELANGANA"/>
    <m/>
    <e v="#N/A"/>
    <e v="#N/A"/>
    <s v="Single Account"/>
    <s v="Yes"/>
    <s v="SOUTH"/>
    <x v="5"/>
    <x v="21"/>
    <s v="Existing"/>
    <s v="PERIKA SINDHU"/>
    <m/>
    <m/>
    <x v="0"/>
  </r>
  <r>
    <n v="9001912094"/>
    <n v="9001912094"/>
    <m/>
    <n v="1"/>
    <s v="DELOITTE SHARED SER TELANGANA"/>
    <s v="A+"/>
    <e v="#N/A"/>
    <e v="#N/A"/>
    <s v="Single Account"/>
    <s v="Yes"/>
    <s v="SOUTH"/>
    <x v="5"/>
    <x v="57"/>
    <s v="Existing"/>
    <s v="PERIKA SINDHU"/>
    <m/>
    <m/>
    <x v="0"/>
  </r>
  <r>
    <n v="9001912095"/>
    <n v="9001912095"/>
    <m/>
    <n v="1"/>
    <s v="WORKENSTEIN COLLABORATIVESPACE "/>
    <s v="D"/>
    <n v="9550391555"/>
    <s v="Chandrasen  Rao"/>
    <s v="Single Account"/>
    <s v="Yes"/>
    <s v="SOUTH"/>
    <x v="5"/>
    <x v="58"/>
    <s v="Existing"/>
    <s v="PERIKA SINDHU"/>
    <m/>
    <m/>
    <x v="0"/>
  </r>
  <r>
    <n v="9001912096"/>
    <n v="9001912096"/>
    <m/>
    <n v="1"/>
    <s v="A P MET ENGG LTD TELANGANA"/>
    <s v="D"/>
    <n v="9000483777"/>
    <s v="Mhesha G"/>
    <s v="Single Account"/>
    <s v="Yes"/>
    <s v="SOUTH"/>
    <x v="5"/>
    <x v="59"/>
    <s v="Existing"/>
    <s v="PERIKA SINDHU"/>
    <m/>
    <m/>
    <x v="0"/>
  </r>
  <r>
    <n v="9001912099"/>
    <n v="9001912099"/>
    <m/>
    <n v="1"/>
    <s v="NSPIRA MANAGEMENT SERVICES PRIVATE LIMITED"/>
    <s v="D"/>
    <n v="8179924257"/>
    <s v="Pavankumar Y"/>
    <s v="Single Account"/>
    <s v="Yes"/>
    <s v="SOUTH"/>
    <x v="5"/>
    <x v="60"/>
    <s v="Existing"/>
    <s v="PERIKA SINDHU"/>
    <m/>
    <s v="ZOHO"/>
    <x v="1"/>
  </r>
  <r>
    <n v="9001912100"/>
    <n v="9001912100"/>
    <m/>
    <n v="1"/>
    <s v="GOLDEN JUBILEE HOTELS PRIVATE LIMITED"/>
    <s v="D"/>
    <n v="9910465588"/>
    <s v="Raghuveer  singh"/>
    <s v="Single Account"/>
    <s v="Yes"/>
    <s v="SOUTH"/>
    <x v="5"/>
    <x v="61"/>
    <s v="Existing"/>
    <s v="PERIKA SINDHU"/>
    <m/>
    <s v="ZOHO"/>
    <x v="1"/>
  </r>
  <r>
    <n v="9001912701"/>
    <n v="9001912701"/>
    <m/>
    <n v="1"/>
    <s v="HDFC BANK ANDHRA PRADESH "/>
    <s v="A+"/>
    <n v="9331215264"/>
    <s v="Dipanjan Rudra"/>
    <s v="HDFC"/>
    <s v="Yes"/>
    <s v="SOUTH"/>
    <x v="5"/>
    <x v="45"/>
    <s v="Existing"/>
    <s v="PERIKA SINDHU"/>
    <s v="Hard Copy"/>
    <m/>
    <x v="1"/>
  </r>
  <r>
    <n v="9001912707"/>
    <n v="9001912707"/>
    <n v="9001912707"/>
    <n v="2"/>
    <s v="WALMART ANDHRA PRADESH "/>
    <s v="A+"/>
    <e v="#N/A"/>
    <e v="#N/A"/>
    <s v="Single Account"/>
    <s v="Yes"/>
    <s v="SOUTH"/>
    <x v="5"/>
    <x v="50"/>
    <s v="Existing"/>
    <s v="PERIKA SINDHU"/>
    <s v="Hard Copy"/>
    <m/>
    <x v="1"/>
  </r>
  <r>
    <n v="9001912719"/>
    <m/>
    <n v="9001912719"/>
    <n v="1"/>
    <s v="IDFC FIRST BHARAT LIMITED ANDHRA PRADESH"/>
    <s v="A+"/>
    <e v="#N/A"/>
    <e v="#N/A"/>
    <s v="IDFC"/>
    <s v="Yes"/>
    <s v="SOUTH"/>
    <x v="5"/>
    <x v="55"/>
    <s v="Existing"/>
    <s v="PERIKA SINDHU"/>
    <s v="Hard Copy"/>
    <m/>
    <x v="1"/>
  </r>
  <r>
    <n v="9001910041"/>
    <n v="9001910041"/>
    <m/>
    <n v="1"/>
    <s v="KALPATARU SYNERGY &amp; Square"/>
    <s v="A+"/>
    <n v="2230643992"/>
    <s v="Jasprit Bakshi"/>
    <m/>
    <s v="Sujit"/>
    <s v="MUMBAI RES"/>
    <x v="0"/>
    <x v="62"/>
    <s v="Existing"/>
    <s v="RAHUL T"/>
    <m/>
    <m/>
    <x v="0"/>
  </r>
  <r>
    <n v="9001910048"/>
    <n v="9001910048"/>
    <n v="9001910048"/>
    <n v="2"/>
    <s v="HORIZON CHSL WORLI "/>
    <s v="C"/>
    <n v="9702601856"/>
    <s v="Atul  Palande"/>
    <m/>
    <m/>
    <s v="MUMBAI RES"/>
    <x v="0"/>
    <x v="63"/>
    <s v="Existing"/>
    <s v="RAHUL T"/>
    <m/>
    <s v="ZOHO"/>
    <x v="1"/>
  </r>
  <r>
    <n v="9001910051"/>
    <n v="9001910051"/>
    <n v="9001910051"/>
    <n v="2"/>
    <s v="KALPATARU KORUM MALL THANE "/>
    <s v="A"/>
    <n v="0"/>
    <s v="Shailesh Pilankar"/>
    <m/>
    <s v="Sujit"/>
    <s v="MUMBAI RES"/>
    <x v="0"/>
    <x v="64"/>
    <s v="Existing"/>
    <s v="RAHUL T"/>
    <m/>
    <m/>
    <x v="0"/>
  </r>
  <r>
    <n v="9001910161"/>
    <n v="9001910161"/>
    <n v="9001910161"/>
    <n v="2"/>
    <s v="KALPATRU PINNACLE-KRVPL MUMBAI "/>
    <s v="C"/>
    <e v="#N/A"/>
    <e v="#N/A"/>
    <m/>
    <m/>
    <s v="MUMBAI RES"/>
    <x v="0"/>
    <x v="65"/>
    <s v="Existing"/>
    <s v="RAHUL T"/>
    <m/>
    <m/>
    <x v="0"/>
  </r>
  <r>
    <n v="9001910275"/>
    <n v="9001910275"/>
    <n v="9001910275"/>
    <n v="2"/>
    <s v="ROMELL REAL ESTATE R-TECH MUMBAI "/>
    <s v="B"/>
    <n v="8369415483"/>
    <s v="Anil Bhosle"/>
    <m/>
    <m/>
    <s v="MUMBAI RES"/>
    <x v="0"/>
    <x v="66"/>
    <s v="Existing"/>
    <s v="RAHUL T"/>
    <m/>
    <m/>
    <x v="0"/>
  </r>
  <r>
    <n v="9001910337"/>
    <n v="9001910337"/>
    <n v="9001910337"/>
    <n v="2"/>
    <s v="CHAITANYA TOWERS MUMBAI "/>
    <s v="C"/>
    <n v="9833619052"/>
    <s v="Prasad  shetty"/>
    <m/>
    <m/>
    <s v="MUMBAI RES"/>
    <x v="0"/>
    <x v="67"/>
    <s v="Existing"/>
    <s v="RAHUL T"/>
    <s v="Mail"/>
    <m/>
    <x v="1"/>
  </r>
  <r>
    <n v="9001910343"/>
    <m/>
    <m/>
    <n v="0"/>
    <s v="DOSTI CORPORATION PINNACLE MUMBAI (2021)"/>
    <m/>
    <e v="#N/A"/>
    <e v="#N/A"/>
    <m/>
    <m/>
    <s v="MUMBAI RES"/>
    <x v="0"/>
    <x v="68"/>
    <s v="Existing"/>
    <s v="RAHUL T"/>
    <m/>
    <m/>
    <x v="0"/>
  </r>
  <r>
    <n v="9001910412"/>
    <n v="9001910412"/>
    <n v="9001910412"/>
    <n v="2"/>
    <s v="NEELKANT BUSINESS PARK MUMBAI "/>
    <s v="B"/>
    <e v="#N/A"/>
    <e v="#N/A"/>
    <m/>
    <m/>
    <s v="MUMBAI RES"/>
    <x v="0"/>
    <x v="69"/>
    <s v="Existing"/>
    <s v="RAHUL T"/>
    <m/>
    <m/>
    <x v="0"/>
  </r>
  <r>
    <n v="9001910471"/>
    <n v="9001910471"/>
    <n v="9001910471"/>
    <n v="2"/>
    <s v="LODHA GRANDEUR CHS MUMBAI"/>
    <s v="D"/>
    <n v="9821335342"/>
    <s v="Priya Marchant"/>
    <m/>
    <m/>
    <s v="MUMBAI RES"/>
    <x v="0"/>
    <x v="70"/>
    <s v="Existing"/>
    <s v="RAHUL T"/>
    <m/>
    <m/>
    <x v="0"/>
  </r>
  <r>
    <n v="9001910522"/>
    <m/>
    <m/>
    <n v="0"/>
    <s v="KALPATARU AURA 3ABCD CHS MUMBAI "/>
    <m/>
    <e v="#N/A"/>
    <e v="#N/A"/>
    <m/>
    <s v="Sujit"/>
    <s v="MUMBAI RES"/>
    <x v="0"/>
    <x v="71"/>
    <s v="Existing"/>
    <s v="RAHUL T"/>
    <m/>
    <m/>
    <x v="0"/>
  </r>
  <r>
    <n v="9001910528"/>
    <m/>
    <n v="9001910528"/>
    <n v="1"/>
    <s v="DOSTI CORPORATION-VIDHISHA MUMBAI"/>
    <s v="D"/>
    <e v="#N/A"/>
    <e v="#N/A"/>
    <m/>
    <m/>
    <s v="MUMBAI RES"/>
    <x v="0"/>
    <x v="72"/>
    <s v="Existing"/>
    <s v="RAHUL T"/>
    <m/>
    <m/>
    <x v="0"/>
  </r>
  <r>
    <n v="9001910549"/>
    <n v="9001910549"/>
    <n v="9001910549"/>
    <n v="2"/>
    <s v="KALPATARU CREST BHANDUP  MUMBAI"/>
    <s v="B"/>
    <n v="0"/>
    <s v="Anil Sonal"/>
    <m/>
    <s v="Short Closed"/>
    <s v="MUMBAI RES"/>
    <x v="0"/>
    <x v="73"/>
    <s v="Existing"/>
    <s v="RAHUL T"/>
    <m/>
    <m/>
    <x v="3"/>
  </r>
  <r>
    <n v="9001910573"/>
    <n v="9001910573"/>
    <n v="9001910573"/>
    <n v="2"/>
    <s v="YASHODHAN BANK OF IND CHSL MUMBAI"/>
    <s v="D"/>
    <n v="9819191737"/>
    <s v="Prasad  Dixit"/>
    <m/>
    <m/>
    <s v="MUMBAI RES"/>
    <x v="0"/>
    <x v="74"/>
    <s v="Existing"/>
    <s v="RAHUL T"/>
    <m/>
    <m/>
    <x v="0"/>
  </r>
  <r>
    <n v="9001910579"/>
    <n v="9001910579"/>
    <n v="9001910579"/>
    <n v="2"/>
    <s v="NEELKANTH CORP (IT) PARK MUMBAI"/>
    <s v="C"/>
    <n v="9890171704"/>
    <s v="Jayesh  Jain"/>
    <m/>
    <m/>
    <s v="MUMBAI RES"/>
    <x v="0"/>
    <x v="69"/>
    <s v="Existing"/>
    <s v="RAHUL T"/>
    <m/>
    <m/>
    <x v="0"/>
  </r>
  <r>
    <n v="9001910649"/>
    <n v="9001910649"/>
    <n v="9001910649"/>
    <n v="2"/>
    <s v="THE RESERVE BY RUNWAL CHS MUMBAI "/>
    <s v="C"/>
    <n v="9820088050"/>
    <s v="MC Members Rajiv Sanghavi"/>
    <m/>
    <m/>
    <s v="MUMBAI RES"/>
    <x v="0"/>
    <x v="75"/>
    <s v="Existing"/>
    <s v="RAHUL T"/>
    <m/>
    <m/>
    <x v="0"/>
  </r>
  <r>
    <n v="9001910661"/>
    <m/>
    <n v="9001910661"/>
    <n v="1"/>
    <s v="KALPATARU AVANA PAREL MUMBAI"/>
    <s v="A"/>
    <e v="#N/A"/>
    <e v="#N/A"/>
    <m/>
    <s v="Sujit"/>
    <s v="MUMBAI RES"/>
    <x v="0"/>
    <x v="0"/>
    <s v="Existing"/>
    <s v="ANUMIT G"/>
    <m/>
    <m/>
    <x v="0"/>
  </r>
  <r>
    <n v="9001910663"/>
    <n v="9001910663"/>
    <n v="9001910663"/>
    <n v="2"/>
    <s v="NAMAN MIDTOWN A WING MUMBAI"/>
    <s v="A"/>
    <n v="9967612227"/>
    <s v="Milap  Shah"/>
    <m/>
    <m/>
    <s v="MUMBAI RES"/>
    <x v="0"/>
    <x v="76"/>
    <s v="Existing"/>
    <s v="RAHUL T"/>
    <m/>
    <s v="ZOHO"/>
    <x v="1"/>
  </r>
  <r>
    <n v="9001910664"/>
    <n v="9001910664"/>
    <m/>
    <n v="1"/>
    <s v="NAMAN MIDTOWN B WING MUMBAI"/>
    <s v="A"/>
    <n v="9820596555"/>
    <s v="Nikhil Naik"/>
    <m/>
    <m/>
    <s v="MUMBAI RES"/>
    <x v="0"/>
    <x v="76"/>
    <s v="Existing"/>
    <s v="RAHUL T"/>
    <m/>
    <m/>
    <x v="0"/>
  </r>
  <r>
    <n v="9001910673"/>
    <n v="9001910673"/>
    <n v="9001910673"/>
    <n v="2"/>
    <s v="AJMERA TREON CHS LTD MUMBAI"/>
    <s v="D"/>
    <e v="#N/A"/>
    <e v="#N/A"/>
    <m/>
    <m/>
    <s v="MUMBAI RES"/>
    <x v="0"/>
    <x v="77"/>
    <s v="Existing"/>
    <s v="RAHUL T"/>
    <m/>
    <m/>
    <x v="0"/>
  </r>
  <r>
    <n v="9001910683"/>
    <n v="9001910683"/>
    <n v="9001910683"/>
    <n v="2"/>
    <s v="BOULEVARD 3-4 CHS LTD MUMBAI"/>
    <s v="A"/>
    <s v=" 98334 00323"/>
    <s v="Pramod Goyal"/>
    <m/>
    <m/>
    <s v="MUMBAI RES"/>
    <x v="0"/>
    <x v="78"/>
    <s v="Existing"/>
    <s v="RAHUL T"/>
    <m/>
    <m/>
    <x v="0"/>
  </r>
  <r>
    <n v="9001910685"/>
    <n v="9001910685"/>
    <n v="9001910685"/>
    <n v="2"/>
    <s v="BOULEVARD 1-2 COP HOUSING SOC MUM"/>
    <s v="A"/>
    <n v="9322229520"/>
    <s v="Bibhash Chakravorty"/>
    <m/>
    <m/>
    <s v="MUMBAI RES"/>
    <x v="0"/>
    <x v="78"/>
    <s v="Existing"/>
    <s v="RAHUL T"/>
    <m/>
    <m/>
    <x v="0"/>
  </r>
  <r>
    <n v="9001910693"/>
    <n v="9001910693"/>
    <n v="9001910693"/>
    <n v="2"/>
    <s v="RARE VIEW VILLA MUMBAI"/>
    <s v="A"/>
    <e v="#N/A"/>
    <e v="#N/A"/>
    <m/>
    <m/>
    <s v="MUMBAI RES"/>
    <x v="0"/>
    <x v="79"/>
    <s v="Existing"/>
    <s v="RAHUL T"/>
    <m/>
    <s v="ZOHO"/>
    <x v="1"/>
  </r>
  <r>
    <n v="9001910708"/>
    <m/>
    <n v="9001910708"/>
    <n v="1"/>
    <s v="KALPATARU PARAMOUNT THANE"/>
    <s v="B"/>
    <e v="#N/A"/>
    <e v="#N/A"/>
    <m/>
    <s v="Sujit"/>
    <s v="MUMBAI RES"/>
    <x v="0"/>
    <x v="0"/>
    <s v="Existing"/>
    <s v="ANUMIT G"/>
    <m/>
    <m/>
    <x v="0"/>
  </r>
  <r>
    <n v="9001910715"/>
    <n v="9001910715"/>
    <n v="9001910715"/>
    <n v="2"/>
    <s v="WESTERN HEIGHTS CHS LTD MUMBAI"/>
    <s v="A"/>
    <s v="98101 66621"/>
    <s v="Sundeep  Kochar"/>
    <m/>
    <m/>
    <s v="MUMBAI RES"/>
    <x v="0"/>
    <x v="80"/>
    <s v="Existing"/>
    <s v="RAHUL T"/>
    <m/>
    <s v="ZOHO"/>
    <x v="1"/>
  </r>
  <r>
    <n v="9001910727"/>
    <n v="9001910727"/>
    <m/>
    <n v="1"/>
    <s v="AURUM GRANDE CHS LTD MUMBAI"/>
    <s v="C"/>
    <n v="9137983457"/>
    <s v="Gopal Nigam"/>
    <m/>
    <m/>
    <s v="MUMBAI RES"/>
    <x v="0"/>
    <x v="81"/>
    <s v="Existing"/>
    <s v="RAHUL T"/>
    <m/>
    <s v="ZOHO"/>
    <x v="1"/>
  </r>
  <r>
    <n v="9001910730"/>
    <n v="9001910730"/>
    <m/>
    <n v="1"/>
    <s v="TATA SERIEN THANE"/>
    <m/>
    <e v="#N/A"/>
    <e v="#N/A"/>
    <m/>
    <m/>
    <s v="MUMBAI RES"/>
    <x v="0"/>
    <x v="82"/>
    <s v="Existing"/>
    <s v="RAHUL T"/>
    <m/>
    <m/>
    <x v="0"/>
  </r>
  <r>
    <n v="9001910731"/>
    <n v="9001910731"/>
    <m/>
    <n v="1"/>
    <s v="K.K ENTERPRISES MUMBAI"/>
    <s v="D"/>
    <n v="9930030766"/>
    <s v="Aatish Chavan"/>
    <m/>
    <m/>
    <s v="MUMBAI RES"/>
    <x v="0"/>
    <x v="83"/>
    <s v="Existing"/>
    <s v="RAHUL T"/>
    <m/>
    <m/>
    <x v="0"/>
  </r>
  <r>
    <n v="9001910733"/>
    <n v="9001910733"/>
    <n v="9001910733"/>
    <n v="2"/>
    <s v="KL GRAND CENTRAL PARK THANE"/>
    <s v="A"/>
    <n v="9322762310"/>
    <s v="Rajesh Gupta"/>
    <m/>
    <s v="Sujit"/>
    <s v="MUMBAI RES"/>
    <x v="0"/>
    <x v="84"/>
    <s v="Existing"/>
    <s v="ANUMIT G"/>
    <m/>
    <m/>
    <x v="0"/>
  </r>
  <r>
    <n v="9001910735"/>
    <n v="9001910735"/>
    <n v="9001910735"/>
    <n v="2"/>
    <s v="RA RESIDENCES CHS MUMBAI"/>
    <s v="C"/>
    <n v="9004031071"/>
    <s v="Upendra  Doshi"/>
    <m/>
    <m/>
    <s v="MUMBAI RES"/>
    <x v="0"/>
    <x v="85"/>
    <s v="Existing"/>
    <s v="RAHUL T"/>
    <m/>
    <m/>
    <x v="0"/>
  </r>
  <r>
    <n v="9001910748"/>
    <n v="9001910748"/>
    <m/>
    <n v="1"/>
    <s v="SIMBA PROPERTIES LLP VICEROY MUMBAI"/>
    <s v="D"/>
    <n v="9819803375"/>
    <s v="Shamshair Dutt"/>
    <m/>
    <m/>
    <s v="MUMBAI RES"/>
    <x v="0"/>
    <x v="86"/>
    <s v="Existing"/>
    <s v="RAHUL T"/>
    <m/>
    <m/>
    <x v="0"/>
  </r>
  <r>
    <n v="9001910749"/>
    <n v="9001910749"/>
    <m/>
    <n v="1"/>
    <s v="AURIS SERENITY TOWER"/>
    <s v="D"/>
    <n v="9820165070"/>
    <s v="Vijay Chabaria"/>
    <m/>
    <m/>
    <s v="MUMBAI RES"/>
    <x v="0"/>
    <x v="87"/>
    <s v="Existing"/>
    <s v="RAHUL T"/>
    <m/>
    <m/>
    <x v="0"/>
  </r>
  <r>
    <n v="9001910750"/>
    <n v="9001910750"/>
    <m/>
    <n v="1"/>
    <s v="SUPREMUS THANE PREMISES CO-OP SO MUMBAI"/>
    <s v="D"/>
    <n v="9870599812"/>
    <s v="RK Sharma"/>
    <m/>
    <m/>
    <s v="MUMBAI RES"/>
    <x v="0"/>
    <x v="88"/>
    <s v="Existing"/>
    <s v="RAHUL T"/>
    <m/>
    <s v="ZOHO"/>
    <x v="1"/>
  </r>
  <r>
    <n v="9001910752"/>
    <n v="9001910752"/>
    <m/>
    <n v="1"/>
    <s v="EVIE REAL ESTATE (RUNWAL BLISS) MUMBAI"/>
    <s v="D"/>
    <n v="8355857571"/>
    <s v="Sanjay Vanjare"/>
    <m/>
    <m/>
    <s v="MUMBAI RES"/>
    <x v="0"/>
    <x v="89"/>
    <s v="Existing"/>
    <s v="RAHUL T"/>
    <m/>
    <m/>
    <x v="0"/>
  </r>
  <r>
    <n v="9001910771"/>
    <n v="9001910771"/>
    <m/>
    <n v="1"/>
    <s v="RUNWAL RESIDENCY PVT LTD MUMBAI"/>
    <s v="D"/>
    <n v="9820032271"/>
    <s v="Arun Kumar"/>
    <m/>
    <m/>
    <s v="MUMBAI RES"/>
    <x v="0"/>
    <x v="90"/>
    <s v="Existing"/>
    <s v="RAHUL T"/>
    <m/>
    <m/>
    <x v="0"/>
  </r>
  <r>
    <n v="9001910774"/>
    <m/>
    <m/>
    <n v="0"/>
    <s v="UTHOPIA GARDEN"/>
    <m/>
    <e v="#N/A"/>
    <e v="#N/A"/>
    <m/>
    <m/>
    <s v="MUMBAI RES"/>
    <x v="0"/>
    <x v="91"/>
    <s v="Existing"/>
    <s v="RAHUL T"/>
    <m/>
    <m/>
    <x v="0"/>
  </r>
  <r>
    <n v="9001915020"/>
    <n v="9001915020"/>
    <m/>
    <n v="1"/>
    <s v="MODERN FOODS ENTERPRISES HARYANA "/>
    <s v="D"/>
    <n v="9818002414"/>
    <s v="Rajiv  Bhati"/>
    <s v="Single Account"/>
    <s v="Yes"/>
    <s v="NORTH"/>
    <x v="6"/>
    <x v="92"/>
    <s v="Existing"/>
    <s v="BHAGWAN D"/>
    <s v="Hard Copy"/>
    <m/>
    <x v="1"/>
  </r>
  <r>
    <n v="9001915027"/>
    <n v="9001915027"/>
    <n v="9001915027"/>
    <n v="2"/>
    <s v="VIBGYOR HIGH SCHOOL HARYANA  "/>
    <s v="A+"/>
    <n v="9811779504"/>
    <s v="Bijender  Singh"/>
    <s v="Single Account"/>
    <s v="Yes"/>
    <s v="NORTH"/>
    <x v="6"/>
    <x v="2"/>
    <s v="Existing"/>
    <s v="BHAGWAN D"/>
    <s v="Hard Copy"/>
    <m/>
    <x v="1"/>
  </r>
  <r>
    <n v="9001915046"/>
    <n v="9001915046"/>
    <n v="9001915046"/>
    <n v="2"/>
    <s v="DELOITTE SHARED SER INDIA LLP GURGAON"/>
    <s v="A+"/>
    <e v="#N/A"/>
    <e v="#N/A"/>
    <s v="Deloitte"/>
    <s v="Group Account-Yes"/>
    <s v="NORTH"/>
    <x v="6"/>
    <x v="57"/>
    <s v="Existing"/>
    <s v="BHAGWAN D"/>
    <m/>
    <s v="ZOHO"/>
    <x v="1"/>
  </r>
  <r>
    <n v="9001916009"/>
    <m/>
    <m/>
    <n v="0"/>
    <s v="KALPATARU VISTA (URBANSCAPE LLP)"/>
    <m/>
    <e v="#N/A"/>
    <e v="#N/A"/>
    <s v="Kalpatru"/>
    <s v="Group Account-Yes"/>
    <s v="NORTH"/>
    <x v="6"/>
    <x v="93"/>
    <s v="Existing"/>
    <s v="BHAGWAN D"/>
    <s v="Hard Copy"/>
    <m/>
    <x v="1"/>
  </r>
  <r>
    <n v="9001916111"/>
    <n v="9001916111"/>
    <m/>
    <n v="1"/>
    <s v="WALMART UTTAR PRADESH "/>
    <s v="A+"/>
    <e v="#N/A"/>
    <e v="#N/A"/>
    <s v="Walmart"/>
    <s v="Group Account-Yes"/>
    <s v="NORTH"/>
    <x v="6"/>
    <x v="50"/>
    <s v="Existing"/>
    <s v="BHAGWAN D"/>
    <s v="Hard Copy"/>
    <m/>
    <x v="1"/>
  </r>
  <r>
    <n v="9001916115"/>
    <n v="9001916115"/>
    <n v="9001916115"/>
    <n v="2"/>
    <s v="PEPSICO HOLDING UTTAR PRADES "/>
    <s v="A+"/>
    <n v="0"/>
    <s v="Chetan Chuhan "/>
    <s v="Pepsico"/>
    <s v="Group Account-Yes"/>
    <s v="NORTH"/>
    <x v="6"/>
    <x v="94"/>
    <s v="Existing"/>
    <s v="BHAGWAN D"/>
    <s v="Hard Copy"/>
    <m/>
    <x v="1"/>
  </r>
  <r>
    <n v="9001916126"/>
    <m/>
    <n v="9001916126"/>
    <n v="1"/>
    <s v="LTIMINDTREE LIMITED UTTAR PRADESH"/>
    <s v="A+"/>
    <e v="#N/A"/>
    <e v="#N/A"/>
    <s v="LTIMINDTREE"/>
    <s v="Group Account-Yes"/>
    <s v="NORTH"/>
    <x v="6"/>
    <x v="16"/>
    <s v="Existing"/>
    <s v="BHAGWAN D"/>
    <m/>
    <m/>
    <x v="0"/>
  </r>
  <r>
    <n v="9001916127"/>
    <n v="9001916127"/>
    <n v="9001916127"/>
    <n v="2"/>
    <s v="LTIMINDTREE LIMITED SEC 9 NOIDA UP"/>
    <s v="A+"/>
    <n v="9820439202"/>
    <s v="Mangesh  pol"/>
    <s v="LTIMINDTREE"/>
    <s v="Group Account-Yes"/>
    <s v="NORTH"/>
    <x v="6"/>
    <x v="16"/>
    <s v="Existing"/>
    <s v="BHAGWAN D"/>
    <m/>
    <m/>
    <x v="0"/>
  </r>
  <r>
    <n v="9001916128"/>
    <n v="9001916128"/>
    <n v="9001916128"/>
    <n v="2"/>
    <s v="LTIMINDTREE CANDOR TECH PARK"/>
    <s v="A+"/>
    <n v="9999310834"/>
    <s v="Nikhil  Sehgal "/>
    <s v="LTIMINDTREE"/>
    <s v="Group Account-Yes"/>
    <s v="NORTH"/>
    <x v="6"/>
    <x v="16"/>
    <s v="Existing"/>
    <s v="BHAGWAN D"/>
    <m/>
    <m/>
    <x v="0"/>
  </r>
  <r>
    <n v="9001916132"/>
    <n v="9001916132"/>
    <n v="9001916132"/>
    <n v="2"/>
    <s v="DELOITTE SHARED SERVICES INDIA LLP UP"/>
    <s v="A+"/>
    <e v="#N/A"/>
    <e v="#N/A"/>
    <s v="Deloitte"/>
    <s v="Group Account-Yes"/>
    <s v="NORTH"/>
    <x v="6"/>
    <x v="57"/>
    <s v="Existing"/>
    <s v="BHAGWAN D"/>
    <m/>
    <s v="ZOHO"/>
    <x v="1"/>
  </r>
  <r>
    <n v="9001916135"/>
    <m/>
    <m/>
    <n v="0"/>
    <s v="METIS EDUVENTURES PVT LTD UP"/>
    <m/>
    <e v="#N/A"/>
    <e v="#N/A"/>
    <s v="Study IQ"/>
    <s v="Group Account-Yes"/>
    <s v="NORTH"/>
    <x v="6"/>
    <x v="95"/>
    <s v="Existing"/>
    <s v="BHAGWAN D"/>
    <s v="Hard Copy"/>
    <m/>
    <x v="1"/>
  </r>
  <r>
    <n v="9001918022"/>
    <n v="9001918022"/>
    <m/>
    <n v="1"/>
    <s v="AZURE TREE PROPERTY VENTURES PVT LTD"/>
    <m/>
    <e v="#N/A"/>
    <e v="#N/A"/>
    <s v="Single Account"/>
    <s v="Yes"/>
    <s v="NORTH"/>
    <x v="6"/>
    <x v="96"/>
    <s v="Existing"/>
    <s v="BHAGWAN D"/>
    <m/>
    <m/>
    <x v="0"/>
  </r>
  <r>
    <n v="9001919063"/>
    <m/>
    <n v="9001919063"/>
    <n v="1"/>
    <s v="LTIMINDTREE LIMITED DELHI"/>
    <s v="A+"/>
    <e v="#N/A"/>
    <e v="#N/A"/>
    <s v="LTIMINDTREE"/>
    <s v="Group Account-Yes"/>
    <s v="NORTH"/>
    <x v="6"/>
    <x v="16"/>
    <s v="Existing"/>
    <s v="BHAGWAN D"/>
    <m/>
    <m/>
    <x v="0"/>
  </r>
  <r>
    <n v="9001919310"/>
    <m/>
    <n v="9001919310"/>
    <n v="1"/>
    <s v="WALMART PUNJAB "/>
    <s v="A+"/>
    <e v="#N/A"/>
    <e v="#N/A"/>
    <s v="Walmart"/>
    <s v="Group Account-Yes"/>
    <s v="NORTH"/>
    <x v="6"/>
    <x v="50"/>
    <s v="Existing"/>
    <s v="BHAGWAN D"/>
    <s v="Hard Copy"/>
    <m/>
    <x v="1"/>
  </r>
  <r>
    <n v="9001910611"/>
    <m/>
    <n v="9001910611"/>
    <n v="1"/>
    <s v="IDFC FIRST BHARAT MAHARASHTRA MUM "/>
    <s v="A+"/>
    <e v="#N/A"/>
    <e v="#N/A"/>
    <s v="IDFC"/>
    <s v="Yes"/>
    <s v="PUNE"/>
    <x v="7"/>
    <x v="55"/>
    <s v="Existing"/>
    <s v="ADITYA SH"/>
    <s v="Hard Copy"/>
    <m/>
    <x v="1"/>
  </r>
  <r>
    <n v="9001911030"/>
    <n v="9001911030"/>
    <n v="9001911030"/>
    <n v="2"/>
    <s v="PALL INDIA PLTD PUNE  "/>
    <s v="A+"/>
    <n v="16967931530"/>
    <s v="Ganesh Bharsakle"/>
    <s v="PALL INDIA"/>
    <s v="Yes"/>
    <s v="PUNE"/>
    <x v="7"/>
    <x v="97"/>
    <s v="Existing"/>
    <s v="ADITYA SH"/>
    <m/>
    <s v="ZOHO"/>
    <x v="1"/>
  </r>
  <r>
    <n v="9001911064"/>
    <n v="9001911064"/>
    <n v="9001911064"/>
    <n v="2"/>
    <s v="BLACK &amp; VEATCH CONSULTING PUNE "/>
    <s v="D"/>
    <e v="#N/A"/>
    <e v="#N/A"/>
    <s v="Single Account"/>
    <s v="Yes"/>
    <s v="PUNE"/>
    <x v="7"/>
    <x v="98"/>
    <s v="Existing"/>
    <s v="ADITYA SH"/>
    <m/>
    <s v="ZOHO"/>
    <x v="1"/>
  </r>
  <r>
    <n v="9001911090"/>
    <m/>
    <n v="9001911090"/>
    <n v="1"/>
    <s v="HDFC BANK LTD PUNE "/>
    <s v="A+"/>
    <e v="#N/A"/>
    <e v="#N/A"/>
    <s v="Aditya"/>
    <s v="Yes"/>
    <s v="PUNE"/>
    <x v="7"/>
    <x v="45"/>
    <s v="Existing"/>
    <s v="ADITYA SH"/>
    <s v="Hard Copy"/>
    <m/>
    <x v="1"/>
  </r>
  <r>
    <n v="9001911106"/>
    <n v="9001911106"/>
    <n v="9001911106"/>
    <n v="2"/>
    <s v="JUPITER HOSPITAL PUNE"/>
    <s v="A+"/>
    <n v="19423201880"/>
    <s v="Makrand Gokhale"/>
    <s v="Single Account"/>
    <s v="Yes"/>
    <s v="PUNE"/>
    <x v="7"/>
    <x v="99"/>
    <s v="Existing"/>
    <s v="ADITYA SH"/>
    <s v="Hard Copy"/>
    <m/>
    <x v="1"/>
  </r>
  <r>
    <n v="9001911133"/>
    <n v="9001911133"/>
    <n v="9001911133"/>
    <n v="2"/>
    <s v="ZS ASSOCIATES (INDIA) LTD PUNE "/>
    <s v="A+"/>
    <e v="#N/A"/>
    <e v="#N/A"/>
    <s v="SUHAS P"/>
    <s v="Yes"/>
    <s v="PUNE"/>
    <x v="7"/>
    <x v="100"/>
    <s v="Existing"/>
    <s v="SUHAS P"/>
    <s v="Hard Copy"/>
    <m/>
    <x v="1"/>
  </r>
  <r>
    <n v="9001911141"/>
    <n v="9001911141"/>
    <n v="9001911141"/>
    <n v="2"/>
    <s v="P N GADGIL JEWEL MAHARASHTRA PUNE "/>
    <s v="A+"/>
    <n v="9225089201"/>
    <s v="Mandar Deshpande "/>
    <s v="Sachin"/>
    <m/>
    <s v="PUNE"/>
    <x v="7"/>
    <x v="101"/>
    <s v="Existing"/>
    <s v="SACHIN SHE"/>
    <m/>
    <s v="ZOHO"/>
    <x v="1"/>
  </r>
  <r>
    <n v="9001911142"/>
    <n v="9001911142"/>
    <m/>
    <n v="1"/>
    <s v="SOPRA BANKING PUNE "/>
    <s v="D"/>
    <n v="9552520918"/>
    <s v="Asif Mujawar"/>
    <s v="Single Account"/>
    <s v="Yes"/>
    <s v="PUNE"/>
    <x v="7"/>
    <x v="102"/>
    <s v="Existing"/>
    <s v="ADITYA SH"/>
    <s v="Hard Copy"/>
    <s v="ZOHO"/>
    <x v="1"/>
  </r>
  <r>
    <n v="9001911143"/>
    <m/>
    <n v="9001911143"/>
    <n v="1"/>
    <s v="LARSEN &amp; TOUB INFO HINJEWADI PUNE "/>
    <s v="A+"/>
    <e v="#N/A"/>
    <e v="#N/A"/>
    <s v="Sachin"/>
    <m/>
    <s v="PUNE"/>
    <x v="7"/>
    <x v="12"/>
    <s v="Existing"/>
    <s v="SACHIN SHE"/>
    <s v="Hard Copy"/>
    <m/>
    <x v="1"/>
  </r>
  <r>
    <n v="9001911151"/>
    <m/>
    <m/>
    <n v="0"/>
    <s v="GOLDEN RATIO PVT LTD PUNE"/>
    <m/>
    <e v="#N/A"/>
    <e v="#N/A"/>
    <s v="Aditya"/>
    <s v="Yes"/>
    <s v="PUNE"/>
    <x v="7"/>
    <x v="103"/>
    <s v="Existing"/>
    <s v="ADITYA SH"/>
    <s v="Hard Copy"/>
    <m/>
    <x v="1"/>
  </r>
  <r>
    <n v="9001911154"/>
    <n v="9001911154"/>
    <n v="9001911154"/>
    <n v="2"/>
    <s v="KIRLOSKAR BROTHERS LIMITED PUNE "/>
    <s v="B"/>
    <n v="14060115864"/>
    <s v="Vaibhav Mahekar"/>
    <s v="Aditya"/>
    <s v="Yes"/>
    <s v="PUNE"/>
    <x v="7"/>
    <x v="104"/>
    <s v="Existing"/>
    <s v="ADITYA SH"/>
    <m/>
    <m/>
    <x v="0"/>
  </r>
  <r>
    <n v="9001911165"/>
    <n v="9001911165"/>
    <n v="9001911165"/>
    <n v="2"/>
    <s v="WHIRLPOOL OF INDIA LIMITED PUNE"/>
    <s v="C"/>
    <e v="#N/A"/>
    <e v="#N/A"/>
    <s v="SUHAS P"/>
    <m/>
    <s v="PUNE"/>
    <x v="7"/>
    <x v="105"/>
    <s v="Existing"/>
    <s v="SUHAS P"/>
    <m/>
    <s v="ZOHO"/>
    <x v="1"/>
  </r>
  <r>
    <n v="9001911166"/>
    <n v="9001911166"/>
    <n v="9001911166"/>
    <n v="2"/>
    <s v="EATON INDIA CENTER LLP PUNE"/>
    <s v="A+"/>
    <n v="0"/>
    <s v="Pramila  Mohite"/>
    <s v="SUHAS P"/>
    <m/>
    <s v="PUNE"/>
    <x v="7"/>
    <x v="106"/>
    <s v="Existing"/>
    <s v="SUHAS P"/>
    <s v="Hard Copy"/>
    <m/>
    <x v="1"/>
  </r>
  <r>
    <n v="9001911167"/>
    <m/>
    <m/>
    <n v="0"/>
    <s v="LARSEN &amp; TOUBRO INFOTECH KHARADI"/>
    <m/>
    <e v="#N/A"/>
    <e v="#N/A"/>
    <s v="Sachin"/>
    <m/>
    <s v="PUNE"/>
    <x v="7"/>
    <x v="12"/>
    <s v="Existing"/>
    <s v="SACHIN SHE"/>
    <s v="Hard Copy"/>
    <m/>
    <x v="1"/>
  </r>
  <r>
    <n v="9001911173"/>
    <n v="9001911173"/>
    <n v="9001911173"/>
    <n v="2"/>
    <s v="UBISOFT ENTERTAINMENT IND PVT LTD PUNE"/>
    <s v="C"/>
    <n v="0"/>
    <s v="Karimm  Khan"/>
    <s v="SUHAS P"/>
    <m/>
    <s v="PUNE"/>
    <x v="7"/>
    <x v="107"/>
    <s v="Existing"/>
    <s v="SUHAS P"/>
    <s v="Hard Copy"/>
    <m/>
    <x v="1"/>
  </r>
  <r>
    <n v="9001911174"/>
    <n v="9001911174"/>
    <m/>
    <n v="1"/>
    <s v="PETC TECH SOLUTIONS PVT LTD PUNE"/>
    <m/>
    <e v="#N/A"/>
    <e v="#N/A"/>
    <s v="SUHAS P"/>
    <m/>
    <s v="PUNE"/>
    <x v="7"/>
    <x v="108"/>
    <s v="Existing"/>
    <s v="SUHAS P"/>
    <m/>
    <m/>
    <x v="0"/>
  </r>
  <r>
    <n v="9001911175"/>
    <m/>
    <n v="9001911175"/>
    <n v="1"/>
    <s v="LTIMINDTREE LIMITED BLUERIDGE PUNE"/>
    <s v="A+"/>
    <e v="#N/A"/>
    <e v="#N/A"/>
    <s v="Sachin"/>
    <m/>
    <s v="PUNE"/>
    <x v="7"/>
    <x v="16"/>
    <s v="Existing"/>
    <s v="SACHIN SHE"/>
    <s v="Hard Copy"/>
    <m/>
    <x v="1"/>
  </r>
  <r>
    <n v="9001911177"/>
    <m/>
    <m/>
    <n v="0"/>
    <s v="CROWDSTRIKE INDIA PVT LTD PUNE"/>
    <m/>
    <e v="#N/A"/>
    <e v="#N/A"/>
    <s v="SUHAS P"/>
    <m/>
    <s v="PUNE"/>
    <x v="7"/>
    <x v="109"/>
    <s v="Existing"/>
    <s v="SUHAS P"/>
    <s v="Hard Copy"/>
    <m/>
    <x v="1"/>
  </r>
  <r>
    <n v="9001911187"/>
    <m/>
    <m/>
    <n v="0"/>
    <s v="MAHLE ENGINEERING SER IND PVT LTD PUNE"/>
    <m/>
    <e v="#N/A"/>
    <e v="#N/A"/>
    <s v="Single Account"/>
    <s v="Yes"/>
    <s v="PUNE"/>
    <x v="7"/>
    <x v="110"/>
    <s v="Existing"/>
    <s v="ADITYA SH"/>
    <s v="Hard Copy"/>
    <m/>
    <x v="1"/>
  </r>
  <r>
    <n v="9001911191"/>
    <n v="9001911191"/>
    <n v="9001911191"/>
    <n v="2"/>
    <s v="PERSISTENT SYSTEMS LTD PUNE"/>
    <s v="A+"/>
    <n v="968992887"/>
    <s v="Niranjan Joshi"/>
    <s v="Sachin"/>
    <m/>
    <s v="PUNE"/>
    <x v="7"/>
    <x v="111"/>
    <s v="Existing"/>
    <s v="SACHIN SHE"/>
    <m/>
    <s v="ZOHO"/>
    <x v="1"/>
  </r>
  <r>
    <n v="9001911901"/>
    <n v="9001911901"/>
    <m/>
    <n v="1"/>
    <s v="EMPIRE / PROZONE MALL AURANGABAD "/>
    <s v="C"/>
    <n v="9881168159"/>
    <s v="Amit Sharma"/>
    <s v="Santosh D"/>
    <m/>
    <s v="PUNE"/>
    <x v="7"/>
    <x v="112"/>
    <s v="Existing"/>
    <s v="SANTOSH DH"/>
    <s v=" "/>
    <s v="ZOHO"/>
    <x v="1"/>
  </r>
  <r>
    <n v="9001941001"/>
    <n v="9001941001"/>
    <m/>
    <n v="1"/>
    <s v="NIPRO INDIA - FOOD SERVICE PUNE "/>
    <s v="A"/>
    <n v="9860014848"/>
    <s v="Kishor Kondhalkar"/>
    <s v="Aditya"/>
    <s v="Yes"/>
    <s v="PUNE"/>
    <x v="7"/>
    <x v="113"/>
    <s v="Existing"/>
    <s v="ADITYA SH"/>
    <m/>
    <m/>
    <x v="0"/>
  </r>
  <r>
    <n v="9001910186"/>
    <n v="9001910186"/>
    <m/>
    <n v="1"/>
    <s v="ACCESS SYSTEMS-CDSL VENTURE MUMBAI"/>
    <m/>
    <e v="#N/A"/>
    <e v="#N/A"/>
    <s v="Ramchandra Lot"/>
    <s v="Shared to Maria"/>
    <s v="STRATEGIC 1"/>
    <x v="8"/>
    <x v="114"/>
    <s v="Existing"/>
    <s v="RAMCHANDRA L"/>
    <s v="Hard Copy"/>
    <m/>
    <x v="1"/>
  </r>
  <r>
    <n v="9001910225"/>
    <n v="9001910225"/>
    <m/>
    <n v="1"/>
    <s v="CROMPTON GREAVES WORLI MUMBAI "/>
    <s v="A"/>
    <n v="9867697606"/>
    <s v="Vicky  Bhardwaj"/>
    <s v="Sagar"/>
    <s v="Yes"/>
    <s v="STRATEGIC 1"/>
    <x v="8"/>
    <x v="115"/>
    <s v="Existing"/>
    <s v="ANSHUMAN S"/>
    <m/>
    <m/>
    <x v="0"/>
  </r>
  <r>
    <n v="9001910234"/>
    <m/>
    <n v="9001910234"/>
    <n v="1"/>
    <s v="AKER POWER GAS PVT LTD MUMBAI "/>
    <s v="B"/>
    <e v="#N/A"/>
    <e v="#N/A"/>
    <s v="Sagar"/>
    <s v="Yes"/>
    <s v="STRATEGIC 1"/>
    <x v="8"/>
    <x v="116"/>
    <s v="Existing"/>
    <s v="ANSHUMAN S"/>
    <m/>
    <m/>
    <x v="0"/>
  </r>
  <r>
    <n v="9001910277"/>
    <n v="9001910277"/>
    <m/>
    <n v="1"/>
    <s v="RALLIS INDIA LTD TURBHE MUMBAI "/>
    <s v="C"/>
    <n v="9223492004"/>
    <s v="Rakesh  Joshi"/>
    <s v="Ramchandra Lot"/>
    <s v="Shared to Maria"/>
    <s v="STRATEGIC 1"/>
    <x v="8"/>
    <x v="117"/>
    <s v="Existing"/>
    <s v="RAMCHANDRA L"/>
    <m/>
    <m/>
    <x v="0"/>
  </r>
  <r>
    <n v="9001910356"/>
    <n v="9001910356"/>
    <n v="9001910356"/>
    <n v="2"/>
    <s v="LANXESS INDIA PVT LTD MUMBAI "/>
    <s v="D"/>
    <n v="9819583775"/>
    <s v="Amit  Khair"/>
    <s v="Ramchandra Lot"/>
    <m/>
    <s v="STRATEGIC 1"/>
    <x v="8"/>
    <x v="118"/>
    <s v="Existing"/>
    <s v="RAMCHANDRA L"/>
    <m/>
    <m/>
    <x v="0"/>
  </r>
  <r>
    <n v="9001910357"/>
    <n v="9001910357"/>
    <n v="9001910357"/>
    <n v="2"/>
    <s v="SHALINA LABORATORIES MUMBAI "/>
    <s v="C"/>
    <n v="8657933845"/>
    <s v="Sudesh  Sawant"/>
    <s v="Vijay W"/>
    <m/>
    <s v="STRATEGIC 1"/>
    <x v="8"/>
    <x v="119"/>
    <s v="Existing"/>
    <s v="VIJAY W"/>
    <m/>
    <m/>
    <x v="0"/>
  </r>
  <r>
    <n v="9001910371"/>
    <n v="9001910371"/>
    <n v="9001910371"/>
    <n v="2"/>
    <s v="ACG PAM PHARMA TECHNOLOGIES MUMBAI"/>
    <s v="B"/>
    <n v="9819090007"/>
    <s v="Shekhar  kalamkar"/>
    <s v="Sagar"/>
    <m/>
    <s v="STRATEGIC 1"/>
    <x v="8"/>
    <x v="120"/>
    <s v="Existing"/>
    <s v="ANSHUMAN S"/>
    <m/>
    <m/>
    <x v="0"/>
  </r>
  <r>
    <n v="9001910403"/>
    <n v="9001910403"/>
    <n v="9001910403"/>
    <n v="2"/>
    <s v="FEDEX EXPRESS TRANSPORT MUMBAI "/>
    <s v="C"/>
    <n v="7506597533"/>
    <s v="Rajesh  Naware"/>
    <s v="Single Account"/>
    <s v="Yes"/>
    <s v="STRATEGIC 1"/>
    <x v="8"/>
    <x v="121"/>
    <s v="Existing"/>
    <s v="ANSHUMAN S"/>
    <s v="Hard Copy"/>
    <m/>
    <x v="1"/>
  </r>
  <r>
    <n v="9001910405"/>
    <n v="9001910405"/>
    <n v="9001910405"/>
    <n v="2"/>
    <s v="VOLTAS LIMITED MUMBAI "/>
    <s v="B"/>
    <e v="#N/A"/>
    <e v="#N/A"/>
    <s v="Shared to Maria"/>
    <s v="Shared to Maria"/>
    <s v="STRATEGIC 1"/>
    <x v="8"/>
    <x v="46"/>
    <s v="Existing"/>
    <s v="ANSHUMAN S"/>
    <s v="Hard Copy"/>
    <m/>
    <x v="1"/>
  </r>
  <r>
    <n v="9001910447"/>
    <n v="9001910447"/>
    <m/>
    <n v="1"/>
    <s v="eCLERX SERVICES-AIROLI B-11 MUMBAI"/>
    <s v="A"/>
    <n v="9987991675"/>
    <s v="Avinash Dubey"/>
    <s v="Shared to Maria"/>
    <s v="Shared to Maria"/>
    <s v="STRATEGIC 1"/>
    <x v="8"/>
    <x v="122"/>
    <s v="Existing"/>
    <s v="VIJAY W"/>
    <m/>
    <s v="ZOHO"/>
    <x v="1"/>
  </r>
  <r>
    <n v="9001910450"/>
    <n v="9001910450"/>
    <n v="9001910450"/>
    <n v="2"/>
    <s v="TATA SKY LTD-SANTACURZ MUMBAI "/>
    <s v="B"/>
    <n v="9833385503"/>
    <s v="Chetan Dusane "/>
    <s v="Shared to Maria"/>
    <s v="Shared to Maria"/>
    <s v="STRATEGIC 1"/>
    <x v="8"/>
    <x v="123"/>
    <s v="Existing"/>
    <s v="ANSHUMAN S"/>
    <s v="Hard Copy"/>
    <m/>
    <x v="1"/>
  </r>
  <r>
    <n v="9001910461"/>
    <m/>
    <m/>
    <n v="0"/>
    <s v="VERTIV "/>
    <m/>
    <e v="#N/A"/>
    <e v="#N/A"/>
    <s v="Vijay W"/>
    <s v="Shared to Maria"/>
    <s v="STRATEGIC 1"/>
    <x v="8"/>
    <x v="124"/>
    <s v="Existing"/>
    <s v="VIJAY W"/>
    <m/>
    <s v="ZOHO"/>
    <x v="1"/>
  </r>
  <r>
    <n v="9001910482"/>
    <n v="9001910482"/>
    <n v="9001910482"/>
    <n v="2"/>
    <s v="CROMPTON GREAVES T-3 KURLA MUMBAI "/>
    <s v="B"/>
    <e v="#N/A"/>
    <e v="#N/A"/>
    <s v="Ramchandra Lot"/>
    <s v="Shared to Maria"/>
    <s v="STRATEGIC 1"/>
    <x v="8"/>
    <x v="115"/>
    <s v="Existing"/>
    <s v="RAMCHANDRA L"/>
    <m/>
    <m/>
    <x v="0"/>
  </r>
  <r>
    <n v="9001910487"/>
    <n v="9001910487"/>
    <n v="9001910487"/>
    <n v="2"/>
    <s v="RELIANCE CORPORATE IT MUMBAI"/>
    <s v="A+"/>
    <e v="#N/A"/>
    <e v="#N/A"/>
    <s v="Ramchandra Lot"/>
    <s v="Shared to Maria"/>
    <s v="STRATEGIC 1"/>
    <x v="8"/>
    <x v="125"/>
    <s v="Existing"/>
    <s v="PRAVIN M"/>
    <s v="Hard Copy"/>
    <m/>
    <x v="1"/>
  </r>
  <r>
    <n v="9001910488"/>
    <m/>
    <m/>
    <n v="0"/>
    <s v="QWIK SUPPLY CHAIN PVT LTD MUMBAI"/>
    <m/>
    <e v="#N/A"/>
    <e v="#N/A"/>
    <s v="Pravin M"/>
    <s v="Shared to Maria"/>
    <s v="STRATEGIC 1"/>
    <x v="8"/>
    <x v="125"/>
    <s v="Existing"/>
    <s v="PRAVIN M"/>
    <m/>
    <m/>
    <x v="0"/>
  </r>
  <r>
    <n v="9001910597"/>
    <m/>
    <n v="9001910597"/>
    <n v="1"/>
    <s v="RCITPL TTC INDUSTRI AREA MUMBAI "/>
    <s v="A+"/>
    <n v="8095023454"/>
    <s v="Nikhil  Varma"/>
    <s v="Vijay W"/>
    <s v="Shared to Maria"/>
    <s v="STRATEGIC 1"/>
    <x v="8"/>
    <x v="126"/>
    <s v="Existing"/>
    <s v="VIJAY W"/>
    <s v="Hard Copy"/>
    <m/>
    <x v="1"/>
  </r>
  <r>
    <n v="9001910608"/>
    <n v="9001910608"/>
    <m/>
    <n v="1"/>
    <s v="ECAP EQUIT-EDELWEISS HOUSE MUMBAI"/>
    <s v="A"/>
    <n v="9167096572"/>
    <s v="Dilip Muni"/>
    <s v="Ramchandra Lot"/>
    <s v="Shared to Maria"/>
    <s v="STRATEGIC 1"/>
    <x v="8"/>
    <x v="127"/>
    <s v="Existing"/>
    <s v="RAMCHANDRA L"/>
    <m/>
    <m/>
    <x v="0"/>
  </r>
  <r>
    <n v="9001910622"/>
    <n v="9001910622"/>
    <m/>
    <n v="1"/>
    <s v="CANDOR FOODS PVT LTD MUMBAI"/>
    <m/>
    <e v="#N/A"/>
    <e v="#N/A"/>
    <s v="Site Closed"/>
    <s v="Shared to Maria"/>
    <s v="STRATEGIC 1"/>
    <x v="8"/>
    <x v="128"/>
    <s v="Existing"/>
    <s v="VIJAY W"/>
    <m/>
    <m/>
    <x v="2"/>
  </r>
  <r>
    <n v="9001910634"/>
    <n v="9001910634"/>
    <m/>
    <n v="1"/>
    <s v="C-EDGE TECHNOLOGIES LIMTED MUMBAI"/>
    <s v="C"/>
    <n v="9920904647"/>
    <s v="Namrata Naik"/>
    <s v="Ramchandra Lot"/>
    <s v="Shared to Maria"/>
    <s v="STRATEGIC 1"/>
    <x v="8"/>
    <x v="129"/>
    <s v="Existing"/>
    <s v="RAMCHANDRA L"/>
    <s v="Hard Copy"/>
    <m/>
    <x v="1"/>
  </r>
  <r>
    <n v="9001910659"/>
    <n v="9001910659"/>
    <n v="9001910659"/>
    <n v="2"/>
    <s v="KOHINOOR CITY OFFICE TOWERS MUMBAI"/>
    <s v="C"/>
    <n v="7506049910"/>
    <s v="Adwait Mahajan"/>
    <s v="Ramchandra Lot"/>
    <s v="Shared to Maria"/>
    <s v="STRATEGIC 1"/>
    <x v="8"/>
    <x v="130"/>
    <s v="Existing"/>
    <s v="RAMCHANDRA L"/>
    <s v="Hard Copy"/>
    <m/>
    <x v="1"/>
  </r>
  <r>
    <n v="9001910676"/>
    <m/>
    <m/>
    <n v="0"/>
    <s v="PRIMETALS TECH PVT LTD PATALGANGA"/>
    <m/>
    <e v="#N/A"/>
    <e v="#N/A"/>
    <s v="Ramchandra Lot"/>
    <s v="Shared to Maria"/>
    <s v="STRATEGIC 1"/>
    <x v="8"/>
    <x v="131"/>
    <s v="Existing"/>
    <s v="RAMCHANDRA L"/>
    <s v="Hard Copy"/>
    <m/>
    <x v="1"/>
  </r>
  <r>
    <n v="9001910694"/>
    <m/>
    <m/>
    <n v="0"/>
    <s v="LODHA VENTURE SHARPSKILL INFRA MUMBAI"/>
    <m/>
    <e v="#N/A"/>
    <e v="#N/A"/>
    <s v="Site Closed"/>
    <s v="Shared to Maria"/>
    <s v="STRATEGIC 1"/>
    <x v="8"/>
    <x v="132"/>
    <s v="Existing"/>
    <s v="ANSHUMAN S"/>
    <m/>
    <m/>
    <x v="2"/>
  </r>
  <r>
    <n v="9001910701"/>
    <m/>
    <m/>
    <n v="0"/>
    <s v="LUMINA CLOUDINFRA PVT LTD MUMBAI"/>
    <m/>
    <e v="#N/A"/>
    <e v="#N/A"/>
    <s v="Vijay W"/>
    <s v="Shared to Maria"/>
    <s v="STRATEGIC 1"/>
    <x v="8"/>
    <x v="133"/>
    <s v="Existing"/>
    <s v="VIJAY W"/>
    <s v="Hard Copy"/>
    <m/>
    <x v="1"/>
  </r>
  <r>
    <n v="9001910707"/>
    <n v="9001910707"/>
    <n v="9001910707"/>
    <n v="2"/>
    <s v="SIEMENS LARGE INDIA PVT LTD MUMBAI"/>
    <s v="C"/>
    <n v="9819356389"/>
    <s v="Vinit  Shrivastava"/>
    <s v="Shared to Maria"/>
    <s v="Shared to Maria"/>
    <s v="STRATEGIC 1"/>
    <x v="8"/>
    <x v="134"/>
    <s v="Existing"/>
    <s v="RAMCHANDRA L"/>
    <m/>
    <s v="ZOHO"/>
    <x v="1"/>
  </r>
  <r>
    <n v="9001910710"/>
    <n v="9001910710"/>
    <n v="9001910710"/>
    <n v="2"/>
    <s v="LTIMINDTREE MENSA TOWER MAHAPE"/>
    <s v="A+"/>
    <e v="#N/A"/>
    <e v="#N/A"/>
    <s v="Vijay W"/>
    <s v="Shared to Maria"/>
    <s v="STRATEGIC 1"/>
    <x v="8"/>
    <x v="12"/>
    <s v="Existing"/>
    <s v="VIJAY W"/>
    <m/>
    <m/>
    <x v="0"/>
  </r>
  <r>
    <n v="9001910711"/>
    <n v="9001910711"/>
    <n v="9001910711"/>
    <n v="2"/>
    <s v="RELIANCE IDC NAGPUR  MUMBAI"/>
    <s v="A"/>
    <n v="9540828597"/>
    <s v="vipin Singh"/>
    <s v="Dharambir/Rajendra"/>
    <s v="Shared to Maria"/>
    <s v="STRATEGIC 1"/>
    <x v="8"/>
    <x v="135"/>
    <s v="Existing"/>
    <s v="VIJAY W"/>
    <s v="Hard Copy"/>
    <m/>
    <x v="1"/>
  </r>
  <r>
    <n v="9001910713"/>
    <n v="9001910713"/>
    <n v="9001910713"/>
    <n v="2"/>
    <s v="INSTAKART (FLIPKART-SAIDHAM G FC) MUMBAI"/>
    <s v="A+"/>
    <e v="#N/A"/>
    <e v="#N/A"/>
    <s v="Ramchandra Lot"/>
    <s v="Shared to Maria"/>
    <s v="STRATEGIC 1"/>
    <x v="8"/>
    <x v="39"/>
    <s v="Existing"/>
    <s v="RAMCHANDRA L"/>
    <s v="Hard Copy"/>
    <m/>
    <x v="1"/>
  </r>
  <r>
    <n v="9001910714"/>
    <m/>
    <n v="9001910714"/>
    <n v="1"/>
    <s v="INSTAKART (FLIPKART-SAIDHAM G1 MH)MUMBAI"/>
    <m/>
    <e v="#N/A"/>
    <e v="#N/A"/>
    <s v="Ramchandra Lot"/>
    <s v="Shared to Maria"/>
    <s v="STRATEGIC 1"/>
    <x v="8"/>
    <x v="39"/>
    <s v="Existing"/>
    <s v="RAMCHANDRA L"/>
    <s v="Hard Copy"/>
    <m/>
    <x v="1"/>
  </r>
  <r>
    <n v="9001910729"/>
    <n v="9001910729"/>
    <m/>
    <n v="1"/>
    <s v="L&amp;T FINANCE HOLDINGS LTD MUMBAI"/>
    <s v="B"/>
    <n v="9769855574"/>
    <s v="parineeta Chawan"/>
    <s v="Vijay W"/>
    <s v="Shared to Maria"/>
    <s v="STRATEGIC 1"/>
    <x v="8"/>
    <x v="136"/>
    <s v="Existing"/>
    <s v="VIJAY W"/>
    <m/>
    <m/>
    <x v="0"/>
  </r>
  <r>
    <n v="9001910745"/>
    <n v="9001910745"/>
    <m/>
    <n v="1"/>
    <s v="GRAMERCY TECHPARK PVT LTD MUMBAI"/>
    <s v="C"/>
    <n v="9870333145"/>
    <s v="Dharmeya  Parab"/>
    <s v="Shared to Maria"/>
    <s v="Shared to Maria"/>
    <s v="STRATEGIC 1"/>
    <x v="8"/>
    <x v="137"/>
    <s v="Existing"/>
    <s v="VIJAY W"/>
    <m/>
    <s v="ZOHO"/>
    <x v="1"/>
  </r>
  <r>
    <n v="9001910756"/>
    <n v="9001910756"/>
    <n v="9001910756"/>
    <n v="2"/>
    <s v="TATA PROJECTS LIMITED MUMBAI"/>
    <s v="A"/>
    <n v="9322282817"/>
    <s v="Abhishek Shanbag"/>
    <s v="Shared to Maria"/>
    <s v="Shared to Maria"/>
    <s v="STRATEGIC 1"/>
    <x v="8"/>
    <x v="138"/>
    <s v="Existing"/>
    <s v="VIJAY W"/>
    <m/>
    <s v="ZOHO"/>
    <x v="1"/>
  </r>
  <r>
    <n v="9001910760"/>
    <n v="9001910760"/>
    <m/>
    <n v="1"/>
    <s v="LARSEN &amp; TOUBRO LTD REALTY DIVISION MUM"/>
    <s v="A"/>
    <e v="#N/A"/>
    <e v="#N/A"/>
    <s v="Vijay W"/>
    <s v="Shared to Maria"/>
    <s v="STRATEGIC 1"/>
    <x v="8"/>
    <x v="16"/>
    <s v="Existing"/>
    <s v="VIJAY W"/>
    <m/>
    <m/>
    <x v="0"/>
  </r>
  <r>
    <n v="9001910763"/>
    <n v="9001910763"/>
    <m/>
    <n v="1"/>
    <s v="TCG DEVELOPMENTS INDIA PVT LTD MUMBAI"/>
    <s v="D"/>
    <n v="9930444070"/>
    <s v="Ganesh  Pathare"/>
    <s v="Ramchandra Lot"/>
    <s v="Shared to Maria"/>
    <s v="STRATEGIC 1"/>
    <x v="8"/>
    <x v="139"/>
    <s v="Existing"/>
    <s v="RAMCHANDRA L"/>
    <m/>
    <m/>
    <x v="0"/>
  </r>
  <r>
    <n v="9001910764"/>
    <m/>
    <m/>
    <n v="0"/>
    <s v="AZURE TREE ENVIRO FARMS PVT LTD NAGPUR"/>
    <m/>
    <e v="#N/A"/>
    <e v="#N/A"/>
    <s v="Dharambir"/>
    <s v="Shared to Maria"/>
    <s v="STRATEGIC 1"/>
    <x v="8"/>
    <x v="140"/>
    <s v="Existing"/>
    <s v="VIJAY W"/>
    <m/>
    <m/>
    <x v="0"/>
  </r>
  <r>
    <n v="9001910772"/>
    <m/>
    <m/>
    <n v="0"/>
    <s v="RENEWSYS INDIA PVT LTD MUMBAI"/>
    <m/>
    <e v="#N/A"/>
    <e v="#N/A"/>
    <s v="Site Closed"/>
    <s v="Shared to Maria"/>
    <s v="STRATEGIC 1"/>
    <x v="8"/>
    <x v="141"/>
    <s v="Existing"/>
    <s v="RAMCHANDRA L"/>
    <m/>
    <m/>
    <x v="2"/>
  </r>
  <r>
    <n v="9001910008"/>
    <n v="9001910008"/>
    <m/>
    <n v="1"/>
    <s v="ANAND RATHI TIMES MUMBAI "/>
    <s v="C"/>
    <n v="9920400450"/>
    <s v="Abhishek  Sail"/>
    <s v="Single Account"/>
    <s v="Yes"/>
    <s v="STRATEGIC 2"/>
    <x v="9"/>
    <x v="142"/>
    <s v="Existing"/>
    <s v="ABHISHEK S"/>
    <s v=" "/>
    <s v="ZOHO"/>
    <x v="1"/>
  </r>
  <r>
    <n v="9001910010"/>
    <m/>
    <n v="9001910010"/>
    <n v="1"/>
    <s v="AXIS BANK LTD "/>
    <s v="A+"/>
    <e v="#N/A"/>
    <e v="#N/A"/>
    <s v="Suraj S"/>
    <s v="Yes"/>
    <s v="STRATEGIC 2"/>
    <x v="9"/>
    <x v="143"/>
    <s v="Existing"/>
    <s v="SURAJ S"/>
    <m/>
    <m/>
    <x v="0"/>
  </r>
  <r>
    <n v="9001910075"/>
    <n v="9001910075"/>
    <m/>
    <n v="1"/>
    <s v="EVERSTONE CAPITAL A L PAREL MUMBAI"/>
    <s v="C"/>
    <n v="9833823741"/>
    <s v="Sheena  Gonsalves"/>
    <s v="Single Account"/>
    <s v="Yes"/>
    <s v="STRATEGIC 2"/>
    <x v="9"/>
    <x v="144"/>
    <s v="Existing"/>
    <s v="ABHISHEK S"/>
    <s v="Hard Copy"/>
    <m/>
    <x v="1"/>
  </r>
  <r>
    <n v="9001910101"/>
    <m/>
    <m/>
    <n v="0"/>
    <s v="TATA CHEMICAL ANDHERI  "/>
    <m/>
    <e v="#N/A"/>
    <e v="#N/A"/>
    <s v="Single Account"/>
    <s v="Yes"/>
    <s v="STRATEGIC 2"/>
    <x v="9"/>
    <x v="145"/>
    <s v="Existing"/>
    <s v="ABHISHEK S"/>
    <m/>
    <m/>
    <x v="4"/>
  </r>
  <r>
    <n v="9001910211"/>
    <m/>
    <m/>
    <n v="0"/>
    <s v="PIRAMAL "/>
    <m/>
    <e v="#N/A"/>
    <e v="#N/A"/>
    <s v="Single Account"/>
    <s v="Yes"/>
    <s v="STRATEGIC 2"/>
    <x v="9"/>
    <x v="146"/>
    <s v="Existing"/>
    <s v="ABHISHEK S"/>
    <s v="Hard Copy"/>
    <m/>
    <x v="1"/>
  </r>
  <r>
    <n v="9001910321"/>
    <m/>
    <n v="9001910321"/>
    <n v="1"/>
    <s v="TCS - BANYAN PARK MUMBAI "/>
    <s v="A+"/>
    <e v="#N/A"/>
    <e v="#N/A"/>
    <s v="Sameer"/>
    <s v="Yes"/>
    <s v="STRATEGIC 2"/>
    <x v="9"/>
    <x v="147"/>
    <s v="Existing"/>
    <s v="SAMEER WAI"/>
    <s v="Hard Copy"/>
    <m/>
    <x v="1"/>
  </r>
  <r>
    <n v="9001910368"/>
    <n v="9001910368"/>
    <m/>
    <n v="1"/>
    <s v="LIBERTY GENERAL INSUR "/>
    <s v="D"/>
    <n v="8451844929"/>
    <s v="Madhuri  Pawar"/>
    <s v="Shared to Maria"/>
    <s v="Shared to Maria"/>
    <s v="STRATEGIC 2"/>
    <x v="9"/>
    <x v="148"/>
    <s v="Existing"/>
    <s v="ABHISHEK S"/>
    <m/>
    <m/>
    <x v="0"/>
  </r>
  <r>
    <n v="9001910416"/>
    <n v="9001910416"/>
    <n v="9001910416"/>
    <n v="2"/>
    <s v="JUPITER HOSPITAL MUMBAI "/>
    <s v="A+"/>
    <n v="8290743562"/>
    <s v="Sandeep Nag"/>
    <s v="Shared to Maria"/>
    <s v="Shared to Maria"/>
    <s v="STRATEGIC 2"/>
    <x v="9"/>
    <x v="99"/>
    <s v="Existing"/>
    <s v="BHAVIT N"/>
    <s v="Hard Copy"/>
    <m/>
    <x v="1"/>
  </r>
  <r>
    <n v="9001910567"/>
    <m/>
    <n v="9001910567"/>
    <n v="1"/>
    <s v="SONY PICTURES NETWORKS "/>
    <s v="A+"/>
    <e v="#N/A"/>
    <e v="#N/A"/>
    <s v="Shared to Maria"/>
    <s v="Shared to Maria"/>
    <s v="STRATEGIC 2"/>
    <x v="9"/>
    <x v="149"/>
    <s v="Existing"/>
    <s v="BHAVIT N"/>
    <m/>
    <s v="ZOHO"/>
    <x v="1"/>
  </r>
  <r>
    <n v="9001910569"/>
    <n v="9001910569"/>
    <m/>
    <n v="1"/>
    <s v="ZYCUS INFOTECH PVT LTD MUMBAI"/>
    <m/>
    <e v="#N/A"/>
    <e v="#N/A"/>
    <s v="Shared to Maria"/>
    <s v="Shared to Maria"/>
    <s v="STRATEGIC 2"/>
    <x v="9"/>
    <x v="150"/>
    <s v="Existing"/>
    <s v="BHAVIT N"/>
    <m/>
    <s v="ZOHO"/>
    <x v="1"/>
  </r>
  <r>
    <n v="9001910599"/>
    <n v="9001910599"/>
    <m/>
    <n v="1"/>
    <s v="EMIRATES "/>
    <s v="A"/>
    <n v="8291021646"/>
    <s v="Adil  Doctor"/>
    <s v="Shared to Maria"/>
    <s v="Shared to Maria"/>
    <s v="STRATEGIC 2"/>
    <x v="9"/>
    <x v="151"/>
    <s v="Existing"/>
    <s v="BHAVIT N"/>
    <s v="Hard Copy"/>
    <m/>
    <x v="1"/>
  </r>
  <r>
    <n v="9001910600"/>
    <n v="9001910600"/>
    <n v="9001910600"/>
    <n v="2"/>
    <s v="HDFC ERGO "/>
    <s v="A+"/>
    <n v="8879983743"/>
    <s v="Ranjith Thomas"/>
    <s v="Suraj S"/>
    <s v="Yes"/>
    <s v="STRATEGIC 2"/>
    <x v="9"/>
    <x v="152"/>
    <s v="Existing"/>
    <s v="SURAJ S"/>
    <s v="Hard Copy"/>
    <m/>
    <x v="1"/>
  </r>
  <r>
    <n v="9001910623"/>
    <n v="9001910623"/>
    <n v="9001910623"/>
    <n v="2"/>
    <s v="TATA AIA LIFE INSUR-I-THINK MUMBAI"/>
    <s v="A"/>
    <n v="9769997515"/>
    <s v="Bhavesh Misal"/>
    <s v="Suraj S"/>
    <s v="Yes"/>
    <s v="STRATEGIC 2"/>
    <x v="9"/>
    <x v="153"/>
    <s v="Existing"/>
    <s v="SURAJ S"/>
    <m/>
    <m/>
    <x v="0"/>
  </r>
  <r>
    <n v="9001910650"/>
    <m/>
    <n v="9001910650"/>
    <n v="1"/>
    <s v="GOLDCREST HIGHSCHOOL VASHI MUMBAI "/>
    <s v="D"/>
    <e v="#N/A"/>
    <e v="#N/A"/>
    <s v="Shared to Maria"/>
    <s v="Shared to Maria"/>
    <s v="STRATEGIC 2"/>
    <x v="9"/>
    <x v="154"/>
    <s v="Existing"/>
    <s v="BHAVIT N"/>
    <s v="Hard Copy"/>
    <m/>
    <x v="1"/>
  </r>
  <r>
    <n v="9001910658"/>
    <m/>
    <m/>
    <n v="0"/>
    <s v="RADIANCE RENEWABLES PRIVATE MUMBAI"/>
    <m/>
    <e v="#N/A"/>
    <e v="#N/A"/>
    <s v="Shared to Maria"/>
    <s v="Shared to Maria"/>
    <s v="STRATEGIC 2"/>
    <x v="9"/>
    <x v="155"/>
    <s v="Existing"/>
    <s v="ABHISHEK S"/>
    <s v="Hard Copy"/>
    <m/>
    <x v="1"/>
  </r>
  <r>
    <n v="9001910665"/>
    <m/>
    <s v="Suraj"/>
    <n v="1"/>
    <s v="MARKS AND SPENCER"/>
    <m/>
    <e v="#N/A"/>
    <e v="#N/A"/>
    <s v="Mark &amp; Spencer"/>
    <s v="Group Account-Yes"/>
    <s v="STRATEGIC 2"/>
    <x v="9"/>
    <x v="156"/>
    <s v="Existing"/>
    <s v="SURAJ S"/>
    <m/>
    <s v="ZOHO"/>
    <x v="1"/>
  </r>
  <r>
    <n v="9001910680"/>
    <m/>
    <m/>
    <n v="0"/>
    <s v="ACCRETIVE CLEANTECH FIN PVT LTD MUMBAI"/>
    <m/>
    <e v="#N/A"/>
    <e v="#N/A"/>
    <s v="Shared to Maria"/>
    <s v="Shared to Maria"/>
    <s v="STRATEGIC 2"/>
    <x v="9"/>
    <x v="157"/>
    <s v="Existing"/>
    <s v="ABHISHEK S"/>
    <s v="Hard Copy"/>
    <m/>
    <x v="1"/>
  </r>
  <r>
    <n v="9001910690"/>
    <n v="9001910690"/>
    <m/>
    <n v="1"/>
    <s v="QI BROKERAGE LLP MUMBAI"/>
    <s v="D"/>
    <n v="9702988999"/>
    <s v="Manish Malaye"/>
    <s v="Shared to Maria"/>
    <s v="Shared to Maria"/>
    <s v="STRATEGIC 2"/>
    <x v="9"/>
    <x v="158"/>
    <s v="Existing"/>
    <s v="ABHISHEK S"/>
    <m/>
    <s v="ZOHO"/>
    <x v="1"/>
  </r>
  <r>
    <n v="9001910712"/>
    <n v="9001910712"/>
    <m/>
    <n v="1"/>
    <s v="C.H. ROBINSON WORLDWIDE MUMBAI"/>
    <m/>
    <e v="#N/A"/>
    <e v="#N/A"/>
    <s v="Kartikeya"/>
    <s v="Yes"/>
    <s v="STRATEGIC 2"/>
    <x v="9"/>
    <x v="15"/>
    <s v="Existing"/>
    <s v="SURAJ S"/>
    <s v="Hard Copy"/>
    <m/>
    <x v="1"/>
  </r>
  <r>
    <n v="9001910741"/>
    <n v="9001910741"/>
    <m/>
    <n v="1"/>
    <s v="RVG EDUCATION FOUNDATION "/>
    <s v="D"/>
    <n v="9324199182"/>
    <s v="Devraj  Bakshi"/>
    <s v="Shared to Maria"/>
    <s v="Shared to Maria"/>
    <s v="STRATEGIC 2"/>
    <x v="9"/>
    <x v="159"/>
    <s v="Existing"/>
    <s v="ABHISHEK S"/>
    <s v="Hard Copy"/>
    <m/>
    <x v="1"/>
  </r>
  <r>
    <n v="9001910746"/>
    <m/>
    <m/>
    <n v="0"/>
    <s v="HILL VIEW DEVELOPERS FORT MUMBAI"/>
    <m/>
    <e v="#N/A"/>
    <e v="#N/A"/>
    <s v="Shared to Maria"/>
    <s v="Shared to Maria"/>
    <s v="STRATEGIC 2"/>
    <x v="9"/>
    <x v="160"/>
    <s v="Existing"/>
    <s v="ABHISHEK S"/>
    <m/>
    <m/>
    <x v="0"/>
  </r>
  <r>
    <n v="9001910753"/>
    <n v="9001910753"/>
    <m/>
    <n v="1"/>
    <s v="SHREE KANDIVALI HITWARDHAK MANDAL MUMBAI"/>
    <s v="D"/>
    <n v="8275273653"/>
    <s v="Vinit "/>
    <s v="Shared to Maria"/>
    <s v="Shared to Maria"/>
    <s v="STRATEGIC 2"/>
    <x v="9"/>
    <x v="161"/>
    <s v="Existing"/>
    <s v="BHAVIT N"/>
    <s v="Hard Copy"/>
    <m/>
    <x v="1"/>
  </r>
  <r>
    <n v="9001910759"/>
    <n v="9001910759"/>
    <m/>
    <n v="1"/>
    <s v="TATA AIG GENERAL INSURANCE CO LTD MUMBAI"/>
    <s v="D"/>
    <n v="0"/>
    <s v="Raj Sharma"/>
    <s v="Suraj S"/>
    <s v="Yes"/>
    <s v="STRATEGIC 2"/>
    <x v="9"/>
    <x v="162"/>
    <s v="Existing"/>
    <s v="SURAJ S"/>
    <m/>
    <m/>
    <x v="0"/>
  </r>
  <r>
    <n v="9001910761"/>
    <m/>
    <m/>
    <n v="0"/>
    <s v="BENNETT COLEMAN &amp; CO LTD MUMBAI"/>
    <m/>
    <e v="#N/A"/>
    <e v="#N/A"/>
    <s v="Oswald"/>
    <s v="Yes"/>
    <s v="STRATEGIC 2"/>
    <x v="9"/>
    <x v="163"/>
    <s v="Existing"/>
    <s v="OSWALD LUIZ"/>
    <m/>
    <m/>
    <x v="0"/>
  </r>
  <r>
    <n v="9001910780"/>
    <m/>
    <m/>
    <n v="0"/>
    <s v="ARES OPERATIONS INDIA LLP "/>
    <m/>
    <e v="#N/A"/>
    <e v="#N/A"/>
    <s v="Oswald"/>
    <s v="Yes"/>
    <s v="STRATEGIC 2"/>
    <x v="9"/>
    <x v="164"/>
    <s v="Existing"/>
    <s v="OSWALD LUIZ"/>
    <s v="Hard Copy"/>
    <m/>
    <x v="1"/>
  </r>
  <r>
    <n v="9001910654"/>
    <n v="9001910654"/>
    <n v="9001910654"/>
    <n v="2"/>
    <s v="ALTA MONTE TOWER CHS LTD"/>
    <s v="D"/>
    <n v="0"/>
    <s v="Bhavik Bochar"/>
    <m/>
    <m/>
    <s v="MUMBAI RES"/>
    <x v="0"/>
    <x v="165"/>
    <s v="Existing"/>
    <s v="RAHUL T"/>
    <m/>
    <m/>
    <x v="0"/>
  </r>
  <r>
    <n v="9001912702"/>
    <m/>
    <m/>
    <n v="0"/>
    <s v="VODAFONE ANDHRA PRADESH"/>
    <m/>
    <e v="#N/A"/>
    <e v="#N/A"/>
    <s v="Single Account"/>
    <s v="Yes"/>
    <s v="SOUTH"/>
    <x v="5"/>
    <x v="47"/>
    <s v="Existing"/>
    <s v="PERIKA SINDHU"/>
    <m/>
    <m/>
    <x v="0"/>
  </r>
  <r>
    <n v="9001915058"/>
    <m/>
    <m/>
    <n v="0"/>
    <s v="TELEPERFORMANCE GLOBAL BUS  HARYANA"/>
    <m/>
    <e v="#N/A"/>
    <e v="#N/A"/>
    <s v="Teleperformance"/>
    <s v="Group Account-Yes"/>
    <s v="NORTH"/>
    <x v="6"/>
    <x v="166"/>
    <s v="New"/>
    <s v="BHAGWAN D"/>
    <s v="Hard Copy"/>
    <m/>
    <x v="1"/>
  </r>
  <r>
    <n v="9001916137"/>
    <m/>
    <m/>
    <n v="0"/>
    <s v="DELOITTE SHARED SERVICES INDIA LLP UP LUCKNOW "/>
    <s v="A+"/>
    <e v="#N/A"/>
    <e v="#N/A"/>
    <s v="Deloitte"/>
    <s v="Group Account-Yes"/>
    <s v="NORTH"/>
    <x v="6"/>
    <x v="57"/>
    <s v="Existing"/>
    <s v="BHAGWAN D"/>
    <m/>
    <s v="ZOHO"/>
    <x v="1"/>
  </r>
  <r>
    <n v="9001918025"/>
    <m/>
    <m/>
    <n v="0"/>
    <s v="TELEPERFORMANCE GLOBAL BUS  RAJASTHAN"/>
    <m/>
    <e v="#N/A"/>
    <e v="#N/A"/>
    <s v="Teleperformance"/>
    <s v="Group Account-Yes"/>
    <s v="NORTH"/>
    <x v="6"/>
    <x v="166"/>
    <s v="New"/>
    <s v="BHAGWAN D"/>
    <s v="Hard Copy"/>
    <m/>
    <x v="1"/>
  </r>
  <r>
    <n v="9001912052"/>
    <m/>
    <m/>
    <n v="0"/>
    <s v="JLL AMAZON  HYD 20 BUILDING"/>
    <m/>
    <e v="#N/A"/>
    <e v="#N/A"/>
    <s v="Single Account"/>
    <s v="Yes"/>
    <s v="SOUTH"/>
    <x v="5"/>
    <x v="167"/>
    <s v="Existing"/>
    <s v="PERIKA SINDHU"/>
    <m/>
    <m/>
    <x v="0"/>
  </r>
  <r>
    <n v="9001910783"/>
    <m/>
    <m/>
    <n v="0"/>
    <s v="JITEN CHS LTD MUMBAI"/>
    <m/>
    <e v="#N/A"/>
    <e v="#N/A"/>
    <m/>
    <m/>
    <s v="MUMBAI RES"/>
    <x v="0"/>
    <x v="168"/>
    <s v="New"/>
    <s v="RAHUL T"/>
    <s v="Mail"/>
    <m/>
    <x v="1"/>
  </r>
  <r>
    <n v="9001911197"/>
    <m/>
    <n v="9001911197"/>
    <n v="1"/>
    <s v="VODAFONE IDEA LIMITED PUNE"/>
    <s v="A+"/>
    <e v="#N/A"/>
    <e v="#N/A"/>
    <s v="SUHAS P"/>
    <m/>
    <s v="PUNE"/>
    <x v="7"/>
    <x v="47"/>
    <s v="Existing"/>
    <s v="SUHAS P"/>
    <m/>
    <m/>
    <x v="0"/>
  </r>
  <r>
    <n v="9001910788"/>
    <m/>
    <m/>
    <n v="0"/>
    <s v="NAHAR BUILDERS LIMITED MUMBAI"/>
    <m/>
    <e v="#N/A"/>
    <e v="#N/A"/>
    <m/>
    <m/>
    <s v="MUMBAI RES"/>
    <x v="0"/>
    <x v="169"/>
    <s v="New"/>
    <s v="RAHUL T"/>
    <m/>
    <m/>
    <x v="0"/>
  </r>
  <r>
    <n v="9001911199"/>
    <m/>
    <m/>
    <n v="0"/>
    <s v="MPHASIS LIMITED "/>
    <m/>
    <e v="#N/A"/>
    <e v="#N/A"/>
    <s v="SUHAS P"/>
    <m/>
    <s v="PUNE"/>
    <x v="7"/>
    <x v="170"/>
    <s v="New"/>
    <s v="SUHAS P"/>
    <m/>
    <m/>
    <x v="0"/>
  </r>
  <r>
    <n v="9001911201"/>
    <m/>
    <m/>
    <n v="0"/>
    <s v="AVALARA TECHNOLOGIE PRIVATE LIMITED PUNE"/>
    <m/>
    <e v="#N/A"/>
    <e v="#N/A"/>
    <s v="Single Account"/>
    <s v="Yes"/>
    <s v="PUNE"/>
    <x v="7"/>
    <x v="171"/>
    <s v="New"/>
    <s v="ADITYA SH"/>
    <s v="Hard Copy"/>
    <m/>
    <x v="1"/>
  </r>
  <r>
    <n v="9001913099"/>
    <m/>
    <m/>
    <n v="0"/>
    <s v="TVS MOTOR COMPANY LIMITED KARNATAKA"/>
    <m/>
    <e v="#N/A"/>
    <e v="#N/A"/>
    <s v="Single Account"/>
    <s v="Yes"/>
    <s v="SOUTH"/>
    <x v="1"/>
    <x v="172"/>
    <s v="New"/>
    <s v="NARAYANA K"/>
    <m/>
    <m/>
    <x v="0"/>
  </r>
  <r>
    <n v="9001916138"/>
    <m/>
    <m/>
    <n v="0"/>
    <s v="Z-TECH (INDIA) LIMITED UTTAR PRADESH"/>
    <m/>
    <e v="#N/A"/>
    <e v="#N/A"/>
    <s v="New Account"/>
    <s v="New Account"/>
    <s v="NORTH"/>
    <x v="6"/>
    <x v="173"/>
    <s v="New"/>
    <s v="BHAGWAN D"/>
    <s v="Hard Copy"/>
    <m/>
    <x v="1"/>
  </r>
  <r>
    <n v="9001910782"/>
    <m/>
    <m/>
    <n v="0"/>
    <s v="RELIANCE BIO ENERGY LIMITED NAGPUR"/>
    <m/>
    <e v="#N/A"/>
    <e v="#N/A"/>
    <s v="Dharambir/Rajendra"/>
    <s v="Shared to Maria"/>
    <s v="STRATEGIC 1"/>
    <x v="8"/>
    <x v="174"/>
    <s v="Existing"/>
    <s v="VIJAY W"/>
    <m/>
    <m/>
    <x v="0"/>
  </r>
  <r>
    <n v="9001914125"/>
    <m/>
    <m/>
    <n v="0"/>
    <s v="PIL (INDIA) PRIVATE LIMITED TAMIL NADU"/>
    <m/>
    <e v="#N/A"/>
    <e v="#N/A"/>
    <s v="Single Account"/>
    <s v="Yes"/>
    <s v="SOUTH"/>
    <x v="2"/>
    <x v="175"/>
    <s v="New"/>
    <s v="SOMASUNDARAM"/>
    <s v="Hard Copy"/>
    <m/>
    <x v="1"/>
  </r>
  <r>
    <n v="9001910794"/>
    <m/>
    <m/>
    <n v="0"/>
    <s v="ZOMATO HYPERPURE PRIVATE LIMITED MUMBAI M10 Taloja]"/>
    <m/>
    <e v="#N/A"/>
    <e v="#N/A"/>
    <s v="Milind "/>
    <s v="Yes"/>
    <s v="STRATEGIC 2"/>
    <x v="9"/>
    <x v="176"/>
    <s v="Existing"/>
    <s v="MILIND C"/>
    <s v="Hard Copy"/>
    <m/>
    <x v="1"/>
  </r>
  <r>
    <n v="9001910795"/>
    <m/>
    <m/>
    <n v="0"/>
    <s v="AJMERA ZEON CO-OP HOUSING SOC LTD MUMBAI"/>
    <m/>
    <e v="#N/A"/>
    <e v="#N/A"/>
    <m/>
    <m/>
    <s v="MUMBAI RES"/>
    <x v="0"/>
    <x v="177"/>
    <s v="New"/>
    <s v="RAHUL T"/>
    <m/>
    <m/>
    <x v="0"/>
  </r>
  <r>
    <n v="9001910796"/>
    <m/>
    <m/>
    <n v="0"/>
    <s v="SYCAMORE REAL ESTATE KL INFINIA-B MUMBAI"/>
    <m/>
    <e v="#N/A"/>
    <e v="#N/A"/>
    <m/>
    <m/>
    <s v="MUMBAI RES"/>
    <x v="0"/>
    <x v="178"/>
    <s v="Existing"/>
    <s v="RAHUL T"/>
    <m/>
    <m/>
    <x v="0"/>
  </r>
  <r>
    <n v="9001919980"/>
    <m/>
    <m/>
    <n v="0"/>
    <s v="M. P. ONLINE LIMITED MADHYA PRADESH"/>
    <m/>
    <e v="#N/A"/>
    <e v="#N/A"/>
    <s v="Rohit"/>
    <s v="Yes"/>
    <s v="STRATEGIC 2"/>
    <x v="9"/>
    <x v="179"/>
    <s v="Existing"/>
    <s v="ROHIT N"/>
    <m/>
    <m/>
    <x v="0"/>
  </r>
  <r>
    <n v="9001910311"/>
    <m/>
    <m/>
    <m/>
    <s v="WATSON PHARMA TURBHE MUMBAI "/>
    <m/>
    <m/>
    <m/>
    <s v="Ramchandra Lot"/>
    <s v="Yes"/>
    <s v="STRATEGIC 1"/>
    <x v="8"/>
    <x v="180"/>
    <s v="Existing"/>
    <s v="RAMCHANDRA L"/>
    <m/>
    <m/>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n v="1"/>
    <n v="9006"/>
    <n v="9090"/>
    <s v="Shamshik"/>
    <x v="0"/>
    <x v="0"/>
    <s v="Apr 24 to Mar 25"/>
    <n v="12"/>
    <n v="3500"/>
    <n v="42000"/>
    <n v="1"/>
    <x v="0"/>
    <s v="Live at Site"/>
    <s v="Satraj"/>
    <s v="Client"/>
    <s v="Bhagwan Dhanwal"/>
    <x v="0"/>
    <x v="0"/>
  </r>
  <r>
    <n v="2"/>
    <n v="9006"/>
    <n v="9090"/>
    <s v="Shamshik"/>
    <x v="0"/>
    <x v="0"/>
    <s v="Feb 25 to Mar 25"/>
    <n v="2"/>
    <n v="300"/>
    <n v="600"/>
    <n v="1"/>
    <x v="0"/>
    <s v="Live at Site"/>
    <s v="Satraj"/>
    <s v="Client"/>
    <s v="Bhagwan Dhanwal"/>
    <x v="1"/>
    <x v="1"/>
  </r>
  <r>
    <n v="3"/>
    <n v="9006"/>
    <n v="9093"/>
    <s v="Shamshik"/>
    <x v="0"/>
    <x v="1"/>
    <s v="Apr 24 to Mar 25"/>
    <n v="12"/>
    <n v="300"/>
    <n v="3600"/>
    <n v="1"/>
    <x v="0"/>
    <s v="Live at Site"/>
    <s v="Satraj"/>
    <s v="Client"/>
    <s v="Bhagwan Dhanwal"/>
    <x v="0"/>
    <x v="0"/>
  </r>
  <r>
    <n v="4"/>
    <n v="9006"/>
    <m/>
    <s v="Shamshik"/>
    <x v="0"/>
    <x v="2"/>
    <s v="Jun 24 to Mar 25"/>
    <n v="10"/>
    <n v="300"/>
    <n v="3000"/>
    <n v="1"/>
    <x v="0"/>
    <s v="Live at Site"/>
    <s v="Satraj"/>
    <s v="Client"/>
    <s v="Bhagwan Dhanwal"/>
    <x v="0"/>
    <x v="0"/>
  </r>
  <r>
    <n v="5"/>
    <n v="9000"/>
    <n v="9001"/>
    <s v="Shamshik"/>
    <x v="1"/>
    <x v="3"/>
    <s v="Apr 24 to Mar 25"/>
    <n v="12"/>
    <n v="3500"/>
    <n v="42000"/>
    <n v="1"/>
    <x v="0"/>
    <s v="Live at Site"/>
    <s v="Sudha"/>
    <s v="PSIPL"/>
    <s v="Mahesh"/>
    <x v="0"/>
    <x v="0"/>
  </r>
  <r>
    <n v="6"/>
    <n v="9001"/>
    <n v="8002"/>
    <s v="Shamshik"/>
    <x v="2"/>
    <x v="4"/>
    <s v="Apr 24 to Mar 25"/>
    <n v="12"/>
    <n v="3500"/>
    <n v="42000"/>
    <n v="1"/>
    <x v="0"/>
    <s v="Live at Site"/>
    <s v="Montu"/>
    <s v="PSIPL"/>
    <s v="Shilesh"/>
    <x v="0"/>
    <x v="0"/>
  </r>
  <r>
    <n v="7"/>
    <n v="9001"/>
    <n v="9054"/>
    <s v="Shamshik"/>
    <x v="2"/>
    <x v="5"/>
    <s v="Apr 24 to Mar 25"/>
    <n v="12"/>
    <n v="3500"/>
    <n v="42000"/>
    <n v="1"/>
    <x v="1"/>
    <d v="2024-06-24T00:00:00"/>
    <s v="Montu"/>
    <s v="Client"/>
    <s v="Shilesh"/>
    <x v="0"/>
    <x v="0"/>
  </r>
  <r>
    <n v="8"/>
    <n v="9001"/>
    <n v="8098"/>
    <s v="Shamshik"/>
    <x v="2"/>
    <x v="6"/>
    <s v="Apr 24 to Mar 25"/>
    <n v="12"/>
    <n v="3500"/>
    <n v="42000"/>
    <n v="1"/>
    <x v="1"/>
    <d v="2025-01-13T00:00:00"/>
    <s v="Montu"/>
    <s v="Client"/>
    <s v="Shilesh"/>
    <x v="0"/>
    <x v="0"/>
  </r>
  <r>
    <n v="9"/>
    <n v="9001"/>
    <n v="8079"/>
    <s v="Shamshik"/>
    <x v="2"/>
    <x v="7"/>
    <s v="Apr 24 to Mar 25"/>
    <n v="12"/>
    <n v="3500"/>
    <n v="42000"/>
    <n v="1"/>
    <x v="1"/>
    <d v="2025-01-23T00:00:00"/>
    <s v="Montu"/>
    <s v="PSIPL"/>
    <s v="Shilesh"/>
    <x v="0"/>
    <x v="0"/>
  </r>
  <r>
    <n v="10"/>
    <n v="9001"/>
    <n v="9022"/>
    <s v="Shamshik"/>
    <x v="2"/>
    <x v="8"/>
    <s v="Apr 23 to Mar 24"/>
    <n v="12"/>
    <n v="2000"/>
    <n v="24000"/>
    <n v="1"/>
    <x v="1"/>
    <d v="2024-06-18T00:00:00"/>
    <s v="Montu"/>
    <s v="PSIPL"/>
    <s v="Shilesh"/>
    <x v="0"/>
    <x v="0"/>
  </r>
  <r>
    <n v="11"/>
    <n v="9032"/>
    <n v="9046"/>
    <s v="Shamshik"/>
    <x v="3"/>
    <x v="9"/>
    <s v="Apr 24 to Mar 25"/>
    <n v="12"/>
    <n v="3500"/>
    <n v="42000"/>
    <n v="1"/>
    <x v="0"/>
    <s v="Live at Site"/>
    <s v="Manoj Kumar Saw"/>
    <s v="Client"/>
    <s v="Priyanka"/>
    <x v="0"/>
    <x v="0"/>
  </r>
  <r>
    <n v="12"/>
    <n v="9032"/>
    <n v="9047"/>
    <s v="Shamshik"/>
    <x v="3"/>
    <x v="10"/>
    <s v="Apr 24 to Mar 25"/>
    <n v="12"/>
    <n v="3500"/>
    <n v="42000"/>
    <n v="1"/>
    <x v="0"/>
    <s v="Live at Site"/>
    <s v="Manoj Kumar Saw"/>
    <s v="Client"/>
    <s v="Priyanka"/>
    <x v="0"/>
    <x v="0"/>
  </r>
  <r>
    <n v="13"/>
    <n v="9032"/>
    <n v="9117"/>
    <s v="Shamshik"/>
    <x v="3"/>
    <x v="11"/>
    <s v="Apr 24 to Mar 25"/>
    <n v="12"/>
    <n v="3500"/>
    <n v="42000"/>
    <n v="1"/>
    <x v="0"/>
    <s v="Live at Site"/>
    <s v="Manoj Kumar Saw"/>
    <s v="Client"/>
    <s v="Priyanka"/>
    <x v="0"/>
    <x v="0"/>
  </r>
  <r>
    <n v="14"/>
    <n v="9032"/>
    <n v="9132"/>
    <s v="Shamshik"/>
    <x v="3"/>
    <x v="12"/>
    <s v="Apr 24 to Mar 25"/>
    <n v="12"/>
    <n v="3500"/>
    <n v="42000"/>
    <n v="1"/>
    <x v="0"/>
    <s v="Live at Site"/>
    <s v="Manoj Kumar Saw"/>
    <s v="PSIPL"/>
    <s v="Priyanka"/>
    <x v="0"/>
    <x v="0"/>
  </r>
  <r>
    <n v="15"/>
    <n v="9002"/>
    <n v="9243"/>
    <s v="Shamshik"/>
    <x v="4"/>
    <x v="13"/>
    <s v="Apr 24 to Mar 25"/>
    <n v="12"/>
    <n v="3500"/>
    <n v="42000"/>
    <n v="1"/>
    <x v="1"/>
    <d v="2024-06-18T00:00:00"/>
    <s v="Abhishek Kulkarni"/>
    <s v="PSIPL"/>
    <s v="Sachin Shegde"/>
    <x v="0"/>
    <x v="0"/>
  </r>
  <r>
    <n v="16"/>
    <n v="9002"/>
    <n v="9005"/>
    <s v="Shamshik"/>
    <x v="4"/>
    <x v="14"/>
    <s v="Apr 24 to Mar 25"/>
    <n v="12"/>
    <n v="3500"/>
    <n v="42000"/>
    <n v="1"/>
    <x v="0"/>
    <s v="Live at Site"/>
    <s v="Abhishek Kulkarni"/>
    <s v="PSIPL"/>
    <s v="Sachin Shegde"/>
    <x v="0"/>
    <x v="0"/>
  </r>
  <r>
    <n v="17"/>
    <n v="9002"/>
    <n v="9223"/>
    <s v="Shamshik"/>
    <x v="4"/>
    <x v="15"/>
    <s v="Apr 24 to Mar 25"/>
    <n v="12"/>
    <n v="3500"/>
    <n v="42000"/>
    <n v="1"/>
    <x v="1"/>
    <d v="2024-12-23T00:00:00"/>
    <s v="Abhishek Kulkarni"/>
    <s v="PSIPL"/>
    <s v="Rushali Kakde"/>
    <x v="0"/>
    <x v="0"/>
  </r>
  <r>
    <n v="18"/>
    <n v="9002"/>
    <n v="9192"/>
    <s v="Shamshik"/>
    <x v="4"/>
    <x v="16"/>
    <s v="Apr 24 to Mar 25"/>
    <n v="12"/>
    <n v="5000"/>
    <n v="60000"/>
    <n v="1"/>
    <x v="0"/>
    <s v="Live at Site"/>
    <s v="Abhishek Kulkarni"/>
    <s v="PSIPL"/>
    <s v="Sachin Shegde"/>
    <x v="0"/>
    <x v="0"/>
  </r>
  <r>
    <n v="19"/>
    <n v="9002"/>
    <n v="9192"/>
    <s v="Shamshik"/>
    <x v="4"/>
    <x v="16"/>
    <s v="Apr 24 to Mar 25"/>
    <n v="288"/>
    <n v="250"/>
    <n v="72000"/>
    <n v="24"/>
    <x v="0"/>
    <s v="Live at Site"/>
    <s v="Abhishek Kulkarni"/>
    <s v="PSIPL"/>
    <s v="Sachin Shegde"/>
    <x v="0"/>
    <x v="0"/>
  </r>
  <r>
    <n v="20"/>
    <n v="9002"/>
    <n v="9192"/>
    <s v="Shamshik"/>
    <x v="4"/>
    <x v="16"/>
    <s v="Jun 24 to Mar 25"/>
    <n v="9"/>
    <n v="250"/>
    <n v="2250"/>
    <n v="4"/>
    <x v="0"/>
    <s v="Live at Site"/>
    <s v="Abhishek Kulkarni"/>
    <s v="PSIPL"/>
    <s v="Sachin Shegde"/>
    <x v="1"/>
    <x v="1"/>
  </r>
  <r>
    <n v="21"/>
    <n v="9002"/>
    <n v="9052"/>
    <s v="Shamshik"/>
    <x v="4"/>
    <x v="17"/>
    <s v="Apr 24 to Mar 25"/>
    <n v="12"/>
    <n v="300"/>
    <n v="3600"/>
    <n v="1"/>
    <x v="1"/>
    <s v=""/>
    <s v="Abhishek Kulkarni"/>
    <s v="PSIPL"/>
    <s v="Sachin Shegde"/>
    <x v="0"/>
    <x v="0"/>
  </r>
  <r>
    <n v="22"/>
    <n v="9002"/>
    <n v="9007"/>
    <s v="Shamshik"/>
    <x v="4"/>
    <x v="18"/>
    <s v="Apr 24 to Mar 25"/>
    <n v="12"/>
    <n v="300"/>
    <n v="3600"/>
    <n v="1"/>
    <x v="0"/>
    <s v="Live at Site"/>
    <s v="Abhishek Kulkarni"/>
    <s v="PSIPL"/>
    <s v="Sachin Shegde"/>
    <x v="0"/>
    <x v="0"/>
  </r>
  <r>
    <n v="23"/>
    <n v="9002"/>
    <n v="9051"/>
    <s v="Shamshik"/>
    <x v="4"/>
    <x v="19"/>
    <s v="Apr 24 to Mar 25"/>
    <n v="12"/>
    <n v="3500"/>
    <n v="42000"/>
    <n v="1"/>
    <x v="0"/>
    <s v="Live at Site"/>
    <s v="Abhishek Kulkarni"/>
    <s v="PSIPL"/>
    <s v="Sachin Shegde"/>
    <x v="0"/>
    <x v="0"/>
  </r>
  <r>
    <n v="24"/>
    <n v="9002"/>
    <m/>
    <s v="Shamshik"/>
    <x v="4"/>
    <x v="20"/>
    <s v="Apr 24 to Mar 25"/>
    <n v="12"/>
    <n v="300"/>
    <n v="3600"/>
    <n v="1"/>
    <x v="0"/>
    <s v="Live at Site"/>
    <s v="Abhishek Kulkarni"/>
    <s v="PSIPL"/>
    <s v="Sachin Shegde"/>
    <x v="0"/>
    <x v="0"/>
  </r>
  <r>
    <n v="25"/>
    <n v="9002"/>
    <n v="9253"/>
    <s v="Shamshik"/>
    <x v="4"/>
    <x v="21"/>
    <s v="Apr 24 to Mar 25"/>
    <n v="12"/>
    <n v="3500"/>
    <n v="42000"/>
    <n v="1"/>
    <x v="0"/>
    <s v="Live at Site"/>
    <s v="Abhishek Kulkarni"/>
    <s v="PSIPL"/>
    <s v="Sachin Shegde"/>
    <x v="0"/>
    <x v="0"/>
  </r>
  <r>
    <n v="26"/>
    <n v="9002"/>
    <n v="9249"/>
    <s v="Shamshik"/>
    <x v="4"/>
    <x v="22"/>
    <s v="Apr 24 to Mar 25"/>
    <n v="12"/>
    <n v="75000"/>
    <n v="900000"/>
    <n v="0.91666666666666663"/>
    <x v="0"/>
    <s v="Live at Site"/>
    <s v="Abhishek Kulkarni"/>
    <s v="PSIPL"/>
    <s v="Sachin Shegde"/>
    <x v="0"/>
    <x v="0"/>
  </r>
  <r>
    <n v="27"/>
    <n v="9001"/>
    <n v="9872"/>
    <s v="Shamshik"/>
    <x v="5"/>
    <x v="23"/>
    <s v="Apr 24 to Mar 25"/>
    <n v="12"/>
    <n v="5000"/>
    <n v="60000"/>
    <n v="1"/>
    <x v="0"/>
    <s v="Live at Site"/>
    <s v="Rohit Nayak"/>
    <s v="PSIPL"/>
    <s v="Suraj"/>
    <x v="0"/>
    <x v="0"/>
  </r>
  <r>
    <n v="28"/>
    <n v="9001"/>
    <n v="9872"/>
    <s v="Shamshik"/>
    <x v="5"/>
    <x v="23"/>
    <s v="Apr 24 to Mar 25"/>
    <n v="72"/>
    <n v="175"/>
    <n v="12600"/>
    <n v="6"/>
    <x v="0"/>
    <s v="Live at Site"/>
    <s v="Rohit Nayak"/>
    <s v="PSIPL"/>
    <s v="Suraj"/>
    <x v="0"/>
    <x v="0"/>
  </r>
  <r>
    <n v="29"/>
    <n v="9001"/>
    <n v="9736"/>
    <s v="Shamshik"/>
    <x v="5"/>
    <x v="24"/>
    <s v="Apr 24 to Mar 25"/>
    <n v="12"/>
    <n v="3500"/>
    <n v="42000"/>
    <n v="1"/>
    <x v="0"/>
    <s v="Live at Site"/>
    <s v="Rohit Nayak"/>
    <s v="PSIPL"/>
    <s v="Bhavit Naik"/>
    <x v="0"/>
    <x v="0"/>
  </r>
  <r>
    <n v="30"/>
    <n v="9001"/>
    <n v="9772"/>
    <s v="Shamshik"/>
    <x v="5"/>
    <x v="25"/>
    <s v="Apr 24 to Mar 25"/>
    <n v="12"/>
    <n v="5000"/>
    <n v="60000"/>
    <n v="1"/>
    <x v="0"/>
    <s v="Live at Site"/>
    <s v="Rohit Nayak"/>
    <s v="Client"/>
    <s v="Suraj"/>
    <x v="0"/>
    <x v="0"/>
  </r>
  <r>
    <n v="31"/>
    <n v="9001"/>
    <n v="9772"/>
    <s v="Shamshik"/>
    <x v="5"/>
    <x v="25"/>
    <s v="Apr 24 to Mar 25"/>
    <n v="84"/>
    <n v="300"/>
    <n v="25200"/>
    <n v="7"/>
    <x v="0"/>
    <s v="Live at Site"/>
    <s v="Rohit Nayak"/>
    <s v="Client"/>
    <s v="Suraj"/>
    <x v="0"/>
    <x v="0"/>
  </r>
  <r>
    <n v="32"/>
    <n v="9001"/>
    <n v="8004"/>
    <s v="Shamshik"/>
    <x v="5"/>
    <x v="26"/>
    <s v="SIPL/22-23/0239"/>
    <n v="1"/>
    <n v="5000"/>
    <n v="5000"/>
    <n v="1"/>
    <x v="1"/>
    <d v="2024-04-01T00:00:00"/>
    <s v="Rohit Nayak"/>
    <s v="Client"/>
    <s v="Suraj"/>
    <x v="0"/>
    <x v="0"/>
  </r>
  <r>
    <n v="33"/>
    <n v="9001"/>
    <n v="8004"/>
    <s v="Shamshik"/>
    <x v="5"/>
    <x v="26"/>
    <s v="SIPL/22-23/0239"/>
    <n v="88"/>
    <n v="175"/>
    <n v="15400"/>
    <n v="88"/>
    <x v="1"/>
    <d v="2024-04-01T00:00:00"/>
    <s v="Rohit Nayak"/>
    <s v="Client"/>
    <s v="Suraj"/>
    <x v="0"/>
    <x v="0"/>
  </r>
  <r>
    <n v="34"/>
    <n v="9001"/>
    <n v="9782"/>
    <s v="Shamshik"/>
    <x v="5"/>
    <x v="27"/>
    <s v="SIPL/22-23/0227"/>
    <n v="1"/>
    <n v="5000"/>
    <n v="5000"/>
    <n v="1"/>
    <x v="1"/>
    <d v="2024-06-04T00:00:00"/>
    <s v="Rohit Nayak"/>
    <s v="Client"/>
    <s v="Suraj"/>
    <x v="0"/>
    <x v="0"/>
  </r>
  <r>
    <n v="35"/>
    <n v="9001"/>
    <n v="9782"/>
    <s v="Shamshik"/>
    <x v="5"/>
    <x v="27"/>
    <s v="SIPL/22-23/0227"/>
    <n v="32"/>
    <n v="250"/>
    <n v="8000"/>
    <n v="32"/>
    <x v="1"/>
    <d v="2024-06-04T00:00:00"/>
    <s v="Rohit Nayak"/>
    <s v="Client"/>
    <s v="Suraj"/>
    <x v="0"/>
    <x v="0"/>
  </r>
  <r>
    <n v="36"/>
    <n v="9004"/>
    <n v="9296"/>
    <s v="Shamshik"/>
    <x v="6"/>
    <x v="28"/>
    <s v="Apr 24 to Mar 25"/>
    <n v="12"/>
    <n v="3500"/>
    <n v="42000"/>
    <n v="1"/>
    <x v="0"/>
    <s v="Live at Site"/>
    <s v="Rajni"/>
    <s v="PSIPL"/>
    <s v="Narayana K"/>
    <x v="0"/>
    <x v="0"/>
  </r>
  <r>
    <n v="37"/>
    <n v="9005"/>
    <n v="9108"/>
    <s v="Shamshik"/>
    <x v="6"/>
    <x v="29"/>
    <s v="Apr 24 to Mar 25"/>
    <n v="12"/>
    <n v="3500"/>
    <n v="42000"/>
    <n v="0.66666666666666663"/>
    <x v="0"/>
    <s v="Live at Site"/>
    <s v="Rajni"/>
    <s v="PSIPL"/>
    <s v="Mutu"/>
    <x v="0"/>
    <x v="0"/>
  </r>
  <r>
    <n v="38"/>
    <n v="9005"/>
    <n v="9270"/>
    <s v="Shamshik"/>
    <x v="6"/>
    <x v="30"/>
    <s v="SIPL/22-23/0238"/>
    <n v="12"/>
    <n v="3500"/>
    <n v="42000"/>
    <n v="0.66666666666666663"/>
    <x v="1"/>
    <d v="2023-04-21T00:00:00"/>
    <s v="Rajni"/>
    <s v="PSIPL"/>
    <s v="Mutu"/>
    <x v="0"/>
    <x v="0"/>
  </r>
  <r>
    <n v="39"/>
    <n v="9009"/>
    <n v="9019"/>
    <s v="Shamshik"/>
    <x v="7"/>
    <x v="31"/>
    <s v="May 23 to Mar 24"/>
    <n v="12"/>
    <n v="3500"/>
    <n v="42000"/>
    <n v="0.66666666666666663"/>
    <x v="1"/>
    <d v="2023-12-04T00:00:00"/>
    <s v="Abhishek Kulkarni"/>
    <s v="PSIPL"/>
    <s v="Anand"/>
    <x v="0"/>
    <x v="0"/>
  </r>
  <r>
    <n v="40"/>
    <n v="9001"/>
    <n v="8213"/>
    <s v="Shamshik"/>
    <x v="5"/>
    <x v="32"/>
    <s v="Aug 24 to Mar 25"/>
    <n v="8"/>
    <n v="3500"/>
    <n v="28000"/>
    <n v="1"/>
    <x v="0"/>
    <s v="Live at Site"/>
    <s v="Rohit Nayak"/>
    <s v="PSIPL"/>
    <s v="Abhishek"/>
    <x v="1"/>
    <x v="1"/>
  </r>
  <r>
    <n v="41"/>
    <n v="9001"/>
    <n v="8135"/>
    <s v="Shamshik"/>
    <x v="2"/>
    <x v="33"/>
    <s v="Aug 24 to Mar 25"/>
    <n v="8"/>
    <n v="6000"/>
    <n v="48000"/>
    <n v="1"/>
    <x v="1"/>
    <d v="2025-01-31T00:00:00"/>
    <s v="Montu"/>
    <s v="PSIPL"/>
    <s v="Shailesh"/>
    <x v="0"/>
    <x v="0"/>
  </r>
  <r>
    <n v="42"/>
    <n v="9001"/>
    <n v="9437"/>
    <s v="Shamshik"/>
    <x v="8"/>
    <x v="34"/>
    <s v="Oct 24 to Mar 25"/>
    <n v="6"/>
    <n v="3500"/>
    <n v="21000"/>
    <n v="1"/>
    <x v="0"/>
    <s v="Live at Site"/>
    <s v="Pravin Jage"/>
    <s v="PSIPL"/>
    <s v="Vijay Wag"/>
    <x v="1"/>
    <x v="1"/>
  </r>
  <r>
    <n v="43"/>
    <n v="9008"/>
    <n v="9105"/>
    <s v="Shamshik"/>
    <x v="9"/>
    <x v="35"/>
    <s v="Nov 24 to Mar 25"/>
    <n v="5"/>
    <n v="3500"/>
    <n v="17500"/>
    <n v="1"/>
    <x v="0"/>
    <s v="Live at Site"/>
    <s v="Bhagwan Dhanwal"/>
    <s v="PSIPL"/>
    <s v="Satraj"/>
    <x v="1"/>
    <x v="1"/>
  </r>
  <r>
    <n v="44"/>
    <n v="9001"/>
    <n v="8226"/>
    <s v="Shamshik"/>
    <x v="2"/>
    <x v="36"/>
    <s v="Nov 24 to Mar 25"/>
    <n v="5"/>
    <n v="8000"/>
    <n v="40000"/>
    <n v="1"/>
    <x v="0"/>
    <s v="Live at Site"/>
    <s v="Montu"/>
    <s v="PSIPL"/>
    <s v="Rahul Tandel"/>
    <x v="1"/>
    <x v="1"/>
  </r>
  <r>
    <n v="45"/>
    <n v="9001"/>
    <n v="9441"/>
    <s v="Shamshik"/>
    <x v="2"/>
    <x v="37"/>
    <s v="Jan 25 to Mar 25"/>
    <n v="3"/>
    <n v="6000"/>
    <n v="18000"/>
    <n v="1"/>
    <x v="0"/>
    <s v="Live at Site"/>
    <s v="Montu"/>
    <s v="PSIPL"/>
    <s v="Rahul Tandel"/>
    <x v="1"/>
    <x v="1"/>
  </r>
  <r>
    <n v="46"/>
    <n v="9001"/>
    <n v="9224"/>
    <s v="Shamshik"/>
    <x v="8"/>
    <x v="38"/>
    <s v="Jan 25 to Mar 25"/>
    <n v="3"/>
    <n v="6000"/>
    <n v="18000"/>
    <n v="1"/>
    <x v="0"/>
    <s v="Live at Site"/>
    <s v="Pravin Jage"/>
    <s v="PSIPL"/>
    <s v="Vijay Wag"/>
    <x v="1"/>
    <x v="1"/>
  </r>
  <r>
    <n v="47"/>
    <n v="9002"/>
    <n v="9303"/>
    <s v="Shamshik"/>
    <x v="4"/>
    <x v="39"/>
    <s v="Jan 25 to Mar 25"/>
    <n v="3"/>
    <n v="6000"/>
    <n v="18000"/>
    <n v="1"/>
    <x v="0"/>
    <s v="Live at Site"/>
    <s v="Abhishek Kulkarni"/>
    <s v="PSIPL"/>
    <s v="Sachin Shegde"/>
    <x v="1"/>
    <x v="1"/>
  </r>
  <r>
    <n v="48"/>
    <n v="9001"/>
    <m/>
    <s v="Shamshik"/>
    <x v="5"/>
    <x v="40"/>
    <s v="Mar 25 to Mar 25"/>
    <n v="1"/>
    <n v="6000"/>
    <n v="6000"/>
    <n v="1"/>
    <x v="0"/>
    <s v="Live at Site"/>
    <s v="Rohit"/>
    <s v="PSIPL"/>
    <s v="Gabrial"/>
    <x v="1"/>
    <x v="1"/>
  </r>
  <r>
    <n v="49"/>
    <n v="9005"/>
    <n v="9339"/>
    <s v="Shamshik"/>
    <x v="6"/>
    <x v="41"/>
    <s v="Mar 25 to Mar 25"/>
    <n v="1"/>
    <n v="6000"/>
    <n v="6000"/>
    <n v="1"/>
    <x v="0"/>
    <s v="Live at Site"/>
    <s v="Rajnikant"/>
    <s v="PSIPL"/>
    <s v="Mutu"/>
    <x v="1"/>
    <x v="1"/>
  </r>
  <r>
    <e v="#REF!"/>
    <m/>
    <m/>
    <m/>
    <x v="9"/>
    <x v="42"/>
    <m/>
    <m/>
    <m/>
    <m/>
    <n v="1"/>
    <x v="2"/>
    <m/>
    <m/>
    <m/>
    <m/>
    <x v="2"/>
    <x v="2"/>
  </r>
  <r>
    <e v="#REF!"/>
    <m/>
    <m/>
    <m/>
    <x v="10"/>
    <x v="43"/>
    <m/>
    <m/>
    <m/>
    <m/>
    <n v="1"/>
    <x v="2"/>
    <m/>
    <m/>
    <m/>
    <m/>
    <x v="2"/>
    <x v="2"/>
  </r>
  <r>
    <e v="#REF!"/>
    <m/>
    <m/>
    <m/>
    <x v="10"/>
    <x v="44"/>
    <m/>
    <m/>
    <m/>
    <m/>
    <n v="1"/>
    <x v="2"/>
    <m/>
    <m/>
    <m/>
    <m/>
    <x v="2"/>
    <x v="2"/>
  </r>
  <r>
    <e v="#REF!"/>
    <m/>
    <m/>
    <m/>
    <x v="10"/>
    <x v="45"/>
    <m/>
    <m/>
    <m/>
    <m/>
    <n v="1"/>
    <x v="2"/>
    <m/>
    <m/>
    <m/>
    <m/>
    <x v="2"/>
    <x v="2"/>
  </r>
  <r>
    <e v="#REF!"/>
    <m/>
    <m/>
    <m/>
    <x v="10"/>
    <x v="46"/>
    <m/>
    <m/>
    <m/>
    <m/>
    <n v="1"/>
    <x v="2"/>
    <m/>
    <m/>
    <m/>
    <m/>
    <x v="2"/>
    <x v="2"/>
  </r>
  <r>
    <e v="#REF!"/>
    <m/>
    <m/>
    <m/>
    <x v="10"/>
    <x v="47"/>
    <m/>
    <m/>
    <m/>
    <m/>
    <n v="1"/>
    <x v="2"/>
    <m/>
    <m/>
    <m/>
    <m/>
    <x v="2"/>
    <x v="2"/>
  </r>
  <r>
    <e v="#REF!"/>
    <m/>
    <m/>
    <m/>
    <x v="4"/>
    <x v="16"/>
    <s v="Complince Module"/>
    <m/>
    <m/>
    <m/>
    <n v="13"/>
    <x v="2"/>
    <m/>
    <m/>
    <m/>
    <m/>
    <x v="2"/>
    <x v="2"/>
  </r>
  <r>
    <e v="#REF!"/>
    <m/>
    <m/>
    <m/>
    <x v="5"/>
    <x v="48"/>
    <s v="Basic + Inventory + Parking + Gate Matrial"/>
    <m/>
    <m/>
    <m/>
    <n v="1"/>
    <x v="0"/>
    <s v="Live at Site"/>
    <m/>
    <m/>
    <m/>
    <x v="1"/>
    <x v="1"/>
  </r>
  <r>
    <e v="#REF!"/>
    <m/>
    <m/>
    <m/>
    <x v="4"/>
    <x v="49"/>
    <s v="Feedback Module"/>
    <m/>
    <m/>
    <m/>
    <n v="1"/>
    <x v="2"/>
    <m/>
    <m/>
    <m/>
    <m/>
    <x v="2"/>
    <x v="2"/>
  </r>
  <r>
    <e v="#REF!"/>
    <m/>
    <m/>
    <m/>
    <x v="4"/>
    <x v="50"/>
    <s v="Basic"/>
    <m/>
    <m/>
    <m/>
    <n v="1"/>
    <x v="0"/>
    <s v="Live at Site"/>
    <m/>
    <m/>
    <m/>
    <x v="1"/>
    <x v="1"/>
  </r>
  <r>
    <e v="#REF!"/>
    <m/>
    <m/>
    <m/>
    <x v="4"/>
    <x v="51"/>
    <s v="Feedback Module"/>
    <m/>
    <m/>
    <m/>
    <n v="1"/>
    <x v="0"/>
    <s v="Live at Site"/>
    <m/>
    <m/>
    <m/>
    <x v="1"/>
    <x v="1"/>
  </r>
  <r>
    <e v="#REF!"/>
    <m/>
    <m/>
    <m/>
    <x v="7"/>
    <x v="52"/>
    <s v="Feedback Module"/>
    <m/>
    <m/>
    <m/>
    <n v="1"/>
    <x v="0"/>
    <s v="Live at Site"/>
    <m/>
    <m/>
    <m/>
    <x v="1"/>
    <x v="1"/>
  </r>
  <r>
    <e v="#REF!"/>
    <m/>
    <m/>
    <m/>
    <x v="4"/>
    <x v="14"/>
    <s v="Feedback Module"/>
    <m/>
    <m/>
    <m/>
    <n v="1"/>
    <x v="0"/>
    <s v="Live at Site"/>
    <m/>
    <m/>
    <m/>
    <x v="1"/>
    <x v="1"/>
  </r>
  <r>
    <e v="#REF!"/>
    <m/>
    <m/>
    <m/>
    <x v="10"/>
    <x v="53"/>
    <s v="Basic "/>
    <m/>
    <m/>
    <m/>
    <n v="1"/>
    <x v="2"/>
    <m/>
    <m/>
    <m/>
    <m/>
    <x v="2"/>
    <x v="2"/>
  </r>
  <r>
    <e v="#REF!"/>
    <m/>
    <m/>
    <m/>
    <x v="10"/>
    <x v="54"/>
    <s v="Basic + Feedback Module"/>
    <m/>
    <m/>
    <m/>
    <n v="1"/>
    <x v="2"/>
    <m/>
    <m/>
    <m/>
    <m/>
    <x v="2"/>
    <x v="2"/>
  </r>
  <r>
    <e v="#REF!"/>
    <m/>
    <m/>
    <m/>
    <x v="11"/>
    <x v="5"/>
    <s v="Feedback"/>
    <m/>
    <m/>
    <m/>
    <n v="1"/>
    <x v="3"/>
    <m/>
    <m/>
    <m/>
    <m/>
    <x v="1"/>
    <x v="1"/>
  </r>
  <r>
    <e v="#REF!"/>
    <m/>
    <m/>
    <m/>
    <x v="11"/>
    <x v="55"/>
    <s v="Feedback"/>
    <m/>
    <m/>
    <m/>
    <n v="1"/>
    <x v="0"/>
    <m/>
    <m/>
    <m/>
    <m/>
    <x v="1"/>
    <x v="1"/>
  </r>
  <r>
    <e v="#REF!"/>
    <m/>
    <m/>
    <m/>
    <x v="11"/>
    <x v="56"/>
    <s v="Community App"/>
    <m/>
    <m/>
    <m/>
    <n v="1"/>
    <x v="3"/>
    <m/>
    <m/>
    <m/>
    <m/>
    <x v="1"/>
    <x v="1"/>
  </r>
  <r>
    <e v="#REF!"/>
    <m/>
    <m/>
    <m/>
    <x v="11"/>
    <x v="57"/>
    <s v="Feedback"/>
    <m/>
    <m/>
    <m/>
    <n v="1"/>
    <x v="0"/>
    <m/>
    <m/>
    <m/>
    <m/>
    <x v="1"/>
    <x v="1"/>
  </r>
  <r>
    <e v="#REF!"/>
    <m/>
    <m/>
    <m/>
    <x v="5"/>
    <x v="58"/>
    <s v="FM Matrix"/>
    <m/>
    <m/>
    <m/>
    <n v="1"/>
    <x v="3"/>
    <m/>
    <m/>
    <m/>
    <m/>
    <x v="1"/>
    <x v="1"/>
  </r>
  <r>
    <e v="#REF!"/>
    <m/>
    <m/>
    <m/>
    <x v="5"/>
    <x v="59"/>
    <s v="Feedback"/>
    <m/>
    <m/>
    <m/>
    <n v="1"/>
    <x v="2"/>
    <m/>
    <m/>
    <m/>
    <m/>
    <x v="2"/>
    <x v="2"/>
  </r>
  <r>
    <e v="#REF!"/>
    <m/>
    <m/>
    <m/>
    <x v="5"/>
    <x v="60"/>
    <s v="Feedback"/>
    <m/>
    <m/>
    <m/>
    <n v="8"/>
    <x v="2"/>
    <m/>
    <m/>
    <m/>
    <m/>
    <x v="2"/>
    <x v="2"/>
  </r>
  <r>
    <e v="#REF!"/>
    <m/>
    <m/>
    <m/>
    <x v="10"/>
    <x v="61"/>
    <s v="Feedback"/>
    <m/>
    <m/>
    <m/>
    <n v="1"/>
    <x v="2"/>
    <m/>
    <m/>
    <m/>
    <m/>
    <x v="2"/>
    <x v="2"/>
  </r>
  <r>
    <e v="#REF!"/>
    <m/>
    <m/>
    <m/>
    <x v="9"/>
    <x v="35"/>
    <s v="FM Matrix"/>
    <m/>
    <m/>
    <m/>
    <n v="1"/>
    <x v="0"/>
    <m/>
    <m/>
    <m/>
    <m/>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FA660C-931B-4E13-BEC1-0092D2D9202E}" name="PivotTable1" cacheId="3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
  <location ref="A3:M6" firstHeaderRow="0" firstDataRow="1" firstDataCol="1"/>
  <pivotFields count="22">
    <pivotField subtotalTop="0" showAll="0"/>
    <pivotField subtotalTop="0" showAll="0"/>
    <pivotField subtotalTop="0" showAll="0">
      <items count="11">
        <item x="7"/>
        <item x="9"/>
        <item x="0"/>
        <item x="2"/>
        <item x="8"/>
        <item x="5"/>
        <item x="1"/>
        <item x="6"/>
        <item x="3"/>
        <item x="4"/>
        <item t="default"/>
      </items>
    </pivotField>
    <pivotField subtotalTop="0" showAll="0"/>
    <pivotField subtotalTop="0" showAll="0"/>
    <pivotField subtotalTop="0" showAll="0"/>
    <pivotField axis="axisRow" subtotalTop="0" multipleItemSelectionAllowed="1" showAll="0">
      <items count="6">
        <item x="2"/>
        <item x="1"/>
        <item x="0"/>
        <item x="3"/>
        <item x="4"/>
        <item t="default"/>
      </items>
    </pivotField>
    <pivotField subtotalTop="0" showAll="0"/>
    <pivotField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dataField="1" numFmtId="164" subtotalTop="0" showAll="0"/>
    <pivotField dataField="1" numFmtId="164" subtotalTop="0" showAll="0"/>
    <pivotField dataField="1" numFmtId="164" subtotalTop="0" showAll="0"/>
    <pivotField dataField="1" numFmtId="164" subtotalTop="0" showAll="0"/>
    <pivotField dataField="1" numFmtId="164" subtotalTop="0" showAll="0"/>
    <pivotField axis="axisRow" subtotalTop="0" showAll="0">
      <items count="3">
        <item n="A+, A &amp; B" sd="0" x="0"/>
        <item n="C &amp; D" sd="0" x="1"/>
        <item t="default"/>
      </items>
    </pivotField>
  </pivotFields>
  <rowFields count="2">
    <field x="21"/>
    <field x="6"/>
  </rowFields>
  <rowItems count="3">
    <i>
      <x/>
    </i>
    <i>
      <x v="1"/>
    </i>
    <i t="grand">
      <x/>
    </i>
  </rowItems>
  <colFields count="1">
    <field x="-2"/>
  </colFields>
  <colItems count="12">
    <i>
      <x/>
    </i>
    <i i="1">
      <x v="1"/>
    </i>
    <i i="2">
      <x v="2"/>
    </i>
    <i i="3">
      <x v="3"/>
    </i>
    <i i="4">
      <x v="4"/>
    </i>
    <i i="5">
      <x v="5"/>
    </i>
    <i i="6">
      <x v="6"/>
    </i>
    <i i="7">
      <x v="7"/>
    </i>
    <i i="8">
      <x v="8"/>
    </i>
    <i i="9">
      <x v="9"/>
    </i>
    <i i="10">
      <x v="10"/>
    </i>
    <i i="11">
      <x v="11"/>
    </i>
  </colItems>
  <dataFields count="12">
    <dataField name=" Apr'24" fld="9" subtotal="average" baseField="2" baseItem="0" numFmtId="2"/>
    <dataField name=" May'24" fld="10" subtotal="average" baseField="2" baseItem="0" numFmtId="2"/>
    <dataField name=" Jun'24" fld="11" subtotal="average" baseField="2" baseItem="0" numFmtId="2"/>
    <dataField name=" Jul'24" fld="12" subtotal="average" baseField="2" baseItem="0" numFmtId="2"/>
    <dataField name=" Aug'24" fld="13" subtotal="average" baseField="2" baseItem="0" numFmtId="2"/>
    <dataField name=" Sept'24" fld="14" subtotal="average" baseField="2" baseItem="0" numFmtId="2"/>
    <dataField name=" Oct'24" fld="15" subtotal="average" baseField="2" baseItem="0" numFmtId="2"/>
    <dataField name=" Nov'24" fld="16" subtotal="average" baseField="2" baseItem="0" numFmtId="2"/>
    <dataField name=" Dec'24" fld="17" subtotal="average" baseField="2" baseItem="0" numFmtId="2"/>
    <dataField name=" Jan'25" fld="18" subtotal="average" baseField="2" baseItem="0" numFmtId="2"/>
    <dataField name=" Feb'25" fld="19" subtotal="average" baseField="2" baseItem="0" numFmtId="2"/>
    <dataField name=" Mar'25" fld="20" subtotal="average" baseField="21"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EE7474-F3B0-476C-B202-D40343624BCC}" name="PivotTable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0" firstHeaderRow="1" firstDataRow="2" firstDataCol="1"/>
  <pivotFields count="16">
    <pivotField dataField="1" showAll="0"/>
    <pivotField showAll="0"/>
    <pivotField axis="axisCol" showAll="0">
      <items count="11">
        <item x="8"/>
        <item x="1"/>
        <item x="7"/>
        <item x="4"/>
        <item x="9"/>
        <item x="2"/>
        <item x="6"/>
        <item x="5"/>
        <item x="0"/>
        <item x="3"/>
        <item t="default"/>
      </items>
    </pivotField>
    <pivotField axis="axisRow"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Fields count="1">
    <field x="2"/>
  </colFields>
  <colItems count="11">
    <i>
      <x/>
    </i>
    <i>
      <x v="1"/>
    </i>
    <i>
      <x v="2"/>
    </i>
    <i>
      <x v="3"/>
    </i>
    <i>
      <x v="4"/>
    </i>
    <i>
      <x v="5"/>
    </i>
    <i>
      <x v="6"/>
    </i>
    <i>
      <x v="7"/>
    </i>
    <i>
      <x v="8"/>
    </i>
    <i>
      <x v="9"/>
    </i>
    <i t="grand">
      <x/>
    </i>
  </colItems>
  <dataFields count="1">
    <dataField name="Count of UNIQUE PROFIT CENTRE"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196AFF-7578-4E59-A600-0361C5281C12}" name="PivotTable5" cacheId="3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H203" firstHeaderRow="1" firstDataRow="2"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1"/>
        <item x="2"/>
        <item x="3"/>
        <item x="4"/>
        <item x="5"/>
        <item x="0"/>
        <item x="6"/>
        <item x="7"/>
        <item x="8"/>
        <item x="9"/>
      </items>
    </pivotField>
    <pivotField axis="axisRow" compact="0" outline="0" showAll="0" defaultSubtotal="0">
      <items count="181">
        <item x="164"/>
        <item x="59"/>
        <item x="48"/>
        <item x="53"/>
        <item x="114"/>
        <item x="157"/>
        <item x="120"/>
        <item x="8"/>
        <item x="77"/>
        <item x="177"/>
        <item x="116"/>
        <item x="165"/>
        <item x="142"/>
        <item x="87"/>
        <item x="81"/>
        <item x="171"/>
        <item x="143"/>
        <item x="24"/>
        <item x="34"/>
        <item x="163"/>
        <item x="96"/>
        <item x="98"/>
        <item x="78"/>
        <item x="21"/>
        <item x="15"/>
        <item x="128"/>
        <item x="35"/>
        <item x="129"/>
        <item x="84"/>
        <item x="67"/>
        <item x="44"/>
        <item x="115"/>
        <item x="109"/>
        <item x="57"/>
        <item x="68"/>
        <item x="83"/>
        <item x="72"/>
        <item x="14"/>
        <item x="52"/>
        <item x="106"/>
        <item x="127"/>
        <item x="122"/>
        <item x="20"/>
        <item x="151"/>
        <item x="112"/>
        <item x="121"/>
        <item x="18"/>
        <item x="39"/>
        <item x="154"/>
        <item x="61"/>
        <item x="103"/>
        <item x="137"/>
        <item x="37"/>
        <item x="17"/>
        <item x="45"/>
        <item x="152"/>
        <item x="13"/>
        <item x="27"/>
        <item x="160"/>
        <item x="63"/>
        <item x="6"/>
        <item x="135"/>
        <item x="28"/>
        <item x="55"/>
        <item x="144"/>
        <item x="168"/>
        <item x="167"/>
        <item x="41"/>
        <item x="99"/>
        <item x="71"/>
        <item x="73"/>
        <item x="43"/>
        <item x="62"/>
        <item x="0"/>
        <item x="93"/>
        <item x="65"/>
        <item x="161"/>
        <item x="32"/>
        <item x="104"/>
        <item x="178"/>
        <item x="130"/>
        <item x="64"/>
        <item x="3"/>
        <item x="36"/>
        <item x="12"/>
        <item x="136"/>
        <item x="1"/>
        <item x="118"/>
        <item x="148"/>
        <item x="70"/>
        <item x="132"/>
        <item x="31"/>
        <item x="16"/>
        <item x="133"/>
        <item x="179"/>
        <item x="110"/>
        <item x="51"/>
        <item x="156"/>
        <item x="92"/>
        <item x="170"/>
        <item x="49"/>
        <item x="140"/>
        <item x="169"/>
        <item x="76"/>
        <item x="38"/>
        <item x="69"/>
        <item x="113"/>
        <item x="26"/>
        <item x="60"/>
        <item x="19"/>
        <item x="29"/>
        <item x="54"/>
        <item x="101"/>
        <item x="97"/>
        <item x="94"/>
        <item x="111"/>
        <item x="108"/>
        <item x="175"/>
        <item x="146"/>
        <item x="11"/>
        <item x="158"/>
        <item x="85"/>
        <item x="155"/>
        <item x="117"/>
        <item x="79"/>
        <item x="126"/>
        <item x="30"/>
        <item x="174"/>
        <item x="125"/>
        <item x="141"/>
        <item x="22"/>
        <item x="66"/>
        <item x="7"/>
        <item x="89"/>
        <item x="75"/>
        <item x="90"/>
        <item x="33"/>
        <item x="159"/>
        <item x="4"/>
        <item x="10"/>
        <item x="119"/>
        <item x="5"/>
        <item x="134"/>
        <item x="149"/>
        <item x="102"/>
        <item x="25"/>
        <item x="9"/>
        <item x="95"/>
        <item x="88"/>
        <item x="153"/>
        <item x="162"/>
        <item x="145"/>
        <item x="147"/>
        <item x="138"/>
        <item x="82"/>
        <item x="123"/>
        <item x="139"/>
        <item x="166"/>
        <item x="172"/>
        <item x="107"/>
        <item x="91"/>
        <item x="131"/>
        <item x="124"/>
        <item x="2"/>
        <item x="86"/>
        <item x="42"/>
        <item x="47"/>
        <item x="46"/>
        <item x="40"/>
        <item x="50"/>
        <item x="180"/>
        <item x="80"/>
        <item x="105"/>
        <item x="58"/>
        <item x="74"/>
        <item x="56"/>
        <item x="23"/>
        <item x="176"/>
        <item x="100"/>
        <item x="173"/>
        <item x="150"/>
      </items>
    </pivotField>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5">
        <item x="1"/>
        <item x="0"/>
        <item x="2"/>
        <item x="4"/>
        <item x="3"/>
      </items>
    </pivotField>
  </pivotFields>
  <rowFields count="2">
    <field x="12"/>
    <field x="11"/>
  </rowFields>
  <rowItems count="201">
    <i>
      <x/>
      <x v="9"/>
    </i>
    <i>
      <x v="1"/>
      <x v="4"/>
    </i>
    <i>
      <x v="2"/>
      <x v="4"/>
    </i>
    <i>
      <x v="3"/>
      <x v="4"/>
    </i>
    <i>
      <x v="4"/>
      <x v="8"/>
    </i>
    <i>
      <x v="5"/>
      <x v="9"/>
    </i>
    <i>
      <x v="6"/>
      <x v="8"/>
    </i>
    <i>
      <x v="7"/>
      <x v="1"/>
    </i>
    <i>
      <x v="8"/>
      <x v="5"/>
    </i>
    <i>
      <x v="9"/>
      <x v="5"/>
    </i>
    <i>
      <x v="10"/>
      <x v="8"/>
    </i>
    <i>
      <x v="11"/>
      <x v="5"/>
    </i>
    <i>
      <x v="12"/>
      <x v="9"/>
    </i>
    <i>
      <x v="13"/>
      <x v="5"/>
    </i>
    <i>
      <x v="14"/>
      <x v="5"/>
    </i>
    <i>
      <x v="15"/>
      <x v="7"/>
    </i>
    <i>
      <x v="16"/>
      <x v="9"/>
    </i>
    <i>
      <x v="17"/>
      <x v="2"/>
    </i>
    <i>
      <x v="18"/>
      <x v="3"/>
    </i>
    <i>
      <x v="19"/>
      <x v="9"/>
    </i>
    <i>
      <x v="20"/>
      <x v="6"/>
    </i>
    <i>
      <x v="21"/>
      <x v="7"/>
    </i>
    <i>
      <x v="22"/>
      <x v="5"/>
    </i>
    <i>
      <x v="23"/>
      <x v="2"/>
    </i>
    <i r="1">
      <x v="4"/>
    </i>
    <i>
      <x v="24"/>
      <x v="1"/>
    </i>
    <i r="1">
      <x v="9"/>
    </i>
    <i>
      <x v="25"/>
      <x v="8"/>
    </i>
    <i>
      <x v="26"/>
      <x v="3"/>
    </i>
    <i>
      <x v="27"/>
      <x v="8"/>
    </i>
    <i>
      <x v="28"/>
      <x v="5"/>
    </i>
    <i>
      <x v="29"/>
      <x v="5"/>
    </i>
    <i>
      <x v="30"/>
      <x v="3"/>
    </i>
    <i>
      <x v="31"/>
      <x v="8"/>
    </i>
    <i>
      <x v="32"/>
      <x v="7"/>
    </i>
    <i>
      <x v="33"/>
      <x v="4"/>
    </i>
    <i r="1">
      <x v="6"/>
    </i>
    <i>
      <x v="34"/>
      <x v="5"/>
    </i>
    <i>
      <x v="35"/>
      <x v="5"/>
    </i>
    <i>
      <x v="36"/>
      <x v="5"/>
    </i>
    <i>
      <x v="37"/>
      <x v="1"/>
    </i>
    <i>
      <x v="38"/>
      <x v="4"/>
    </i>
    <i>
      <x v="39"/>
      <x v="7"/>
    </i>
    <i>
      <x v="40"/>
      <x v="8"/>
    </i>
    <i>
      <x v="41"/>
      <x v="8"/>
    </i>
    <i>
      <x v="42"/>
      <x v="2"/>
    </i>
    <i>
      <x v="43"/>
      <x v="9"/>
    </i>
    <i>
      <x v="44"/>
      <x v="7"/>
    </i>
    <i>
      <x v="45"/>
      <x v="8"/>
    </i>
    <i>
      <x v="46"/>
      <x v="1"/>
    </i>
    <i>
      <x v="47"/>
      <x v="3"/>
    </i>
    <i r="1">
      <x v="8"/>
    </i>
    <i>
      <x v="48"/>
      <x v="9"/>
    </i>
    <i>
      <x v="49"/>
      <x v="4"/>
    </i>
    <i>
      <x v="50"/>
      <x v="7"/>
    </i>
    <i>
      <x v="51"/>
      <x v="8"/>
    </i>
    <i>
      <x v="52"/>
      <x v="3"/>
    </i>
    <i>
      <x v="53"/>
      <x v="1"/>
    </i>
    <i>
      <x v="54"/>
      <x v="4"/>
    </i>
    <i r="1">
      <x v="7"/>
    </i>
    <i>
      <x v="55"/>
      <x v="9"/>
    </i>
    <i>
      <x v="56"/>
      <x v="1"/>
    </i>
    <i>
      <x v="57"/>
      <x v="2"/>
    </i>
    <i>
      <x v="58"/>
      <x v="9"/>
    </i>
    <i>
      <x v="59"/>
      <x v="5"/>
    </i>
    <i>
      <x v="60"/>
      <x/>
    </i>
    <i>
      <x v="61"/>
      <x v="8"/>
    </i>
    <i>
      <x v="62"/>
      <x v="2"/>
    </i>
    <i>
      <x v="63"/>
      <x v="4"/>
    </i>
    <i r="1">
      <x v="7"/>
    </i>
    <i>
      <x v="64"/>
      <x v="9"/>
    </i>
    <i>
      <x v="65"/>
      <x v="5"/>
    </i>
    <i>
      <x v="66"/>
      <x v="4"/>
    </i>
    <i>
      <x v="67"/>
      <x v="3"/>
    </i>
    <i>
      <x v="68"/>
      <x v="7"/>
    </i>
    <i r="1">
      <x v="9"/>
    </i>
    <i>
      <x v="69"/>
      <x v="5"/>
    </i>
    <i>
      <x v="70"/>
      <x v="5"/>
    </i>
    <i>
      <x v="71"/>
      <x v="3"/>
    </i>
    <i>
      <x v="72"/>
      <x v="5"/>
    </i>
    <i>
      <x v="73"/>
      <x v="5"/>
    </i>
    <i>
      <x v="74"/>
      <x v="6"/>
    </i>
    <i>
      <x v="75"/>
      <x v="5"/>
    </i>
    <i>
      <x v="76"/>
      <x v="9"/>
    </i>
    <i>
      <x v="77"/>
      <x v="2"/>
    </i>
    <i>
      <x v="78"/>
      <x v="7"/>
    </i>
    <i>
      <x v="79"/>
      <x v="5"/>
    </i>
    <i>
      <x v="80"/>
      <x v="8"/>
    </i>
    <i>
      <x v="81"/>
      <x v="5"/>
    </i>
    <i>
      <x v="82"/>
      <x/>
    </i>
    <i>
      <x v="83"/>
      <x v="3"/>
    </i>
    <i>
      <x v="84"/>
      <x v="1"/>
    </i>
    <i r="1">
      <x v="2"/>
    </i>
    <i r="1">
      <x v="7"/>
    </i>
    <i r="1">
      <x v="8"/>
    </i>
    <i>
      <x v="85"/>
      <x v="8"/>
    </i>
    <i>
      <x v="86"/>
      <x v="5"/>
    </i>
    <i>
      <x v="87"/>
      <x v="8"/>
    </i>
    <i>
      <x v="88"/>
      <x v="9"/>
    </i>
    <i>
      <x v="89"/>
      <x v="5"/>
    </i>
    <i>
      <x v="90"/>
      <x v="8"/>
    </i>
    <i>
      <x v="91"/>
      <x v="2"/>
    </i>
    <i>
      <x v="92"/>
      <x v="1"/>
    </i>
    <i r="1">
      <x v="2"/>
    </i>
    <i r="1">
      <x v="3"/>
    </i>
    <i r="1">
      <x v="6"/>
    </i>
    <i r="1">
      <x v="7"/>
    </i>
    <i r="1">
      <x v="8"/>
    </i>
    <i>
      <x v="93"/>
      <x v="8"/>
    </i>
    <i>
      <x v="94"/>
      <x v="9"/>
    </i>
    <i>
      <x v="95"/>
      <x v="7"/>
    </i>
    <i>
      <x v="96"/>
      <x v="4"/>
    </i>
    <i>
      <x v="97"/>
      <x v="9"/>
    </i>
    <i>
      <x v="98"/>
      <x v="6"/>
    </i>
    <i>
      <x v="99"/>
      <x v="7"/>
    </i>
    <i>
      <x v="100"/>
      <x v="4"/>
    </i>
    <i>
      <x v="101"/>
      <x v="8"/>
    </i>
    <i>
      <x v="102"/>
      <x v="5"/>
    </i>
    <i>
      <x v="103"/>
      <x v="5"/>
    </i>
    <i>
      <x v="104"/>
      <x v="3"/>
    </i>
    <i>
      <x v="105"/>
      <x v="5"/>
    </i>
    <i>
      <x v="106"/>
      <x v="7"/>
    </i>
    <i>
      <x v="107"/>
      <x v="2"/>
    </i>
    <i>
      <x v="108"/>
      <x v="4"/>
    </i>
    <i>
      <x v="109"/>
      <x v="1"/>
    </i>
    <i>
      <x v="110"/>
      <x v="2"/>
    </i>
    <i>
      <x v="111"/>
      <x v="4"/>
    </i>
    <i>
      <x v="112"/>
      <x v="7"/>
    </i>
    <i>
      <x v="113"/>
      <x v="7"/>
    </i>
    <i>
      <x v="114"/>
      <x v="6"/>
    </i>
    <i>
      <x v="115"/>
      <x v="7"/>
    </i>
    <i>
      <x v="116"/>
      <x v="7"/>
    </i>
    <i>
      <x v="117"/>
      <x v="1"/>
    </i>
    <i>
      <x v="118"/>
      <x v="9"/>
    </i>
    <i>
      <x v="119"/>
      <x v="1"/>
    </i>
    <i>
      <x v="120"/>
      <x v="9"/>
    </i>
    <i>
      <x v="121"/>
      <x v="5"/>
    </i>
    <i>
      <x v="122"/>
      <x v="9"/>
    </i>
    <i>
      <x v="123"/>
      <x v="8"/>
    </i>
    <i>
      <x v="124"/>
      <x v="5"/>
    </i>
    <i>
      <x v="125"/>
      <x v="8"/>
    </i>
    <i>
      <x v="126"/>
      <x v="2"/>
    </i>
    <i>
      <x v="127"/>
      <x v="8"/>
    </i>
    <i>
      <x v="128"/>
      <x v="8"/>
    </i>
    <i>
      <x v="129"/>
      <x v="8"/>
    </i>
    <i>
      <x v="130"/>
      <x v="2"/>
    </i>
    <i>
      <x v="131"/>
      <x v="5"/>
    </i>
    <i>
      <x v="132"/>
      <x v="1"/>
    </i>
    <i>
      <x v="133"/>
      <x v="5"/>
    </i>
    <i>
      <x v="134"/>
      <x v="5"/>
    </i>
    <i>
      <x v="135"/>
      <x v="5"/>
    </i>
    <i>
      <x v="136"/>
      <x v="2"/>
    </i>
    <i>
      <x v="137"/>
      <x v="9"/>
    </i>
    <i>
      <x v="138"/>
      <x/>
    </i>
    <i>
      <x v="139"/>
      <x v="1"/>
    </i>
    <i>
      <x v="140"/>
      <x v="8"/>
    </i>
    <i>
      <x v="141"/>
      <x/>
    </i>
    <i>
      <x v="142"/>
      <x v="8"/>
    </i>
    <i>
      <x v="143"/>
      <x v="9"/>
    </i>
    <i>
      <x v="144"/>
      <x v="7"/>
    </i>
    <i>
      <x v="145"/>
      <x v="2"/>
    </i>
    <i>
      <x v="146"/>
      <x v="1"/>
    </i>
    <i>
      <x v="147"/>
      <x v="6"/>
    </i>
    <i>
      <x v="148"/>
      <x v="5"/>
    </i>
    <i>
      <x v="149"/>
      <x v="9"/>
    </i>
    <i>
      <x v="150"/>
      <x v="9"/>
    </i>
    <i>
      <x v="151"/>
      <x v="9"/>
    </i>
    <i>
      <x v="152"/>
      <x v="9"/>
    </i>
    <i>
      <x v="153"/>
      <x v="8"/>
    </i>
    <i>
      <x v="154"/>
      <x v="5"/>
    </i>
    <i>
      <x v="155"/>
      <x v="8"/>
    </i>
    <i>
      <x v="156"/>
      <x v="8"/>
    </i>
    <i>
      <x v="157"/>
      <x v="6"/>
    </i>
    <i>
      <x v="158"/>
      <x/>
    </i>
    <i>
      <x v="159"/>
      <x v="7"/>
    </i>
    <i>
      <x v="160"/>
      <x v="5"/>
    </i>
    <i>
      <x v="161"/>
      <x v="8"/>
    </i>
    <i>
      <x v="162"/>
      <x v="8"/>
    </i>
    <i>
      <x v="163"/>
      <x/>
    </i>
    <i r="1">
      <x v="6"/>
    </i>
    <i>
      <x v="164"/>
      <x v="5"/>
    </i>
    <i>
      <x v="165"/>
      <x v="3"/>
    </i>
    <i>
      <x v="166"/>
      <x v="4"/>
    </i>
    <i r="1">
      <x v="7"/>
    </i>
    <i>
      <x v="167"/>
      <x v="4"/>
    </i>
    <i r="1">
      <x v="8"/>
    </i>
    <i>
      <x v="168"/>
      <x v="3"/>
    </i>
    <i>
      <x v="169"/>
      <x v="4"/>
    </i>
    <i r="1">
      <x v="6"/>
    </i>
    <i>
      <x v="170"/>
      <x v="8"/>
    </i>
    <i>
      <x v="171"/>
      <x v="5"/>
    </i>
    <i>
      <x v="172"/>
      <x v="7"/>
    </i>
    <i>
      <x v="173"/>
      <x v="4"/>
    </i>
    <i>
      <x v="174"/>
      <x v="5"/>
    </i>
    <i>
      <x v="175"/>
      <x v="4"/>
    </i>
    <i>
      <x v="176"/>
      <x v="2"/>
    </i>
    <i>
      <x v="177"/>
      <x v="9"/>
    </i>
    <i>
      <x v="178"/>
      <x v="7"/>
    </i>
    <i>
      <x v="179"/>
      <x v="6"/>
    </i>
    <i>
      <x v="180"/>
      <x v="9"/>
    </i>
    <i t="grand">
      <x/>
    </i>
  </rowItems>
  <colFields count="1">
    <field x="17"/>
  </colFields>
  <colItems count="6">
    <i>
      <x/>
    </i>
    <i>
      <x v="1"/>
    </i>
    <i>
      <x v="2"/>
    </i>
    <i>
      <x v="3"/>
    </i>
    <i>
      <x v="4"/>
    </i>
    <i t="grand">
      <x/>
    </i>
  </colItems>
  <dataFields count="1">
    <dataField name="Count of Status" fld="17" subtotal="count" baseField="0" baseItem="0"/>
  </dataFields>
  <formats count="45">
    <format dxfId="56">
      <pivotArea outline="0" collapsedLevelsAreSubtotals="1" fieldPosition="0"/>
    </format>
    <format dxfId="57">
      <pivotArea field="11" type="button" dataOnly="0" labelOnly="1" outline="0" axis="axisRow" fieldPosition="1"/>
    </format>
    <format dxfId="58">
      <pivotArea dataOnly="0" labelOnly="1" grandRow="1" outline="0" fieldPosition="0"/>
    </format>
    <format dxfId="59">
      <pivotArea dataOnly="0" labelOnly="1" grandCol="1" outline="0" fieldPosition="0"/>
    </format>
    <format dxfId="60">
      <pivotArea outline="0" collapsedLevelsAreSubtotals="1" fieldPosition="0"/>
    </format>
    <format dxfId="61">
      <pivotArea field="11" type="button" dataOnly="0" labelOnly="1" outline="0" axis="axisRow" fieldPosition="1"/>
    </format>
    <format dxfId="62">
      <pivotArea dataOnly="0" labelOnly="1" grandRow="1" outline="0" fieldPosition="0"/>
    </format>
    <format dxfId="63">
      <pivotArea dataOnly="0" labelOnly="1" grandCol="1" outline="0" fieldPosition="0"/>
    </format>
    <format dxfId="64">
      <pivotArea outline="0" collapsedLevelsAreSubtotals="1" fieldPosition="0"/>
    </format>
    <format dxfId="65">
      <pivotArea field="11" type="button" dataOnly="0" labelOnly="1" outline="0" axis="axisRow" fieldPosition="1"/>
    </format>
    <format dxfId="66">
      <pivotArea dataOnly="0" labelOnly="1" grandRow="1" outline="0" fieldPosition="0"/>
    </format>
    <format dxfId="67">
      <pivotArea dataOnly="0" labelOnly="1" grandCol="1" outline="0" fieldPosition="0"/>
    </format>
    <format dxfId="68">
      <pivotArea dataOnly="0" labelOnly="1" outline="0" offset="IV1" fieldPosition="0">
        <references count="1">
          <reference field="12" count="1">
            <x v="3"/>
          </reference>
        </references>
      </pivotArea>
    </format>
    <format dxfId="69">
      <pivotArea dataOnly="0" labelOnly="1" outline="0" offset="IV1" fieldPosition="0">
        <references count="1">
          <reference field="12" count="1">
            <x v="23"/>
          </reference>
        </references>
      </pivotArea>
    </format>
    <format dxfId="70">
      <pivotArea dataOnly="0" labelOnly="1" outline="0" offset="IV1" fieldPosition="0">
        <references count="1">
          <reference field="12" count="1">
            <x v="24"/>
          </reference>
        </references>
      </pivotArea>
    </format>
    <format dxfId="71">
      <pivotArea dataOnly="0" labelOnly="1" outline="0" offset="IV1" fieldPosition="0">
        <references count="1">
          <reference field="12" count="1">
            <x v="33"/>
          </reference>
        </references>
      </pivotArea>
    </format>
    <format dxfId="72">
      <pivotArea dataOnly="0" labelOnly="1" outline="0" offset="IV1" fieldPosition="0">
        <references count="1">
          <reference field="12" count="1">
            <x v="47"/>
          </reference>
        </references>
      </pivotArea>
    </format>
    <format dxfId="73">
      <pivotArea dataOnly="0" labelOnly="1" outline="0" offset="IV1" fieldPosition="0">
        <references count="1">
          <reference field="12" count="1">
            <x v="54"/>
          </reference>
        </references>
      </pivotArea>
    </format>
    <format dxfId="74">
      <pivotArea dataOnly="0" labelOnly="1" outline="0" offset="IV1" fieldPosition="0">
        <references count="1">
          <reference field="12" count="1">
            <x v="56"/>
          </reference>
        </references>
      </pivotArea>
    </format>
    <format dxfId="75">
      <pivotArea dataOnly="0" labelOnly="1" outline="0" offset="IV1" fieldPosition="0">
        <references count="1">
          <reference field="12" count="1">
            <x v="63"/>
          </reference>
        </references>
      </pivotArea>
    </format>
    <format dxfId="76">
      <pivotArea dataOnly="0" labelOnly="1" outline="0" offset="IV1" fieldPosition="0">
        <references count="1">
          <reference field="12" count="1">
            <x v="84"/>
          </reference>
        </references>
      </pivotArea>
    </format>
    <format dxfId="77">
      <pivotArea dataOnly="0" labelOnly="1" outline="0" offset="IV1" fieldPosition="0">
        <references count="1">
          <reference field="12" count="1">
            <x v="92"/>
          </reference>
        </references>
      </pivotArea>
    </format>
    <format dxfId="78">
      <pivotArea dataOnly="0" labelOnly="1" outline="0" offset="IV1" fieldPosition="0">
        <references count="1">
          <reference field="12" count="1">
            <x v="113"/>
          </reference>
        </references>
      </pivotArea>
    </format>
    <format dxfId="79">
      <pivotArea dataOnly="0" labelOnly="1" outline="0" offset="IV1" fieldPosition="0">
        <references count="1">
          <reference field="12" count="1">
            <x v="142"/>
          </reference>
        </references>
      </pivotArea>
    </format>
    <format dxfId="80">
      <pivotArea dataOnly="0" labelOnly="1" outline="0" offset="IV1" fieldPosition="0">
        <references count="1">
          <reference field="12" count="1">
            <x v="162"/>
          </reference>
        </references>
      </pivotArea>
    </format>
    <format dxfId="81">
      <pivotArea dataOnly="0" labelOnly="1" outline="0" offset="IV1" fieldPosition="0">
        <references count="1">
          <reference field="12" count="1">
            <x v="163"/>
          </reference>
        </references>
      </pivotArea>
    </format>
    <format dxfId="82">
      <pivotArea dataOnly="0" labelOnly="1" outline="0" offset="IV1" fieldPosition="0">
        <references count="1">
          <reference field="12" count="1">
            <x v="166"/>
          </reference>
        </references>
      </pivotArea>
    </format>
    <format dxfId="83">
      <pivotArea dataOnly="0" labelOnly="1" outline="0" offset="IV1" fieldPosition="0">
        <references count="1">
          <reference field="12" count="1">
            <x v="167"/>
          </reference>
        </references>
      </pivotArea>
    </format>
    <format dxfId="84">
      <pivotArea dataOnly="0" labelOnly="1" outline="0" offset="IV1" fieldPosition="0">
        <references count="1">
          <reference field="12" count="1">
            <x v="169"/>
          </reference>
        </references>
      </pivotArea>
    </format>
    <format dxfId="85">
      <pivotArea dataOnly="0" labelOnly="1" outline="0" offset="IV1" fieldPosition="0">
        <references count="1">
          <reference field="12" count="1">
            <x v="172"/>
          </reference>
        </references>
      </pivotArea>
    </format>
    <format dxfId="86">
      <pivotArea dataOnly="0" labelOnly="1" outline="0" offset="IV1" fieldPosition="0">
        <references count="1">
          <reference field="12" count="1">
            <x v="176"/>
          </reference>
        </references>
      </pivotArea>
    </format>
    <format dxfId="87">
      <pivotArea dataOnly="0" labelOnly="1" outline="0" fieldPosition="0">
        <references count="2">
          <reference field="11" count="1">
            <x v="1"/>
          </reference>
          <reference field="12" count="1" selected="0">
            <x v="3"/>
          </reference>
        </references>
      </pivotArea>
    </format>
    <format dxfId="88">
      <pivotArea dataOnly="0" labelOnly="1" outline="0" fieldPosition="0">
        <references count="2">
          <reference field="11" count="1">
            <x v="6"/>
          </reference>
          <reference field="12" count="1" selected="0">
            <x v="23"/>
          </reference>
        </references>
      </pivotArea>
    </format>
    <format dxfId="89">
      <pivotArea dataOnly="0" labelOnly="1" outline="0" fieldPosition="0">
        <references count="2">
          <reference field="11" count="1">
            <x v="4"/>
          </reference>
          <reference field="12" count="1" selected="0">
            <x v="24"/>
          </reference>
        </references>
      </pivotArea>
    </format>
    <format dxfId="90">
      <pivotArea dataOnly="0" labelOnly="1" outline="0" fieldPosition="0">
        <references count="2">
          <reference field="11" count="1">
            <x v="1"/>
          </reference>
          <reference field="12" count="1" selected="0">
            <x v="33"/>
          </reference>
        </references>
      </pivotArea>
    </format>
    <format dxfId="91">
      <pivotArea dataOnly="0" labelOnly="1" outline="0" fieldPosition="0">
        <references count="2">
          <reference field="11" count="2">
            <x v="0"/>
            <x v="1"/>
          </reference>
          <reference field="12" count="1" selected="0">
            <x v="54"/>
          </reference>
        </references>
      </pivotArea>
    </format>
    <format dxfId="92">
      <pivotArea dataOnly="0" labelOnly="1" outline="0" fieldPosition="0">
        <references count="2">
          <reference field="11" count="1">
            <x v="0"/>
          </reference>
          <reference field="12" count="1" selected="0">
            <x v="56"/>
          </reference>
        </references>
      </pivotArea>
    </format>
    <format dxfId="93">
      <pivotArea dataOnly="0" labelOnly="1" outline="0" fieldPosition="0">
        <references count="2">
          <reference field="11" count="1">
            <x v="4"/>
          </reference>
          <reference field="12" count="1" selected="0">
            <x v="56"/>
          </reference>
        </references>
      </pivotArea>
    </format>
    <format dxfId="94">
      <pivotArea dataOnly="0" labelOnly="1" outline="0" fieldPosition="0">
        <references count="2">
          <reference field="11" count="2">
            <x v="0"/>
            <x v="1"/>
          </reference>
          <reference field="12" count="1" selected="0">
            <x v="63"/>
          </reference>
        </references>
      </pivotArea>
    </format>
    <format dxfId="95">
      <pivotArea dataOnly="0" labelOnly="1" outline="0" fieldPosition="0">
        <references count="2">
          <reference field="11" count="1">
            <x v="0"/>
          </reference>
          <reference field="12" count="1" selected="0">
            <x v="113"/>
          </reference>
        </references>
      </pivotArea>
    </format>
    <format dxfId="96">
      <pivotArea dataOnly="0" labelOnly="1" outline="0" fieldPosition="0">
        <references count="2">
          <reference field="11" count="1">
            <x v="4"/>
          </reference>
          <reference field="12" count="1" selected="0">
            <x v="142"/>
          </reference>
        </references>
      </pivotArea>
    </format>
    <format dxfId="97">
      <pivotArea dataOnly="0" labelOnly="1" outline="0" fieldPosition="0">
        <references count="2">
          <reference field="11" count="1">
            <x v="6"/>
          </reference>
          <reference field="12" count="1" selected="0">
            <x v="172"/>
          </reference>
        </references>
      </pivotArea>
    </format>
    <format dxfId="98">
      <pivotArea dataOnly="0" labelOnly="1" outline="0" fieldPosition="0">
        <references count="2">
          <reference field="11" count="1">
            <x v="0"/>
          </reference>
          <reference field="12" count="1" selected="0">
            <x v="176"/>
          </reference>
        </references>
      </pivotArea>
    </format>
    <format dxfId="99">
      <pivotArea dataOnly="0" labelOnly="1" outline="0" fieldPosition="0">
        <references count="2">
          <reference field="11" count="1">
            <x v="1"/>
          </reference>
          <reference field="12" count="1" selected="0">
            <x v="162"/>
          </reference>
        </references>
      </pivotArea>
    </format>
    <format dxfId="100">
      <pivotArea dataOnly="0" labelOnly="1" outline="0" fieldPosition="0">
        <references count="2">
          <reference field="11" count="2">
            <x v="4"/>
            <x v="7"/>
          </reference>
          <reference field="12" count="1" selected="0">
            <x v="16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D29EDD-8CEA-4B84-B860-B193A89FDCF0}" name="PivotTable5" cacheId="45" applyNumberFormats="0" applyBorderFormats="0" applyFontFormats="0" applyPatternFormats="0" applyAlignmentFormats="0" applyWidthHeightFormats="1" dataCaption="Values" grandTotalCaption="LOCATION" updatedVersion="6" minRefreshableVersion="3" useAutoFormatting="1" itemPrintTitles="1" createdVersion="6" indent="0" outline="1" outlineData="1" multipleFieldFilters="0">
  <location ref="B5:E43" firstHeaderRow="1" firstDataRow="2" firstDataCol="1" rowPageCount="3" colPageCount="1"/>
  <pivotFields count="18">
    <pivotField showAll="0"/>
    <pivotField showAll="0"/>
    <pivotField showAll="0"/>
    <pivotField showAll="0"/>
    <pivotField axis="axisPage" multipleItemSelectionAllowed="1" showAll="0">
      <items count="15">
        <item x="7"/>
        <item x="0"/>
        <item x="1"/>
        <item x="2"/>
        <item x="9"/>
        <item x="3"/>
        <item x="4"/>
        <item m="1" x="13"/>
        <item x="10"/>
        <item x="5"/>
        <item x="8"/>
        <item x="6"/>
        <item m="1" x="12"/>
        <item x="11"/>
        <item t="default"/>
      </items>
    </pivotField>
    <pivotField axis="axisRow" showAll="0">
      <items count="69">
        <item x="38"/>
        <item x="33"/>
        <item x="25"/>
        <item x="31"/>
        <item x="11"/>
        <item x="39"/>
        <item x="2"/>
        <item x="1"/>
        <item x="0"/>
        <item x="13"/>
        <item m="1" x="66"/>
        <item x="27"/>
        <item x="23"/>
        <item x="10"/>
        <item x="14"/>
        <item x="8"/>
        <item x="5"/>
        <item x="15"/>
        <item x="44"/>
        <item m="1" x="62"/>
        <item x="43"/>
        <item x="12"/>
        <item x="36"/>
        <item x="35"/>
        <item x="26"/>
        <item x="4"/>
        <item x="37"/>
        <item x="9"/>
        <item x="41"/>
        <item x="16"/>
        <item x="42"/>
        <item x="17"/>
        <item x="18"/>
        <item x="19"/>
        <item x="20"/>
        <item x="3"/>
        <item x="7"/>
        <item x="29"/>
        <item x="32"/>
        <item x="28"/>
        <item x="30"/>
        <item x="24"/>
        <item x="46"/>
        <item x="45"/>
        <item x="34"/>
        <item x="40"/>
        <item x="6"/>
        <item x="21"/>
        <item x="47"/>
        <item m="1" x="63"/>
        <item x="22"/>
        <item m="1" x="64"/>
        <item x="48"/>
        <item x="49"/>
        <item n="persistent New" x="50"/>
        <item x="51"/>
        <item x="52"/>
        <item x="53"/>
        <item x="54"/>
        <item x="55"/>
        <item x="56"/>
        <item x="57"/>
        <item m="1" x="67"/>
        <item x="58"/>
        <item m="1" x="65"/>
        <item x="59"/>
        <item x="60"/>
        <item x="61"/>
        <item t="default"/>
      </items>
    </pivotField>
    <pivotField showAll="0"/>
    <pivotField showAll="0"/>
    <pivotField showAll="0"/>
    <pivotField showAll="0"/>
    <pivotField dataField="1" showAll="0"/>
    <pivotField axis="axisPage" multipleItemSelectionAllowed="1" showAll="0">
      <items count="8">
        <item x="0"/>
        <item h="1" x="1"/>
        <item h="1" x="2"/>
        <item h="1" m="1" x="4"/>
        <item h="1" x="3"/>
        <item h="1" m="1" x="5"/>
        <item h="1" m="1" x="6"/>
        <item t="default"/>
      </items>
    </pivotField>
    <pivotField showAll="0"/>
    <pivotField showAll="0"/>
    <pivotField showAll="0"/>
    <pivotField showAll="0"/>
    <pivotField axis="axisPage" multipleItemSelectionAllowed="1" showAll="0">
      <items count="5">
        <item x="1"/>
        <item x="0"/>
        <item x="2"/>
        <item m="1" x="3"/>
        <item t="default"/>
      </items>
    </pivotField>
    <pivotField axis="axisCol" multipleItemSelectionAllowed="1" showAll="0">
      <items count="4">
        <item x="0"/>
        <item x="1"/>
        <item x="2"/>
        <item t="default"/>
      </items>
    </pivotField>
  </pivotFields>
  <rowFields count="1">
    <field x="5"/>
  </rowFields>
  <rowItems count="37">
    <i>
      <x/>
    </i>
    <i>
      <x v="2"/>
    </i>
    <i>
      <x v="4"/>
    </i>
    <i>
      <x v="5"/>
    </i>
    <i>
      <x v="6"/>
    </i>
    <i>
      <x v="7"/>
    </i>
    <i>
      <x v="8"/>
    </i>
    <i>
      <x v="12"/>
    </i>
    <i>
      <x v="13"/>
    </i>
    <i>
      <x v="14"/>
    </i>
    <i>
      <x v="21"/>
    </i>
    <i>
      <x v="22"/>
    </i>
    <i>
      <x v="23"/>
    </i>
    <i>
      <x v="25"/>
    </i>
    <i>
      <x v="26"/>
    </i>
    <i>
      <x v="27"/>
    </i>
    <i>
      <x v="28"/>
    </i>
    <i>
      <x v="29"/>
    </i>
    <i>
      <x v="32"/>
    </i>
    <i>
      <x v="33"/>
    </i>
    <i>
      <x v="34"/>
    </i>
    <i>
      <x v="35"/>
    </i>
    <i>
      <x v="37"/>
    </i>
    <i>
      <x v="38"/>
    </i>
    <i>
      <x v="39"/>
    </i>
    <i>
      <x v="41"/>
    </i>
    <i>
      <x v="44"/>
    </i>
    <i>
      <x v="45"/>
    </i>
    <i>
      <x v="47"/>
    </i>
    <i>
      <x v="50"/>
    </i>
    <i>
      <x v="52"/>
    </i>
    <i>
      <x v="54"/>
    </i>
    <i>
      <x v="55"/>
    </i>
    <i>
      <x v="56"/>
    </i>
    <i>
      <x v="59"/>
    </i>
    <i>
      <x v="61"/>
    </i>
    <i t="grand">
      <x/>
    </i>
  </rowItems>
  <colFields count="1">
    <field x="17"/>
  </colFields>
  <colItems count="3">
    <i>
      <x/>
    </i>
    <i>
      <x v="1"/>
    </i>
    <i t="grand">
      <x/>
    </i>
  </colItems>
  <pageFields count="3">
    <pageField fld="16" hier="-1"/>
    <pageField fld="11" hier="-1"/>
    <pageField fld="4" hier="-1"/>
  </pageFields>
  <dataFields count="1">
    <dataField name=" No Location" fld="10" baseField="5" baseItem="0" numFmtId="1"/>
  </dataFields>
  <formats count="53">
    <format dxfId="3">
      <pivotArea outline="0" collapsedLevelsAreSubtotals="1" fieldPosition="0"/>
    </format>
    <format dxfId="4">
      <pivotArea field="5" type="button" dataOnly="0" labelOnly="1" outline="0" axis="axisRow" fieldPosition="0"/>
    </format>
    <format dxfId="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
      <pivotArea dataOnly="0" labelOnly="1" fieldPosition="0">
        <references count="1">
          <reference field="5" count="1">
            <x v="50"/>
          </reference>
        </references>
      </pivotArea>
    </format>
    <format dxfId="7">
      <pivotArea dataOnly="0" labelOnly="1" grandRow="1" outline="0" fieldPosition="0"/>
    </format>
    <format dxfId="8">
      <pivotArea dataOnly="0" labelOnly="1" fieldPosition="0">
        <references count="1">
          <reference field="11" count="0"/>
        </references>
      </pivotArea>
    </format>
    <format dxfId="9">
      <pivotArea dataOnly="0" labelOnly="1" grandCol="1" outline="0" fieldPosition="0"/>
    </format>
    <format dxfId="10">
      <pivotArea field="5" type="button" dataOnly="0" labelOnly="1" outline="0" axis="axisRow" fieldPosition="0"/>
    </format>
    <format dxfId="1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
      <pivotArea dataOnly="0" labelOnly="1" fieldPosition="0">
        <references count="1">
          <reference field="5" count="1">
            <x v="50"/>
          </reference>
        </references>
      </pivotArea>
    </format>
    <format dxfId="13">
      <pivotArea dataOnly="0" labelOnly="1" fieldPosition="0">
        <references count="1">
          <reference field="11" count="0"/>
        </references>
      </pivotArea>
    </format>
    <format dxfId="14">
      <pivotArea outline="0" fieldPosition="0">
        <references count="1">
          <reference field="4294967294" count="1">
            <x v="0"/>
          </reference>
        </references>
      </pivotArea>
    </format>
    <format dxfId="15">
      <pivotArea outline="0" collapsedLevelsAreSubtotals="1" fieldPosition="0"/>
    </format>
    <format dxfId="16">
      <pivotArea dataOnly="0" labelOnly="1" fieldPosition="0">
        <references count="1">
          <reference field="5" count="31">
            <x v="0"/>
            <x v="2"/>
            <x v="4"/>
            <x v="5"/>
            <x v="6"/>
            <x v="7"/>
            <x v="8"/>
            <x v="12"/>
            <x v="13"/>
            <x v="14"/>
            <x v="21"/>
            <x v="22"/>
            <x v="23"/>
            <x v="25"/>
            <x v="26"/>
            <x v="27"/>
            <x v="28"/>
            <x v="29"/>
            <x v="31"/>
            <x v="32"/>
            <x v="33"/>
            <x v="34"/>
            <x v="35"/>
            <x v="37"/>
            <x v="38"/>
            <x v="39"/>
            <x v="41"/>
            <x v="44"/>
            <x v="45"/>
            <x v="47"/>
            <x v="50"/>
          </reference>
        </references>
      </pivotArea>
    </format>
    <format dxfId="17">
      <pivotArea dataOnly="0" labelOnly="1" grandRow="1" outline="0" fieldPosition="0"/>
    </format>
    <format dxfId="18">
      <pivotArea dataOnly="0" labelOnly="1" fieldPosition="0">
        <references count="1">
          <reference field="17" count="2">
            <x v="0"/>
            <x v="1"/>
          </reference>
        </references>
      </pivotArea>
    </format>
    <format dxfId="19">
      <pivotArea dataOnly="0" labelOnly="1" grandCol="1" outline="0" fieldPosition="0"/>
    </format>
    <format dxfId="20">
      <pivotArea outline="0" collapsedLevelsAreSubtotals="1" fieldPosition="0"/>
    </format>
    <format dxfId="21">
      <pivotArea field="5" type="button" dataOnly="0" labelOnly="1" outline="0" axis="axisRow" fieldPosition="0"/>
    </format>
    <format dxfId="2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
      <pivotArea dataOnly="0" labelOnly="1" fieldPosition="0">
        <references count="1">
          <reference field="5" count="9">
            <x v="50"/>
            <x v="51"/>
            <x v="52"/>
            <x v="53"/>
            <x v="54"/>
            <x v="55"/>
            <x v="56"/>
            <x v="57"/>
            <x v="58"/>
          </reference>
        </references>
      </pivotArea>
    </format>
    <format dxfId="24">
      <pivotArea dataOnly="0" labelOnly="1" grandRow="1" outline="0" fieldPosition="0"/>
    </format>
    <format dxfId="25">
      <pivotArea dataOnly="0" labelOnly="1" fieldPosition="0">
        <references count="1">
          <reference field="17" count="0"/>
        </references>
      </pivotArea>
    </format>
    <format dxfId="26">
      <pivotArea dataOnly="0" labelOnly="1" grandCol="1" outline="0" fieldPosition="0"/>
    </format>
    <format dxfId="27">
      <pivotArea outline="0" collapsedLevelsAreSubtotals="1" fieldPosition="0"/>
    </format>
    <format dxfId="28">
      <pivotArea field="5" type="button" dataOnly="0" labelOnly="1" outline="0" axis="axisRow" fieldPosition="0"/>
    </format>
    <format dxfId="29">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
      <pivotArea dataOnly="0" labelOnly="1" fieldPosition="0">
        <references count="1">
          <reference field="5" count="9">
            <x v="50"/>
            <x v="51"/>
            <x v="52"/>
            <x v="53"/>
            <x v="54"/>
            <x v="55"/>
            <x v="56"/>
            <x v="57"/>
            <x v="58"/>
          </reference>
        </references>
      </pivotArea>
    </format>
    <format dxfId="31">
      <pivotArea dataOnly="0" labelOnly="1" grandRow="1" outline="0" fieldPosition="0"/>
    </format>
    <format dxfId="32">
      <pivotArea dataOnly="0" labelOnly="1" fieldPosition="0">
        <references count="1">
          <reference field="17" count="0"/>
        </references>
      </pivotArea>
    </format>
    <format dxfId="33">
      <pivotArea dataOnly="0" labelOnly="1" grandCol="1" outline="0" fieldPosition="0"/>
    </format>
    <format dxfId="34">
      <pivotArea type="all" dataOnly="0" outline="0" fieldPosition="0"/>
    </format>
    <format dxfId="35">
      <pivotArea outline="0" collapsedLevelsAreSubtotals="1" fieldPosition="0"/>
    </format>
    <format dxfId="36">
      <pivotArea type="origin" dataOnly="0" labelOnly="1" outline="0" fieldPosition="0"/>
    </format>
    <format dxfId="37">
      <pivotArea field="17" type="button" dataOnly="0" labelOnly="1" outline="0" axis="axisCol" fieldPosition="0"/>
    </format>
    <format dxfId="38">
      <pivotArea type="topRight" dataOnly="0" labelOnly="1" outline="0" fieldPosition="0"/>
    </format>
    <format dxfId="39">
      <pivotArea field="5" type="button" dataOnly="0" labelOnly="1" outline="0" axis="axisRow" fieldPosition="0"/>
    </format>
    <format dxfId="4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
      <pivotArea dataOnly="0" labelOnly="1" fieldPosition="0">
        <references count="1">
          <reference field="5" count="17">
            <x v="50"/>
            <x v="51"/>
            <x v="52"/>
            <x v="53"/>
            <x v="54"/>
            <x v="55"/>
            <x v="56"/>
            <x v="57"/>
            <x v="58"/>
            <x v="59"/>
            <x v="60"/>
            <x v="61"/>
            <x v="62"/>
            <x v="63"/>
            <x v="65"/>
            <x v="66"/>
            <x v="67"/>
          </reference>
        </references>
      </pivotArea>
    </format>
    <format dxfId="42">
      <pivotArea dataOnly="0" labelOnly="1" grandRow="1" outline="0" fieldPosition="0"/>
    </format>
    <format dxfId="43">
      <pivotArea dataOnly="0" labelOnly="1" fieldPosition="0">
        <references count="1">
          <reference field="17" count="0"/>
        </references>
      </pivotArea>
    </format>
    <format dxfId="44">
      <pivotArea dataOnly="0" labelOnly="1" grandCol="1" outline="0" fieldPosition="0"/>
    </format>
    <format dxfId="45">
      <pivotArea type="all" dataOnly="0" outline="0" fieldPosition="0"/>
    </format>
    <format dxfId="46">
      <pivotArea type="origin" dataOnly="0" labelOnly="1" outline="0" fieldPosition="0"/>
    </format>
    <format dxfId="47">
      <pivotArea field="17" type="button" dataOnly="0" labelOnly="1" outline="0" axis="axisCol" fieldPosition="0"/>
    </format>
    <format dxfId="48">
      <pivotArea type="topRight" dataOnly="0" labelOnly="1" outline="0" fieldPosition="0"/>
    </format>
    <format dxfId="49">
      <pivotArea field="5" type="button" dataOnly="0" labelOnly="1" outline="0" axis="axisRow" fieldPosition="0"/>
    </format>
    <format dxfId="5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
      <pivotArea dataOnly="0" labelOnly="1" fieldPosition="0">
        <references count="1">
          <reference field="5" count="17">
            <x v="50"/>
            <x v="51"/>
            <x v="52"/>
            <x v="53"/>
            <x v="54"/>
            <x v="55"/>
            <x v="56"/>
            <x v="57"/>
            <x v="58"/>
            <x v="59"/>
            <x v="60"/>
            <x v="61"/>
            <x v="62"/>
            <x v="63"/>
            <x v="65"/>
            <x v="66"/>
            <x v="67"/>
          </reference>
        </references>
      </pivotArea>
    </format>
    <format dxfId="52">
      <pivotArea dataOnly="0" labelOnly="1" grandRow="1" outline="0" fieldPosition="0"/>
    </format>
    <format dxfId="53">
      <pivotArea outline="0" collapsedLevelsAreSubtotals="1" fieldPosition="0"/>
    </format>
    <format dxfId="54">
      <pivotArea dataOnly="0" labelOnly="1" fieldPosition="0">
        <references count="1">
          <reference field="17" count="0"/>
        </references>
      </pivotArea>
    </format>
    <format dxfId="55">
      <pivotArea dataOnly="0" labelOnly="1" grandCol="1" outline="0"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87AAC201-3503-4DB5-871E-F944B615C3F8}" sourceName="Status">
  <pivotTables>
    <pivotTable tabId="14" name="PivotTable5"/>
  </pivotTables>
  <data>
    <tabular pivotCacheId="1613829592">
      <items count="7">
        <i x="0" s="1"/>
        <i x="1"/>
        <i x="2"/>
        <i x="3"/>
        <i x="6" nd="1"/>
        <i x="5"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BFBD7A08-AB88-43E4-91C8-7BA27A5CCB1B}" cache="Slicer_Status" caption="Status"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949A855-20E2-4427-945C-838672F94C30}" name="Table7" displayName="Table7" ref="P3:U6" totalsRowShown="0" headerRowDxfId="104" headerRowBorderDxfId="103" tableBorderDxfId="102" totalsRowBorderDxfId="101">
  <tableColumns count="6">
    <tableColumn id="1" xr3:uid="{C7C98771-76CD-4694-8FA7-946D518D4564}" name="FQI Score"/>
    <tableColumn id="2" xr3:uid="{3AD61D7C-04A9-4FE4-AAA9-25D073A75D82}" name=" Apr'25"/>
    <tableColumn id="3" xr3:uid="{A3C32766-A1FF-4F22-9CF2-5BBAD061884A}" name=" May'25"/>
    <tableColumn id="4" xr3:uid="{9FD8B8FE-102A-488B-973A-93B6198D84B7}" name=" Jun'25"/>
    <tableColumn id="5" xr3:uid="{3916EB8E-A67D-4D17-8763-1C4B77D29493}" name=" Jul'25"/>
    <tableColumn id="6" xr3:uid="{5759B4BD-9FC6-48CE-B1E9-5C8F04C13046}" name=" Aug'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BE99B-CEA7-4D96-A72E-DBBBA4385FDE}">
  <dimension ref="A1"/>
  <sheetViews>
    <sheetView showGridLines="0" showRowColHeaders="0" tabSelected="1" workbookViewId="0"/>
  </sheetViews>
  <sheetFormatPr defaultRowHeight="1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A614F-BD9B-422C-A098-85C6542629F2}">
  <sheetPr>
    <tabColor theme="5" tint="0.39997558519241921"/>
  </sheetPr>
  <dimension ref="B4:Y65"/>
  <sheetViews>
    <sheetView showGridLines="0" showZeros="0" showOutlineSymbols="0" zoomScale="99" workbookViewId="0"/>
  </sheetViews>
  <sheetFormatPr defaultColWidth="9.1796875" defaultRowHeight="15.75" customHeight="1"/>
  <cols>
    <col min="1" max="1" width="1.1796875" style="11" customWidth="1"/>
    <col min="2" max="2" width="9.1796875" style="11"/>
    <col min="3" max="3" width="12.453125" style="11" customWidth="1"/>
    <col min="4" max="4" width="9.36328125" style="11" bestFit="1" customWidth="1"/>
    <col min="5" max="5" width="4.7265625" style="11" customWidth="1"/>
    <col min="6" max="6" width="10.6328125" style="11" customWidth="1"/>
    <col min="7" max="7" width="9.90625" style="11" customWidth="1"/>
    <col min="8" max="9" width="9.81640625" style="11" bestFit="1" customWidth="1"/>
    <col min="10" max="10" width="9.81640625" style="11" customWidth="1"/>
    <col min="11" max="11" width="6.26953125" style="11" customWidth="1"/>
    <col min="12" max="15" width="7.26953125" style="11" customWidth="1"/>
    <col min="16" max="16" width="6.26953125" style="11" customWidth="1"/>
    <col min="17" max="17" width="7.26953125" style="11" customWidth="1"/>
    <col min="18" max="18" width="8.7265625" style="11" customWidth="1"/>
    <col min="19" max="19" width="10.7265625" style="11" customWidth="1"/>
    <col min="20" max="20" width="3.54296875" style="11" customWidth="1"/>
    <col min="21" max="21" width="9.1796875" style="11"/>
    <col min="22" max="22" width="9.7265625" style="11" customWidth="1"/>
    <col min="23" max="23" width="9.1796875" style="11"/>
    <col min="24" max="24" width="10" style="11" customWidth="1"/>
    <col min="25" max="25" width="8.26953125" style="11" customWidth="1"/>
    <col min="26" max="26" width="7.7265625" style="11" customWidth="1"/>
    <col min="27" max="16384" width="9.1796875" style="11"/>
  </cols>
  <sheetData>
    <row r="4" spans="6:21" ht="15.75" customHeight="1">
      <c r="U4" s="24"/>
    </row>
    <row r="16" spans="6:21" ht="15.75" customHeight="1">
      <c r="F16" s="18"/>
    </row>
    <row r="17" spans="2:25" ht="15.75" customHeight="1">
      <c r="F17" s="18"/>
      <c r="K17" s="18"/>
      <c r="L17" s="18"/>
      <c r="M17" s="18"/>
      <c r="N17" s="18"/>
      <c r="O17" s="18"/>
      <c r="P17" s="18"/>
      <c r="Q17" s="18"/>
      <c r="R17" s="18"/>
      <c r="S17" s="18"/>
    </row>
    <row r="18" spans="2:25" ht="15.5" customHeight="1">
      <c r="F18" s="18"/>
      <c r="G18" s="18"/>
      <c r="H18" s="18"/>
      <c r="I18" s="18"/>
      <c r="J18" s="18"/>
      <c r="K18" s="18"/>
      <c r="L18" s="18"/>
      <c r="M18" s="18"/>
      <c r="N18" s="18"/>
      <c r="O18" s="18"/>
      <c r="P18" s="18"/>
      <c r="Q18" s="18"/>
      <c r="R18" s="18"/>
      <c r="S18" s="18"/>
    </row>
    <row r="19" spans="2:25" ht="15.75" customHeight="1">
      <c r="F19" s="18"/>
      <c r="G19" s="18"/>
      <c r="H19" s="18"/>
      <c r="I19" s="18"/>
      <c r="J19" s="18"/>
      <c r="K19" s="18"/>
      <c r="L19" s="18"/>
      <c r="M19" s="18"/>
      <c r="N19" s="18"/>
      <c r="O19" s="18"/>
      <c r="P19" s="18"/>
      <c r="Q19" s="18"/>
      <c r="R19" s="18"/>
      <c r="S19" s="18"/>
    </row>
    <row r="20" spans="2:25" ht="12.5">
      <c r="F20" s="18"/>
      <c r="G20" s="18"/>
      <c r="H20" s="18"/>
      <c r="I20" s="18"/>
      <c r="J20" s="18"/>
      <c r="K20" s="18"/>
      <c r="L20" s="18"/>
      <c r="M20" s="18"/>
      <c r="N20" s="18"/>
      <c r="O20" s="18"/>
      <c r="P20" s="18"/>
      <c r="Q20" s="18"/>
      <c r="R20" s="18"/>
      <c r="S20" s="18"/>
    </row>
    <row r="21" spans="2:25" ht="26" customHeight="1">
      <c r="B21" s="154"/>
      <c r="C21" s="154"/>
      <c r="D21" s="154"/>
      <c r="F21" s="18"/>
      <c r="G21" s="107"/>
      <c r="H21" s="18"/>
      <c r="I21" s="18"/>
      <c r="J21" s="18"/>
      <c r="K21" s="18"/>
      <c r="L21" s="108"/>
      <c r="M21" s="18"/>
      <c r="N21" s="18"/>
      <c r="O21" s="18"/>
      <c r="P21" s="18"/>
      <c r="Q21" s="109"/>
      <c r="R21" s="18"/>
      <c r="S21" s="18"/>
      <c r="T21" s="18"/>
      <c r="U21" s="18"/>
      <c r="V21" s="110"/>
      <c r="W21" s="18"/>
    </row>
    <row r="22" spans="2:25" ht="17" customHeight="1">
      <c r="B22" s="155"/>
      <c r="C22" s="156"/>
      <c r="D22" s="156"/>
      <c r="E22" s="20"/>
      <c r="F22" s="21"/>
      <c r="G22" s="111"/>
      <c r="H22" s="21"/>
      <c r="I22" s="112"/>
      <c r="J22" s="21"/>
      <c r="K22" s="21"/>
      <c r="L22" s="113"/>
      <c r="M22" s="22"/>
      <c r="N22" s="114"/>
      <c r="O22" s="21"/>
      <c r="P22" s="21"/>
      <c r="Q22" s="18"/>
      <c r="R22" s="115"/>
      <c r="S22" s="116"/>
      <c r="T22" s="21"/>
      <c r="U22" s="22"/>
      <c r="V22" s="117"/>
      <c r="W22" s="118"/>
      <c r="X22" s="23"/>
      <c r="Y22" s="23"/>
    </row>
    <row r="23" spans="2:25" ht="17" customHeight="1">
      <c r="B23" s="155"/>
      <c r="C23" s="156"/>
      <c r="D23" s="156"/>
      <c r="E23" s="20"/>
      <c r="F23" s="21"/>
      <c r="G23" s="29"/>
      <c r="H23" s="29"/>
      <c r="I23" s="119"/>
      <c r="J23" s="21"/>
      <c r="K23" s="21"/>
      <c r="L23" s="32"/>
      <c r="M23" s="32"/>
      <c r="N23" s="120"/>
      <c r="O23" s="21"/>
      <c r="P23" s="21"/>
      <c r="Q23" s="18"/>
      <c r="R23" s="121"/>
      <c r="S23" s="122"/>
      <c r="T23" s="21"/>
      <c r="U23" s="21"/>
      <c r="V23" s="21"/>
      <c r="W23" s="123"/>
      <c r="X23" s="19"/>
      <c r="Y23" s="19"/>
    </row>
    <row r="24" spans="2:25" ht="17" customHeight="1">
      <c r="B24" s="155"/>
      <c r="C24" s="156"/>
      <c r="D24" s="156"/>
      <c r="E24" s="20"/>
      <c r="F24" s="21"/>
      <c r="G24" s="29"/>
      <c r="H24" s="29"/>
      <c r="I24" s="119"/>
      <c r="J24" s="21"/>
      <c r="K24" s="21"/>
      <c r="L24" s="32"/>
      <c r="M24" s="21"/>
      <c r="N24" s="120"/>
      <c r="O24" s="21"/>
      <c r="P24" s="21"/>
      <c r="Q24" s="18"/>
      <c r="R24" s="121"/>
      <c r="S24" s="122"/>
      <c r="T24" s="21"/>
      <c r="U24" s="21"/>
      <c r="V24" s="21"/>
      <c r="W24" s="123"/>
      <c r="X24" s="19"/>
      <c r="Y24" s="19"/>
    </row>
    <row r="25" spans="2:25" ht="17" customHeight="1">
      <c r="B25" s="155"/>
      <c r="C25" s="156"/>
      <c r="D25" s="156"/>
      <c r="E25" s="20"/>
      <c r="F25" s="21"/>
      <c r="G25" s="29"/>
      <c r="H25" s="29"/>
      <c r="I25" s="119"/>
      <c r="J25" s="21"/>
      <c r="K25" s="21"/>
      <c r="L25" s="108"/>
      <c r="M25" s="18"/>
      <c r="N25" s="120"/>
      <c r="O25" s="21"/>
      <c r="P25" s="21"/>
      <c r="Q25" s="121"/>
      <c r="R25" s="124"/>
      <c r="S25" s="122"/>
      <c r="T25" s="21"/>
      <c r="U25" s="21"/>
      <c r="V25" s="21"/>
      <c r="W25" s="123"/>
      <c r="X25" s="19"/>
      <c r="Y25" s="19"/>
    </row>
    <row r="26" spans="2:25" ht="17" customHeight="1">
      <c r="B26" s="155"/>
      <c r="C26" s="156"/>
      <c r="D26" s="156"/>
      <c r="E26" s="20"/>
      <c r="F26" s="21"/>
      <c r="G26" s="18"/>
      <c r="H26" s="18"/>
      <c r="I26" s="18"/>
      <c r="J26" s="21"/>
      <c r="K26" s="21"/>
      <c r="L26" s="108"/>
      <c r="M26" s="18"/>
      <c r="N26" s="125"/>
      <c r="O26" s="21"/>
      <c r="P26" s="21"/>
      <c r="Q26" s="121"/>
      <c r="R26" s="126"/>
      <c r="S26" s="122"/>
      <c r="T26" s="21"/>
      <c r="U26" s="21"/>
      <c r="V26" s="21"/>
      <c r="W26" s="123"/>
      <c r="X26" s="19"/>
      <c r="Y26" s="19"/>
    </row>
    <row r="27" spans="2:25" ht="15.75" customHeight="1">
      <c r="B27" s="106"/>
      <c r="D27" s="97"/>
      <c r="E27" s="20"/>
      <c r="F27" s="21"/>
      <c r="G27" s="127"/>
      <c r="H27" s="29"/>
      <c r="I27" s="128"/>
      <c r="J27" s="21"/>
      <c r="K27" s="21"/>
      <c r="L27" s="18"/>
      <c r="M27" s="21"/>
      <c r="N27" s="129"/>
      <c r="O27" s="21"/>
      <c r="P27" s="21"/>
      <c r="Q27" s="121"/>
      <c r="R27" s="21"/>
      <c r="S27" s="130"/>
      <c r="T27" s="21"/>
      <c r="U27" s="21"/>
      <c r="V27" s="21"/>
      <c r="W27" s="123"/>
      <c r="X27" s="19"/>
      <c r="Y27" s="19"/>
    </row>
    <row r="28" spans="2:25" ht="15.75" customHeight="1">
      <c r="C28" s="96"/>
      <c r="D28" s="34"/>
      <c r="F28" s="18"/>
      <c r="G28" s="18"/>
      <c r="H28" s="18"/>
      <c r="I28" s="18"/>
      <c r="J28" s="18"/>
      <c r="L28" s="16"/>
      <c r="N28" s="16"/>
      <c r="P28" s="16"/>
    </row>
    <row r="29" spans="2:25" ht="15.75" customHeight="1">
      <c r="G29" s="16"/>
      <c r="H29" s="16"/>
      <c r="I29" s="16"/>
      <c r="J29" s="16"/>
      <c r="L29" s="16"/>
      <c r="N29" s="16"/>
    </row>
    <row r="30" spans="2:25" ht="15.75" customHeight="1">
      <c r="G30" s="16"/>
      <c r="H30" s="16"/>
      <c r="I30" s="16"/>
      <c r="J30" s="16"/>
      <c r="L30" s="16"/>
      <c r="N30" s="16"/>
      <c r="P30" s="16"/>
    </row>
    <row r="31" spans="2:25" ht="15.75" customHeight="1">
      <c r="G31" s="16"/>
      <c r="H31" s="16"/>
      <c r="I31" s="16"/>
      <c r="J31" s="16"/>
      <c r="K31" s="16"/>
      <c r="L31" s="16"/>
      <c r="M31" s="16"/>
      <c r="N31" s="16"/>
      <c r="O31" s="16"/>
      <c r="P31" s="16"/>
    </row>
    <row r="32" spans="2:25" ht="15.75" customHeight="1">
      <c r="G32" s="16"/>
      <c r="H32" s="16"/>
      <c r="I32" s="16"/>
      <c r="J32" s="16"/>
      <c r="K32" s="16"/>
      <c r="L32" s="16"/>
      <c r="M32" s="16"/>
      <c r="N32" s="16"/>
      <c r="O32" s="16"/>
      <c r="P32" s="16"/>
    </row>
    <row r="33" spans="2:16" ht="15.75" customHeight="1">
      <c r="G33" s="16"/>
      <c r="H33" s="16"/>
      <c r="I33" s="16"/>
      <c r="J33" s="16"/>
      <c r="K33" s="16"/>
      <c r="L33" s="16"/>
      <c r="M33" s="16"/>
      <c r="N33" s="16"/>
      <c r="O33" s="16"/>
      <c r="P33" s="16"/>
    </row>
    <row r="34" spans="2:16" ht="15.75" customHeight="1">
      <c r="G34" s="16"/>
      <c r="H34" s="16"/>
      <c r="I34" s="16"/>
      <c r="J34" s="16"/>
      <c r="K34" s="16"/>
      <c r="L34" s="16"/>
      <c r="M34" s="16"/>
      <c r="N34" s="16"/>
      <c r="O34" s="16"/>
      <c r="P34" s="16"/>
    </row>
    <row r="35" spans="2:16" ht="15.75" customHeight="1">
      <c r="G35" s="16"/>
      <c r="H35" s="16"/>
      <c r="I35" s="16"/>
      <c r="J35" s="16"/>
      <c r="K35" s="16"/>
      <c r="L35" s="16"/>
      <c r="M35" s="16"/>
      <c r="N35" s="16"/>
      <c r="O35" s="16"/>
      <c r="P35" s="16"/>
    </row>
    <row r="36" spans="2:16" ht="15.75" customHeight="1">
      <c r="G36" s="16"/>
      <c r="H36" s="16"/>
      <c r="I36" s="16"/>
      <c r="J36" s="16"/>
      <c r="K36" s="16"/>
      <c r="L36" s="16"/>
      <c r="M36" s="16"/>
      <c r="N36" s="16"/>
      <c r="O36" s="16"/>
      <c r="P36" s="16"/>
    </row>
    <row r="37" spans="2:16" ht="15.75" customHeight="1">
      <c r="G37" s="16"/>
      <c r="H37" s="16"/>
      <c r="I37" s="16"/>
      <c r="J37" s="16"/>
      <c r="K37" s="16"/>
      <c r="L37" s="16"/>
      <c r="M37" s="16"/>
      <c r="N37" s="16"/>
      <c r="O37" s="16"/>
      <c r="P37" s="16"/>
    </row>
    <row r="38" spans="2:16" ht="15.75" customHeight="1">
      <c r="G38" s="16"/>
      <c r="H38" s="16"/>
      <c r="I38" s="16"/>
      <c r="J38" s="16"/>
      <c r="K38" s="16"/>
      <c r="L38" s="16"/>
      <c r="M38" s="16"/>
      <c r="N38" s="16"/>
      <c r="O38" s="16"/>
      <c r="P38" s="16"/>
    </row>
    <row r="39" spans="2:16" ht="15.75" customHeight="1">
      <c r="G39" s="16"/>
      <c r="H39" s="16"/>
      <c r="I39" s="16"/>
      <c r="J39" s="16"/>
      <c r="K39" s="16"/>
      <c r="L39" s="16"/>
      <c r="M39" s="16"/>
      <c r="N39" s="16"/>
      <c r="O39" s="16" t="s">
        <v>5432</v>
      </c>
      <c r="P39" s="16"/>
    </row>
    <row r="40" spans="2:16" ht="15.75" customHeight="1">
      <c r="G40" s="16"/>
      <c r="H40" s="16"/>
      <c r="I40" s="16"/>
      <c r="J40" s="16"/>
      <c r="K40" s="16"/>
      <c r="L40" s="16"/>
      <c r="M40" s="16"/>
      <c r="N40" s="16"/>
      <c r="O40" s="16"/>
      <c r="P40" s="16"/>
    </row>
    <row r="41" spans="2:16" ht="15.75" customHeight="1">
      <c r="B41" s="17"/>
      <c r="C41" s="17"/>
      <c r="D41" s="17"/>
      <c r="G41" s="16"/>
      <c r="H41" s="16"/>
      <c r="I41" s="16"/>
      <c r="J41" s="16"/>
      <c r="K41" s="16"/>
      <c r="L41" s="16"/>
      <c r="M41" s="16"/>
      <c r="N41" s="16"/>
      <c r="O41" s="16"/>
      <c r="P41" s="16"/>
    </row>
    <row r="42" spans="2:16" ht="15.75" customHeight="1">
      <c r="G42" s="16"/>
      <c r="H42" s="16"/>
      <c r="I42" s="16"/>
      <c r="J42" s="16"/>
      <c r="K42" s="16"/>
      <c r="L42" s="16"/>
      <c r="M42" s="16"/>
      <c r="N42" s="16"/>
      <c r="O42" s="16"/>
      <c r="P42" s="16"/>
    </row>
    <row r="43" spans="2:16" ht="15.75" customHeight="1">
      <c r="G43" s="16"/>
      <c r="H43" s="16"/>
      <c r="I43" s="16"/>
      <c r="J43" s="16"/>
      <c r="K43" s="16"/>
      <c r="L43" s="16"/>
      <c r="M43" s="16"/>
      <c r="N43" s="16"/>
      <c r="O43" s="16"/>
      <c r="P43" s="16"/>
    </row>
    <row r="44" spans="2:16" ht="15.75" customHeight="1">
      <c r="G44" s="16"/>
      <c r="H44" s="16"/>
      <c r="I44" s="16"/>
      <c r="J44" s="16"/>
      <c r="K44" s="16"/>
      <c r="L44" s="16"/>
      <c r="M44" s="16"/>
      <c r="N44" s="16"/>
      <c r="O44" s="16"/>
      <c r="P44" s="16"/>
    </row>
    <row r="45" spans="2:16" ht="15.75" customHeight="1">
      <c r="G45" s="16"/>
      <c r="H45" s="16" t="s">
        <v>5432</v>
      </c>
      <c r="I45" s="16"/>
      <c r="J45" s="16"/>
      <c r="K45" s="16"/>
      <c r="L45" s="16"/>
      <c r="M45" s="16"/>
      <c r="N45" s="16"/>
      <c r="O45" s="16"/>
      <c r="P45" s="16"/>
    </row>
    <row r="46" spans="2:16" ht="15.75" customHeight="1">
      <c r="G46" s="16"/>
      <c r="H46" s="16"/>
      <c r="I46" s="16"/>
      <c r="J46" s="16"/>
      <c r="K46" s="16"/>
      <c r="L46" s="16"/>
      <c r="M46" s="16"/>
      <c r="N46" s="16"/>
      <c r="O46" s="16"/>
      <c r="P46" s="16"/>
    </row>
    <row r="47" spans="2:16" ht="15.75" customHeight="1">
      <c r="G47" s="16"/>
      <c r="H47" s="16"/>
      <c r="I47" s="16"/>
      <c r="J47" s="16"/>
      <c r="K47" s="16"/>
      <c r="L47" s="16"/>
      <c r="M47" s="16"/>
      <c r="N47" s="16"/>
      <c r="O47" s="16"/>
      <c r="P47" s="16"/>
    </row>
    <row r="48" spans="2:16" ht="15.75" customHeight="1">
      <c r="G48" s="16"/>
      <c r="H48" s="16"/>
      <c r="I48" s="16"/>
      <c r="J48" s="16"/>
      <c r="K48" s="16"/>
      <c r="L48" s="16"/>
      <c r="M48" s="16"/>
      <c r="N48" s="16"/>
      <c r="O48" s="16"/>
      <c r="P48" s="16"/>
    </row>
    <row r="49" spans="6:19" ht="15.75" customHeight="1">
      <c r="G49" s="16"/>
      <c r="H49" s="16"/>
      <c r="I49" s="16"/>
      <c r="J49" s="16"/>
      <c r="K49" s="16"/>
      <c r="L49" s="16"/>
      <c r="M49" s="16"/>
      <c r="N49" s="16"/>
      <c r="O49" s="16"/>
      <c r="P49" s="16"/>
    </row>
    <row r="50" spans="6:19" ht="15.75" customHeight="1">
      <c r="F50" s="14"/>
      <c r="G50" s="13"/>
      <c r="H50" s="13"/>
      <c r="I50" s="13"/>
      <c r="S50" s="15"/>
    </row>
    <row r="51" spans="6:19" ht="15.75" customHeight="1">
      <c r="F51" s="13"/>
      <c r="G51" s="13"/>
      <c r="H51" s="13"/>
      <c r="I51" s="13"/>
      <c r="Q51" s="15"/>
      <c r="R51" s="15"/>
      <c r="S51" s="15"/>
    </row>
    <row r="52" spans="6:19" ht="15.75" customHeight="1">
      <c r="F52" s="14"/>
      <c r="G52" s="13"/>
      <c r="H52" s="13"/>
      <c r="I52" s="13"/>
      <c r="Q52" s="15"/>
      <c r="R52" s="15"/>
      <c r="S52" s="15"/>
    </row>
    <row r="53" spans="6:19" ht="15.75" customHeight="1">
      <c r="F53" s="13"/>
      <c r="G53" s="13"/>
      <c r="H53" s="13"/>
      <c r="I53" s="13"/>
      <c r="J53" s="15"/>
      <c r="K53" s="15"/>
      <c r="O53" s="15"/>
      <c r="P53" s="15"/>
    </row>
    <row r="54" spans="6:19" ht="15.75" customHeight="1">
      <c r="F54" s="14"/>
      <c r="G54" s="13"/>
      <c r="H54" s="13"/>
      <c r="I54" s="13"/>
      <c r="J54" s="15"/>
      <c r="K54" s="15"/>
      <c r="L54" s="15"/>
      <c r="M54" s="15"/>
      <c r="N54" s="15"/>
      <c r="O54" s="15"/>
      <c r="P54" s="15"/>
    </row>
    <row r="55" spans="6:19" ht="15.75" customHeight="1">
      <c r="F55" s="13"/>
      <c r="G55" s="13"/>
      <c r="H55" s="13"/>
      <c r="I55" s="13"/>
      <c r="L55" s="15"/>
      <c r="M55" s="15"/>
      <c r="N55" s="15"/>
    </row>
    <row r="56" spans="6:19" ht="15.75" customHeight="1">
      <c r="F56" s="14"/>
      <c r="G56" s="13"/>
      <c r="H56" s="13"/>
      <c r="I56" s="13"/>
    </row>
    <row r="57" spans="6:19" ht="15.75" customHeight="1">
      <c r="F57" s="13"/>
      <c r="G57" s="13"/>
      <c r="H57" s="13"/>
      <c r="I57" s="13"/>
      <c r="Q57" s="12"/>
      <c r="R57" s="12"/>
      <c r="S57" s="12"/>
    </row>
    <row r="58" spans="6:19" ht="15.75" customHeight="1">
      <c r="F58" s="14"/>
      <c r="G58" s="13"/>
      <c r="H58" s="13"/>
      <c r="I58" s="13"/>
      <c r="Q58" s="12"/>
      <c r="R58" s="12"/>
      <c r="S58" s="12"/>
    </row>
    <row r="59" spans="6:19" ht="15.75" customHeight="1">
      <c r="F59" s="13"/>
      <c r="G59" s="13"/>
      <c r="H59" s="13"/>
      <c r="I59" s="13"/>
      <c r="Q59" s="12"/>
      <c r="R59" s="12"/>
      <c r="S59" s="12"/>
    </row>
    <row r="60" spans="6:19" ht="15.75" customHeight="1">
      <c r="F60" s="14"/>
      <c r="G60" s="13"/>
      <c r="H60" s="13"/>
      <c r="I60" s="13"/>
      <c r="L60" s="12"/>
      <c r="M60" s="12"/>
      <c r="N60" s="12"/>
      <c r="Q60" s="12"/>
      <c r="R60" s="12"/>
      <c r="S60" s="12"/>
    </row>
    <row r="61" spans="6:19" ht="15.75" customHeight="1">
      <c r="F61" s="13"/>
      <c r="G61" s="13"/>
      <c r="H61" s="13"/>
      <c r="I61" s="13"/>
      <c r="L61" s="12"/>
      <c r="M61" s="12"/>
      <c r="N61" s="12"/>
      <c r="Q61" s="12"/>
      <c r="R61" s="12"/>
      <c r="S61" s="12"/>
    </row>
    <row r="62" spans="6:19" ht="15.75" customHeight="1">
      <c r="F62" s="14"/>
      <c r="G62" s="13"/>
      <c r="H62" s="13"/>
      <c r="I62" s="13"/>
      <c r="L62" s="12"/>
      <c r="M62" s="12"/>
      <c r="N62" s="12"/>
      <c r="Q62" s="12"/>
      <c r="R62" s="12"/>
      <c r="S62" s="12"/>
    </row>
    <row r="63" spans="6:19" ht="15.75" customHeight="1">
      <c r="F63" s="13"/>
      <c r="G63" s="13"/>
      <c r="H63" s="13"/>
      <c r="I63" s="13"/>
      <c r="L63" s="12"/>
      <c r="M63" s="12"/>
      <c r="N63" s="12"/>
      <c r="Q63" s="12"/>
      <c r="R63" s="12"/>
      <c r="S63" s="12"/>
    </row>
    <row r="64" spans="6:19" ht="15.75" customHeight="1">
      <c r="F64" s="14"/>
      <c r="G64" s="13"/>
      <c r="H64" s="13"/>
      <c r="I64" s="13"/>
      <c r="L64" s="12"/>
      <c r="M64" s="12"/>
      <c r="N64" s="12"/>
    </row>
    <row r="65" spans="6:14" ht="15.75" customHeight="1">
      <c r="F65" s="13"/>
      <c r="G65" s="13"/>
      <c r="H65" s="13"/>
      <c r="I65" s="13"/>
      <c r="L65" s="12"/>
      <c r="M65" s="12"/>
      <c r="N65" s="12"/>
    </row>
  </sheetData>
  <pageMargins left="0.17" right="0.06" top="0.36" bottom="0.42" header="0.5" footer="0.5"/>
  <pageSetup paperSize="9" orientation="landscape" horizontalDpi="4294967293"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C7390-5238-47CD-939D-49CFE28D0AB2}">
  <dimension ref="A2:BA63"/>
  <sheetViews>
    <sheetView topLeftCell="Q1" workbookViewId="0">
      <selection activeCell="AD17" sqref="AD17"/>
    </sheetView>
  </sheetViews>
  <sheetFormatPr defaultRowHeight="14.5"/>
  <cols>
    <col min="1" max="1" width="12.36328125" bestFit="1" customWidth="1"/>
    <col min="2" max="2" width="14.26953125" bestFit="1" customWidth="1"/>
    <col min="3" max="4" width="9.54296875" bestFit="1" customWidth="1"/>
    <col min="5" max="5" width="5.90625" bestFit="1" customWidth="1"/>
    <col min="6" max="6" width="6.90625" bestFit="1" customWidth="1"/>
    <col min="7" max="7" width="7.453125" bestFit="1" customWidth="1"/>
    <col min="8" max="8" width="6.6328125" bestFit="1" customWidth="1"/>
    <col min="9" max="9" width="7" bestFit="1" customWidth="1"/>
    <col min="10" max="10" width="6.81640625" bestFit="1" customWidth="1"/>
    <col min="11" max="11" width="6.453125" bestFit="1" customWidth="1"/>
    <col min="12" max="12" width="6.7265625" bestFit="1" customWidth="1"/>
    <col min="13" max="13" width="7.1796875" bestFit="1" customWidth="1"/>
    <col min="14" max="14" width="7.26953125" customWidth="1"/>
    <col min="16" max="16" width="11.453125" customWidth="1"/>
    <col min="17" max="17" width="9.26953125" customWidth="1"/>
    <col min="18" max="18" width="10" customWidth="1"/>
    <col min="21" max="21" width="9.54296875" customWidth="1"/>
    <col min="22" max="22" width="10.1796875" customWidth="1"/>
    <col min="24" max="24" width="9.7265625" customWidth="1"/>
    <col min="25" max="25" width="15" bestFit="1" customWidth="1"/>
    <col min="26" max="26" width="0" hidden="1" customWidth="1"/>
    <col min="27" max="27" width="9.453125" hidden="1" customWidth="1"/>
    <col min="28" max="29" width="0" hidden="1" customWidth="1"/>
    <col min="31" max="33" width="0" hidden="1" customWidth="1"/>
    <col min="38" max="38" width="15" bestFit="1" customWidth="1"/>
  </cols>
  <sheetData>
    <row r="2" spans="1:53">
      <c r="AD2" t="s">
        <v>125</v>
      </c>
      <c r="AH2" s="104" t="s">
        <v>126</v>
      </c>
    </row>
    <row r="3" spans="1:53">
      <c r="A3" s="5" t="s">
        <v>102</v>
      </c>
      <c r="B3" t="s">
        <v>104</v>
      </c>
      <c r="C3" t="s">
        <v>105</v>
      </c>
      <c r="D3" t="s">
        <v>106</v>
      </c>
      <c r="E3" t="s">
        <v>107</v>
      </c>
      <c r="F3" t="s">
        <v>108</v>
      </c>
      <c r="G3" t="s">
        <v>109</v>
      </c>
      <c r="H3" t="s">
        <v>110</v>
      </c>
      <c r="I3" t="s">
        <v>111</v>
      </c>
      <c r="J3" t="s">
        <v>112</v>
      </c>
      <c r="K3" t="s">
        <v>113</v>
      </c>
      <c r="L3" t="s">
        <v>114</v>
      </c>
      <c r="M3" t="s">
        <v>5394</v>
      </c>
      <c r="O3" s="100"/>
      <c r="P3" s="35" t="s">
        <v>116</v>
      </c>
      <c r="Q3" s="36" t="s">
        <v>5426</v>
      </c>
      <c r="R3" s="36" t="s">
        <v>5427</v>
      </c>
      <c r="S3" s="36" t="s">
        <v>5428</v>
      </c>
      <c r="T3" s="36" t="s">
        <v>5429</v>
      </c>
      <c r="U3" s="36" t="s">
        <v>5430</v>
      </c>
      <c r="Y3" s="104" t="s">
        <v>5362</v>
      </c>
      <c r="Z3" s="104" t="s">
        <v>104</v>
      </c>
      <c r="AA3" s="104" t="s">
        <v>105</v>
      </c>
      <c r="AB3" s="104" t="s">
        <v>106</v>
      </c>
      <c r="AC3" s="104" t="s">
        <v>123</v>
      </c>
      <c r="AD3" s="104" t="s">
        <v>5410</v>
      </c>
      <c r="AE3" s="104" t="s">
        <v>107</v>
      </c>
      <c r="AF3" s="104" t="s">
        <v>108</v>
      </c>
      <c r="AG3" s="104" t="s">
        <v>123</v>
      </c>
      <c r="AH3" s="104" t="s">
        <v>5410</v>
      </c>
      <c r="AL3" t="s">
        <v>5362</v>
      </c>
      <c r="AM3" s="104" t="s">
        <v>5411</v>
      </c>
      <c r="AN3" s="104" t="s">
        <v>5412</v>
      </c>
    </row>
    <row r="4" spans="1:53">
      <c r="A4" s="6" t="s">
        <v>128</v>
      </c>
      <c r="B4" s="8">
        <v>2.2263636363636365</v>
      </c>
      <c r="C4" s="8">
        <v>2.6036363636363635</v>
      </c>
      <c r="D4" s="8">
        <v>2.5154545454545452</v>
      </c>
      <c r="E4" s="8">
        <v>2.5068181818181814</v>
      </c>
      <c r="F4" s="8">
        <v>2.5890909090909098</v>
      </c>
      <c r="G4" s="8">
        <v>2.5663636363636364</v>
      </c>
      <c r="H4" s="8">
        <v>2.4099999999999997</v>
      </c>
      <c r="I4" s="8">
        <v>2.4447826086956517</v>
      </c>
      <c r="J4" s="8">
        <v>2.4791304347826082</v>
      </c>
      <c r="K4" s="8">
        <v>2.63</v>
      </c>
      <c r="L4" s="8">
        <v>2.5934782608695652</v>
      </c>
      <c r="M4" s="8">
        <v>2.5800000000000005</v>
      </c>
      <c r="N4" s="8"/>
      <c r="O4" s="101"/>
      <c r="P4" s="25" t="s">
        <v>119</v>
      </c>
      <c r="Q4" s="9">
        <v>2.5532258064516111</v>
      </c>
      <c r="R4" s="9">
        <v>2.8293548387096781</v>
      </c>
      <c r="S4" s="9">
        <v>2.9467741935483862</v>
      </c>
      <c r="T4" s="9">
        <v>3.2905325443786975</v>
      </c>
      <c r="U4" s="9">
        <v>3.134023668639053</v>
      </c>
      <c r="Y4" t="s">
        <v>659</v>
      </c>
      <c r="Z4">
        <v>124</v>
      </c>
      <c r="AA4">
        <v>131</v>
      </c>
      <c r="AB4">
        <v>133</v>
      </c>
      <c r="AC4">
        <f>SUM(Z4:AB4)</f>
        <v>388</v>
      </c>
      <c r="AD4" s="30">
        <f>AC4/AC6</f>
        <v>0.82029598308668072</v>
      </c>
      <c r="AE4">
        <v>155</v>
      </c>
      <c r="AF4">
        <v>158</v>
      </c>
      <c r="AG4">
        <f>SUM(AE4:AF4)</f>
        <v>313</v>
      </c>
      <c r="AH4" s="30">
        <f>AG4/AG6</f>
        <v>0.92603550295857984</v>
      </c>
      <c r="AL4" t="s">
        <v>659</v>
      </c>
      <c r="AM4" s="31">
        <v>0.82029598308668072</v>
      </c>
      <c r="AN4" s="31">
        <v>0.92603550295857984</v>
      </c>
      <c r="AX4" s="18"/>
      <c r="AY4" s="107" t="s">
        <v>5400</v>
      </c>
      <c r="AZ4" s="18"/>
      <c r="BA4" s="18"/>
    </row>
    <row r="5" spans="1:53">
      <c r="A5" s="6" t="s">
        <v>118</v>
      </c>
      <c r="B5" s="8">
        <v>2.4666666666666668</v>
      </c>
      <c r="C5" s="8">
        <v>2.8125</v>
      </c>
      <c r="D5" s="8">
        <v>2.9458333333333337</v>
      </c>
      <c r="E5" s="8">
        <v>2.9305555555555554</v>
      </c>
      <c r="F5" s="8">
        <v>3.0569444444444445</v>
      </c>
      <c r="G5" s="8">
        <v>2.8749999999999996</v>
      </c>
      <c r="H5" s="8">
        <v>2.5111111111111111</v>
      </c>
      <c r="I5" s="8">
        <v>2.6791666666666663</v>
      </c>
      <c r="J5" s="8">
        <v>2.9083333333333337</v>
      </c>
      <c r="K5" s="8">
        <v>3.1277777777777787</v>
      </c>
      <c r="L5" s="8">
        <v>2.8000000000000007</v>
      </c>
      <c r="M5" s="8">
        <v>2.8805555555555551</v>
      </c>
      <c r="N5" s="8"/>
      <c r="O5" s="101"/>
      <c r="P5" s="26" t="s">
        <v>117</v>
      </c>
      <c r="Q5" s="10">
        <v>2.5588235294117632</v>
      </c>
      <c r="R5" s="10">
        <v>2.8226890756302518</v>
      </c>
      <c r="S5" s="10">
        <v>2.8722689075630252</v>
      </c>
      <c r="T5" s="10">
        <v>3.2621093749999992</v>
      </c>
      <c r="U5" s="10">
        <v>3.1664062499999983</v>
      </c>
      <c r="Y5" t="s">
        <v>5402</v>
      </c>
      <c r="Z5">
        <v>34</v>
      </c>
      <c r="AA5">
        <v>29</v>
      </c>
      <c r="AB5">
        <v>22</v>
      </c>
      <c r="AC5">
        <f>SUM(Z5:AB5)</f>
        <v>85</v>
      </c>
      <c r="AD5" s="30">
        <f>AC5/AC6</f>
        <v>0.17970401691331925</v>
      </c>
      <c r="AE5">
        <v>14</v>
      </c>
      <c r="AF5">
        <v>11</v>
      </c>
      <c r="AG5">
        <f>SUM(AE5:AF5)</f>
        <v>25</v>
      </c>
      <c r="AH5" s="30">
        <f>AG5/AG6</f>
        <v>7.3964497041420121E-2</v>
      </c>
      <c r="AL5" t="s">
        <v>5402</v>
      </c>
      <c r="AM5" s="31">
        <v>0.17970401691331925</v>
      </c>
      <c r="AN5" s="31">
        <v>7.3964497041420121E-2</v>
      </c>
      <c r="AX5" s="21"/>
      <c r="AY5" s="111" t="s">
        <v>120</v>
      </c>
      <c r="AZ5" s="21"/>
      <c r="BA5" s="112" t="s">
        <v>121</v>
      </c>
    </row>
    <row r="6" spans="1:53">
      <c r="A6" s="6" t="s">
        <v>103</v>
      </c>
      <c r="B6" s="8">
        <v>2.2856164383561652</v>
      </c>
      <c r="C6" s="8">
        <v>2.6551369863013701</v>
      </c>
      <c r="D6" s="8">
        <v>2.6215753424657535</v>
      </c>
      <c r="E6" s="8">
        <v>2.6113013698630132</v>
      </c>
      <c r="F6" s="8">
        <v>2.7044520547945208</v>
      </c>
      <c r="G6" s="8">
        <v>2.6424657534246587</v>
      </c>
      <c r="H6" s="8">
        <v>2.434931506849316</v>
      </c>
      <c r="I6" s="8">
        <v>2.5006622516556298</v>
      </c>
      <c r="J6" s="8">
        <v>2.5814569536423839</v>
      </c>
      <c r="K6" s="8">
        <v>2.7486754966887417</v>
      </c>
      <c r="L6" s="8">
        <v>2.6427152317880798</v>
      </c>
      <c r="M6" s="8">
        <v>2.6516556291390732</v>
      </c>
      <c r="N6" s="8"/>
      <c r="O6" s="102"/>
      <c r="P6" s="27" t="s">
        <v>118</v>
      </c>
      <c r="Q6" s="28">
        <v>2.5347222222222228</v>
      </c>
      <c r="R6" s="28">
        <v>2.8513888888888892</v>
      </c>
      <c r="S6" s="28">
        <v>3.193055555555556</v>
      </c>
      <c r="T6" s="28">
        <v>3.3792682926829269</v>
      </c>
      <c r="U6" s="28">
        <v>3.0329268292682925</v>
      </c>
      <c r="Y6" t="s">
        <v>123</v>
      </c>
      <c r="Z6">
        <f>SUM(Z4:Z5)</f>
        <v>158</v>
      </c>
      <c r="AA6">
        <f>SUM(AA4:AA5)</f>
        <v>160</v>
      </c>
      <c r="AB6">
        <f>SUM(AB4:AB5)</f>
        <v>155</v>
      </c>
      <c r="AC6">
        <f>SUM(Z6:AB6)</f>
        <v>473</v>
      </c>
      <c r="AE6">
        <f t="shared" ref="AE6:AF6" si="0">SUM(AE4:AE5)</f>
        <v>169</v>
      </c>
      <c r="AF6">
        <f t="shared" si="0"/>
        <v>169</v>
      </c>
      <c r="AG6">
        <f>SUM(AE6:AF6)</f>
        <v>338</v>
      </c>
      <c r="AX6" s="21"/>
      <c r="AY6" s="29" t="s">
        <v>5401</v>
      </c>
      <c r="AZ6" s="29"/>
      <c r="BA6" s="119">
        <v>0.95</v>
      </c>
    </row>
    <row r="7" spans="1:53">
      <c r="AX7" s="21"/>
      <c r="AY7" s="29" t="s">
        <v>118</v>
      </c>
      <c r="AZ7" s="29"/>
      <c r="BA7" s="119">
        <v>0.3</v>
      </c>
    </row>
    <row r="8" spans="1:53">
      <c r="Z8" s="105"/>
      <c r="AC8" s="30"/>
      <c r="AD8" s="30"/>
      <c r="AG8" s="30">
        <f>AG4/AG6</f>
        <v>0.92603550295857984</v>
      </c>
      <c r="AL8" s="104" t="s">
        <v>5403</v>
      </c>
      <c r="AM8" s="104" t="s">
        <v>5411</v>
      </c>
      <c r="AN8" s="104" t="s">
        <v>5412</v>
      </c>
    </row>
    <row r="9" spans="1:53">
      <c r="AD9" t="s">
        <v>125</v>
      </c>
      <c r="AH9" s="104" t="s">
        <v>126</v>
      </c>
      <c r="AL9" t="s">
        <v>659</v>
      </c>
      <c r="AM9" s="31">
        <v>0.51797040169133191</v>
      </c>
      <c r="AN9" s="31">
        <v>0.71301775147928992</v>
      </c>
      <c r="AW9" s="151" t="s">
        <v>5425</v>
      </c>
      <c r="AX9" s="151" t="s">
        <v>5424</v>
      </c>
      <c r="AY9" s="151" t="s">
        <v>5423</v>
      </c>
    </row>
    <row r="10" spans="1:53">
      <c r="B10" s="33" t="s">
        <v>5413</v>
      </c>
      <c r="C10" s="33" t="s">
        <v>5415</v>
      </c>
      <c r="Y10" s="104" t="s">
        <v>5403</v>
      </c>
      <c r="Z10" s="104" t="s">
        <v>104</v>
      </c>
      <c r="AA10" s="104" t="s">
        <v>105</v>
      </c>
      <c r="AB10" s="104" t="s">
        <v>106</v>
      </c>
      <c r="AC10" s="104" t="s">
        <v>125</v>
      </c>
      <c r="AD10" s="104" t="s">
        <v>5410</v>
      </c>
      <c r="AE10" s="104" t="s">
        <v>107</v>
      </c>
      <c r="AF10" s="104" t="s">
        <v>108</v>
      </c>
      <c r="AG10" s="104" t="s">
        <v>123</v>
      </c>
      <c r="AH10" s="104" t="s">
        <v>5410</v>
      </c>
      <c r="AL10" t="s">
        <v>5402</v>
      </c>
      <c r="AM10" s="31">
        <v>0.48202959830866809</v>
      </c>
      <c r="AN10" s="31">
        <v>0.28698224852071008</v>
      </c>
      <c r="AW10" s="152">
        <v>45748</v>
      </c>
      <c r="AX10" s="153">
        <v>45804</v>
      </c>
      <c r="AY10" s="153">
        <v>45809</v>
      </c>
    </row>
    <row r="11" spans="1:53">
      <c r="B11" s="33" t="s">
        <v>84</v>
      </c>
      <c r="C11" s="33">
        <v>21</v>
      </c>
      <c r="Y11" t="s">
        <v>659</v>
      </c>
      <c r="Z11">
        <v>76</v>
      </c>
      <c r="AA11">
        <v>61</v>
      </c>
      <c r="AB11">
        <v>108</v>
      </c>
      <c r="AC11">
        <f>SUM(Z11:AB11)</f>
        <v>245</v>
      </c>
      <c r="AD11" s="30">
        <f>AC11/AC13</f>
        <v>0.51797040169133191</v>
      </c>
      <c r="AE11">
        <v>117</v>
      </c>
      <c r="AF11">
        <v>124</v>
      </c>
      <c r="AG11">
        <f>SUM(AE11:AF11)</f>
        <v>241</v>
      </c>
      <c r="AH11" s="30">
        <f>AG11/AG13</f>
        <v>0.71301775147928992</v>
      </c>
      <c r="AW11" s="152">
        <v>45778</v>
      </c>
      <c r="AX11" s="153">
        <v>45824</v>
      </c>
      <c r="AY11" s="153">
        <v>45829</v>
      </c>
    </row>
    <row r="12" spans="1:53">
      <c r="B12" s="33" t="s">
        <v>81</v>
      </c>
      <c r="C12" s="33">
        <v>40</v>
      </c>
      <c r="Y12" t="s">
        <v>5402</v>
      </c>
      <c r="Z12">
        <v>82</v>
      </c>
      <c r="AA12">
        <v>99</v>
      </c>
      <c r="AB12">
        <v>47</v>
      </c>
      <c r="AC12">
        <f>SUM(Z12:AB12)</f>
        <v>228</v>
      </c>
      <c r="AD12" s="30">
        <f>AC12/AC13</f>
        <v>0.48202959830866809</v>
      </c>
      <c r="AE12">
        <v>52</v>
      </c>
      <c r="AF12">
        <v>45</v>
      </c>
      <c r="AG12">
        <f>SUM(AE12:AF12)</f>
        <v>97</v>
      </c>
      <c r="AH12" s="30">
        <f>AG12/AG13</f>
        <v>0.28698224852071008</v>
      </c>
      <c r="AW12" s="152">
        <v>45809</v>
      </c>
      <c r="AX12" s="153">
        <v>45860</v>
      </c>
      <c r="AY12" s="153">
        <v>45866</v>
      </c>
    </row>
    <row r="13" spans="1:53">
      <c r="B13" s="33" t="s">
        <v>80</v>
      </c>
      <c r="C13" s="33">
        <v>103</v>
      </c>
      <c r="Y13" t="s">
        <v>123</v>
      </c>
      <c r="Z13">
        <f>SUM(Z11:Z12)</f>
        <v>158</v>
      </c>
      <c r="AA13">
        <f>SUM(AA11:AA12)</f>
        <v>160</v>
      </c>
      <c r="AB13">
        <f>SUM(AB11:AB12)</f>
        <v>155</v>
      </c>
      <c r="AC13">
        <f>SUM(Z13:AB13)</f>
        <v>473</v>
      </c>
      <c r="AE13">
        <f t="shared" ref="AE13:AF13" si="1">SUM(AE11:AE12)</f>
        <v>169</v>
      </c>
      <c r="AF13">
        <f t="shared" si="1"/>
        <v>169</v>
      </c>
      <c r="AG13">
        <f>SUM(AE13:AF13)</f>
        <v>338</v>
      </c>
      <c r="AW13" s="152">
        <v>45839</v>
      </c>
      <c r="AX13" s="153">
        <v>45883</v>
      </c>
      <c r="AY13" s="153">
        <v>45892</v>
      </c>
    </row>
    <row r="14" spans="1:53">
      <c r="B14" s="33" t="s">
        <v>5414</v>
      </c>
      <c r="C14" s="33">
        <v>61</v>
      </c>
      <c r="AW14" s="152">
        <v>45870</v>
      </c>
      <c r="AX14" s="153">
        <v>45917</v>
      </c>
      <c r="AY14" s="153">
        <v>45923</v>
      </c>
    </row>
    <row r="15" spans="1:53">
      <c r="B15" s="33" t="s">
        <v>123</v>
      </c>
      <c r="C15" s="33">
        <f>225-6</f>
        <v>219</v>
      </c>
      <c r="AW15" s="149"/>
      <c r="AX15" s="150"/>
      <c r="AY15" s="150"/>
    </row>
    <row r="16" spans="1:53">
      <c r="AD16" t="s">
        <v>125</v>
      </c>
      <c r="AH16" s="104" t="s">
        <v>126</v>
      </c>
    </row>
    <row r="17" spans="2:40">
      <c r="Y17" s="104" t="s">
        <v>127</v>
      </c>
      <c r="Z17" s="104" t="s">
        <v>104</v>
      </c>
      <c r="AA17" s="104" t="s">
        <v>105</v>
      </c>
      <c r="AB17" s="104" t="s">
        <v>106</v>
      </c>
      <c r="AC17" s="104" t="s">
        <v>125</v>
      </c>
      <c r="AD17" s="104" t="s">
        <v>5410</v>
      </c>
      <c r="AE17" s="104" t="s">
        <v>107</v>
      </c>
      <c r="AF17" s="104" t="s">
        <v>108</v>
      </c>
      <c r="AG17" s="104" t="s">
        <v>123</v>
      </c>
      <c r="AH17" s="104" t="s">
        <v>5410</v>
      </c>
      <c r="AL17" s="104" t="s">
        <v>127</v>
      </c>
      <c r="AM17" s="104" t="s">
        <v>5411</v>
      </c>
      <c r="AN17" s="104" t="s">
        <v>5412</v>
      </c>
    </row>
    <row r="18" spans="2:40">
      <c r="Y18" t="s">
        <v>5404</v>
      </c>
      <c r="Z18">
        <v>17</v>
      </c>
      <c r="AA18">
        <v>18</v>
      </c>
      <c r="AB18">
        <v>74</v>
      </c>
      <c r="AC18">
        <f>SUM(Z18:AB18)</f>
        <v>109</v>
      </c>
      <c r="AD18" s="30">
        <f>AC18/AC21</f>
        <v>0.23044397463002114</v>
      </c>
      <c r="AE18">
        <v>82</v>
      </c>
      <c r="AF18">
        <v>11</v>
      </c>
      <c r="AG18">
        <f>SUM(AE18:AF18)</f>
        <v>93</v>
      </c>
      <c r="AH18" s="30">
        <f>AG18/AG21</f>
        <v>0.27514792899408286</v>
      </c>
      <c r="AL18" t="s">
        <v>5404</v>
      </c>
      <c r="AM18" s="30">
        <v>0.23044397463002114</v>
      </c>
      <c r="AN18" s="30">
        <v>0.27514792899408286</v>
      </c>
    </row>
    <row r="19" spans="2:40">
      <c r="Y19" t="s">
        <v>5405</v>
      </c>
      <c r="Z19">
        <v>117</v>
      </c>
      <c r="AA19">
        <v>116</v>
      </c>
      <c r="AB19">
        <v>51</v>
      </c>
      <c r="AC19">
        <f t="shared" ref="AC19:AC20" si="2">SUM(Z19:AB19)</f>
        <v>284</v>
      </c>
      <c r="AD19" s="30">
        <f>AC19/AC21</f>
        <v>0.60042283298097254</v>
      </c>
      <c r="AE19">
        <v>58</v>
      </c>
      <c r="AF19">
        <v>134</v>
      </c>
      <c r="AG19">
        <f t="shared" ref="AG19:AG20" si="3">SUM(AE19:AF19)</f>
        <v>192</v>
      </c>
      <c r="AH19" s="30">
        <f>AG19/AG21</f>
        <v>0.56804733727810652</v>
      </c>
      <c r="AL19" t="s">
        <v>5405</v>
      </c>
      <c r="AM19" s="30">
        <v>0.60042283298097254</v>
      </c>
      <c r="AN19" s="30">
        <v>0.56804733727810652</v>
      </c>
    </row>
    <row r="20" spans="2:40">
      <c r="Y20" t="s">
        <v>5406</v>
      </c>
      <c r="Z20">
        <v>24</v>
      </c>
      <c r="AA20">
        <v>26</v>
      </c>
      <c r="AB20">
        <v>30</v>
      </c>
      <c r="AC20">
        <f t="shared" si="2"/>
        <v>80</v>
      </c>
      <c r="AD20" s="30">
        <f>AC20/AC21</f>
        <v>0.16913319238900634</v>
      </c>
      <c r="AE20">
        <v>29</v>
      </c>
      <c r="AF20">
        <v>24</v>
      </c>
      <c r="AG20">
        <f t="shared" si="3"/>
        <v>53</v>
      </c>
      <c r="AH20" s="30">
        <f>AG20/AG21</f>
        <v>0.15680473372781065</v>
      </c>
      <c r="AL20" t="s">
        <v>5406</v>
      </c>
      <c r="AM20" s="30">
        <v>0.16913319238900634</v>
      </c>
      <c r="AN20" s="30">
        <v>0.15680473372781065</v>
      </c>
    </row>
    <row r="21" spans="2:40">
      <c r="Y21" t="s">
        <v>123</v>
      </c>
      <c r="Z21">
        <f>SUM(Z18:Z20)</f>
        <v>158</v>
      </c>
      <c r="AA21">
        <f>SUM(AA18:AA20)</f>
        <v>160</v>
      </c>
      <c r="AB21">
        <f>SUM(AB18:AB20)</f>
        <v>155</v>
      </c>
      <c r="AC21">
        <f>SUM(AC18:AC20)</f>
        <v>473</v>
      </c>
      <c r="AE21">
        <f>SUM(AE18:AE20)</f>
        <v>169</v>
      </c>
      <c r="AF21">
        <f>SUM(AF18:AF20)</f>
        <v>169</v>
      </c>
      <c r="AG21">
        <f>SUM(AG18:AG20)</f>
        <v>338</v>
      </c>
    </row>
    <row r="23" spans="2:40">
      <c r="AC23" s="30"/>
      <c r="AD23" s="30"/>
      <c r="AG23" s="30"/>
    </row>
    <row r="24" spans="2:40" ht="15" thickBot="1">
      <c r="AH24" s="104"/>
      <c r="AL24" s="104" t="s">
        <v>79</v>
      </c>
      <c r="AM24" s="104" t="s">
        <v>5411</v>
      </c>
      <c r="AN24" s="104" t="s">
        <v>5412</v>
      </c>
    </row>
    <row r="25" spans="2:40" ht="16" thickBot="1">
      <c r="B25" s="131" t="s">
        <v>137</v>
      </c>
      <c r="C25" s="132" t="s">
        <v>5416</v>
      </c>
      <c r="D25" s="133" t="s">
        <v>5417</v>
      </c>
      <c r="Y25" s="104" t="s">
        <v>79</v>
      </c>
      <c r="Z25" s="104" t="s">
        <v>104</v>
      </c>
      <c r="AA25" s="104" t="s">
        <v>105</v>
      </c>
      <c r="AB25" s="104" t="s">
        <v>106</v>
      </c>
      <c r="AC25" s="104" t="s">
        <v>125</v>
      </c>
      <c r="AD25" s="104" t="s">
        <v>5411</v>
      </c>
      <c r="AE25" s="104" t="s">
        <v>107</v>
      </c>
      <c r="AF25" s="104" t="s">
        <v>108</v>
      </c>
      <c r="AG25" s="104" t="s">
        <v>123</v>
      </c>
      <c r="AH25" s="104" t="s">
        <v>5412</v>
      </c>
      <c r="AL25" t="s">
        <v>5409</v>
      </c>
      <c r="AM25" s="30">
        <v>0.25792811839323465</v>
      </c>
      <c r="AN25" s="30">
        <v>0.14285714285714285</v>
      </c>
    </row>
    <row r="26" spans="2:40">
      <c r="B26" s="134" t="s">
        <v>223</v>
      </c>
      <c r="C26" s="135">
        <v>296</v>
      </c>
      <c r="D26" s="136">
        <v>506</v>
      </c>
      <c r="Y26" t="s">
        <v>5409</v>
      </c>
      <c r="Z26">
        <v>42</v>
      </c>
      <c r="AA26">
        <v>45</v>
      </c>
      <c r="AB26">
        <v>35</v>
      </c>
      <c r="AC26">
        <f t="shared" ref="AC26:AC28" si="4">SUM(Z26:AB26)</f>
        <v>122</v>
      </c>
      <c r="AD26" s="30">
        <f>AC26/AC30</f>
        <v>0.25792811839323465</v>
      </c>
      <c r="AE26">
        <v>27</v>
      </c>
      <c r="AF26">
        <v>21</v>
      </c>
      <c r="AG26">
        <f>SUM(AE26:AF26)</f>
        <v>48</v>
      </c>
      <c r="AH26" s="30">
        <f>AG26/AG30</f>
        <v>0.14285714285714285</v>
      </c>
      <c r="AI26" s="30"/>
      <c r="AL26" t="s">
        <v>79</v>
      </c>
      <c r="AM26" s="30">
        <v>0.13953488372093023</v>
      </c>
      <c r="AN26" s="30">
        <v>0.16369047619047619</v>
      </c>
    </row>
    <row r="27" spans="2:40">
      <c r="B27" s="137" t="s">
        <v>167</v>
      </c>
      <c r="C27" s="138">
        <v>296</v>
      </c>
      <c r="D27" s="139">
        <v>343</v>
      </c>
      <c r="Y27" t="s">
        <v>79</v>
      </c>
      <c r="Z27">
        <v>16</v>
      </c>
      <c r="AA27">
        <v>23</v>
      </c>
      <c r="AB27">
        <v>27</v>
      </c>
      <c r="AC27">
        <f t="shared" si="4"/>
        <v>66</v>
      </c>
      <c r="AD27" s="30">
        <f>AC27/AC30</f>
        <v>0.13953488372093023</v>
      </c>
      <c r="AE27">
        <v>26</v>
      </c>
      <c r="AF27">
        <v>29</v>
      </c>
      <c r="AG27">
        <f>SUM(AE27:AF27)</f>
        <v>55</v>
      </c>
      <c r="AH27" s="30">
        <f>AG27/AG30</f>
        <v>0.16369047619047619</v>
      </c>
      <c r="AI27" s="30"/>
      <c r="AL27" t="s">
        <v>5407</v>
      </c>
      <c r="AM27" s="30">
        <v>0.28329809725158561</v>
      </c>
      <c r="AN27" s="30">
        <v>0.31845238095238093</v>
      </c>
    </row>
    <row r="28" spans="2:40">
      <c r="B28" s="140" t="s">
        <v>23</v>
      </c>
      <c r="C28" s="141">
        <v>113</v>
      </c>
      <c r="D28" s="142">
        <v>487</v>
      </c>
      <c r="Y28" t="s">
        <v>5407</v>
      </c>
      <c r="Z28">
        <v>34</v>
      </c>
      <c r="AA28">
        <v>40</v>
      </c>
      <c r="AB28">
        <v>60</v>
      </c>
      <c r="AC28">
        <f t="shared" si="4"/>
        <v>134</v>
      </c>
      <c r="AD28" s="30">
        <f>AC28/AC30</f>
        <v>0.28329809725158561</v>
      </c>
      <c r="AE28">
        <v>52</v>
      </c>
      <c r="AF28">
        <v>55</v>
      </c>
      <c r="AG28">
        <f>SUM(AE28:AF28)</f>
        <v>107</v>
      </c>
      <c r="AH28" s="30">
        <f>AG28/AG30</f>
        <v>0.31845238095238093</v>
      </c>
      <c r="AI28" s="30"/>
      <c r="AL28" t="s">
        <v>5408</v>
      </c>
      <c r="AM28" s="30">
        <v>0.31923890063424948</v>
      </c>
      <c r="AN28" s="30">
        <v>0.375</v>
      </c>
    </row>
    <row r="29" spans="2:40">
      <c r="B29" s="140" t="s">
        <v>1041</v>
      </c>
      <c r="C29" s="141">
        <v>26</v>
      </c>
      <c r="D29" s="142">
        <v>431</v>
      </c>
      <c r="Y29" t="s">
        <v>5408</v>
      </c>
      <c r="Z29">
        <v>66</v>
      </c>
      <c r="AA29">
        <v>52</v>
      </c>
      <c r="AB29">
        <v>33</v>
      </c>
      <c r="AC29">
        <f>SUM(Z29:AB29)</f>
        <v>151</v>
      </c>
      <c r="AD29" s="30">
        <f>AC29/AC30</f>
        <v>0.31923890063424948</v>
      </c>
      <c r="AE29">
        <v>62</v>
      </c>
      <c r="AF29">
        <v>64</v>
      </c>
      <c r="AG29">
        <f>SUM(AE29:AF29)</f>
        <v>126</v>
      </c>
      <c r="AH29" s="30">
        <f>AG29/AG30</f>
        <v>0.375</v>
      </c>
      <c r="AI29" s="30"/>
    </row>
    <row r="30" spans="2:40" ht="15" thickBot="1">
      <c r="B30" s="143" t="s">
        <v>33</v>
      </c>
      <c r="C30" s="144">
        <v>119</v>
      </c>
      <c r="D30" s="145">
        <v>190</v>
      </c>
      <c r="Z30">
        <f>SUM(Z26:Z29)</f>
        <v>158</v>
      </c>
      <c r="AA30">
        <f t="shared" ref="AA30:AB30" si="5">SUM(AA26:AA29)</f>
        <v>160</v>
      </c>
      <c r="AB30">
        <f t="shared" si="5"/>
        <v>155</v>
      </c>
      <c r="AC30">
        <f>SUM(AC26:AC29)</f>
        <v>473</v>
      </c>
      <c r="AE30">
        <f t="shared" ref="AE30:AG30" si="6">SUM(AE26:AE29)</f>
        <v>167</v>
      </c>
      <c r="AF30">
        <f t="shared" si="6"/>
        <v>169</v>
      </c>
      <c r="AG30">
        <f t="shared" si="6"/>
        <v>336</v>
      </c>
    </row>
    <row r="31" spans="2:40">
      <c r="B31" s="146" t="s">
        <v>155</v>
      </c>
      <c r="C31" s="147">
        <v>110</v>
      </c>
      <c r="D31" s="148">
        <v>92</v>
      </c>
      <c r="AC31" s="30">
        <f>AC29/AC30</f>
        <v>0.31923890063424948</v>
      </c>
      <c r="AD31" s="30"/>
      <c r="AF31" s="30"/>
      <c r="AG31" s="30">
        <f>AG29/AG30</f>
        <v>0.375</v>
      </c>
      <c r="AH31" s="30"/>
    </row>
    <row r="32" spans="2:40">
      <c r="B32" s="140" t="s">
        <v>1933</v>
      </c>
      <c r="C32" s="141">
        <v>84</v>
      </c>
      <c r="D32" s="142">
        <v>81</v>
      </c>
    </row>
    <row r="33" spans="2:5">
      <c r="B33" s="140" t="s">
        <v>995</v>
      </c>
      <c r="C33" s="141">
        <v>65</v>
      </c>
      <c r="D33" s="142">
        <v>52</v>
      </c>
    </row>
    <row r="34" spans="2:5">
      <c r="B34" s="140" t="s">
        <v>581</v>
      </c>
      <c r="C34" s="141">
        <v>55</v>
      </c>
      <c r="D34" s="142">
        <v>43</v>
      </c>
    </row>
    <row r="35" spans="2:5" ht="15" thickBot="1">
      <c r="B35" s="143" t="s">
        <v>597</v>
      </c>
      <c r="C35" s="144">
        <v>38</v>
      </c>
      <c r="D35" s="145">
        <v>28</v>
      </c>
    </row>
    <row r="36" spans="2:5">
      <c r="C36">
        <f>SUM(C26:C35)</f>
        <v>1202</v>
      </c>
      <c r="D36">
        <f>SUM(D26:D35)</f>
        <v>2253</v>
      </c>
    </row>
    <row r="38" spans="2:5">
      <c r="D38">
        <f>D36/C36</f>
        <v>1.8743760399334441</v>
      </c>
    </row>
    <row r="43" spans="2:5">
      <c r="B43" s="33" t="s">
        <v>5418</v>
      </c>
      <c r="C43" s="33" t="s">
        <v>125</v>
      </c>
      <c r="D43" s="33" t="s">
        <v>126</v>
      </c>
      <c r="E43" s="33" t="s">
        <v>5420</v>
      </c>
    </row>
    <row r="44" spans="2:5">
      <c r="B44" s="33" t="s">
        <v>894</v>
      </c>
      <c r="C44" s="33">
        <v>10</v>
      </c>
      <c r="D44" s="33">
        <f>7+5+3</f>
        <v>15</v>
      </c>
      <c r="E44">
        <f>SUM(C44:D44)</f>
        <v>25</v>
      </c>
    </row>
    <row r="45" spans="2:5">
      <c r="B45" s="33" t="s">
        <v>5419</v>
      </c>
      <c r="C45" s="33">
        <v>9</v>
      </c>
      <c r="D45" s="33">
        <v>21</v>
      </c>
      <c r="E45">
        <f>SUM(C45:D45)</f>
        <v>30</v>
      </c>
    </row>
    <row r="46" spans="2:5">
      <c r="B46" s="33"/>
      <c r="C46" s="33"/>
      <c r="D46" s="33"/>
    </row>
    <row r="48" spans="2:5">
      <c r="B48" s="33" t="s">
        <v>5421</v>
      </c>
      <c r="C48">
        <v>195000</v>
      </c>
    </row>
    <row r="50" spans="2:16">
      <c r="B50" s="1" t="s">
        <v>5391</v>
      </c>
      <c r="C50" s="1" t="s">
        <v>5392</v>
      </c>
      <c r="D50" s="1" t="s">
        <v>5422</v>
      </c>
    </row>
    <row r="51" spans="2:16">
      <c r="B51" s="1">
        <v>80</v>
      </c>
      <c r="C51" s="1">
        <v>32</v>
      </c>
      <c r="D51" s="1">
        <v>3</v>
      </c>
    </row>
    <row r="54" spans="2:16">
      <c r="B54">
        <v>2024</v>
      </c>
      <c r="C54">
        <v>59</v>
      </c>
    </row>
    <row r="55" spans="2:16">
      <c r="B55">
        <v>2025</v>
      </c>
      <c r="C55">
        <v>21</v>
      </c>
    </row>
    <row r="56" spans="2:16">
      <c r="B56" t="s">
        <v>5391</v>
      </c>
      <c r="C56">
        <v>80</v>
      </c>
    </row>
    <row r="57" spans="2:16">
      <c r="B57" t="s">
        <v>5392</v>
      </c>
      <c r="C57">
        <v>32</v>
      </c>
    </row>
    <row r="58" spans="2:16">
      <c r="B58" t="s">
        <v>5422</v>
      </c>
      <c r="C58">
        <v>3</v>
      </c>
    </row>
    <row r="63" spans="2:16">
      <c r="P63" t="s">
        <v>5431</v>
      </c>
    </row>
  </sheetData>
  <pageMargins left="0.7" right="0.7" top="0.75" bottom="0.75" header="0.3" footer="0.3"/>
  <pageSetup orientation="portrait" verticalDpi="0"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7CBD-8EC7-48A3-B0D2-5DD04B763AE2}">
  <dimension ref="A1:M170"/>
  <sheetViews>
    <sheetView workbookViewId="0"/>
  </sheetViews>
  <sheetFormatPr defaultRowHeight="14.5"/>
  <cols>
    <col min="1" max="1" width="7.81640625" customWidth="1"/>
    <col min="2" max="2" width="24.26953125" customWidth="1"/>
    <col min="3" max="3" width="12.81640625" bestFit="1" customWidth="1"/>
    <col min="4" max="4" width="41.81640625" bestFit="1" customWidth="1"/>
    <col min="5" max="5" width="25.26953125" customWidth="1"/>
    <col min="6" max="6" width="23.453125" customWidth="1"/>
    <col min="7" max="7" width="21.453125" customWidth="1"/>
    <col min="8" max="8" width="17.7265625" customWidth="1"/>
    <col min="9" max="9" width="9.54296875" bestFit="1" customWidth="1"/>
    <col min="10" max="10" width="8.81640625" customWidth="1"/>
    <col min="11" max="11" width="9.54296875" customWidth="1"/>
    <col min="12" max="12" width="8.7265625" customWidth="1"/>
    <col min="13" max="13" width="8.1796875" customWidth="1"/>
  </cols>
  <sheetData>
    <row r="1" spans="1:13" ht="35.5" customHeight="1">
      <c r="A1" s="157" t="s">
        <v>0</v>
      </c>
      <c r="B1" s="157" t="s">
        <v>1</v>
      </c>
      <c r="C1" s="157" t="s">
        <v>5433</v>
      </c>
      <c r="D1" s="158" t="s">
        <v>2</v>
      </c>
      <c r="E1" s="158" t="s">
        <v>5434</v>
      </c>
      <c r="F1" s="157" t="s">
        <v>3</v>
      </c>
      <c r="G1" s="159" t="s">
        <v>5435</v>
      </c>
      <c r="H1" s="159" t="s">
        <v>101</v>
      </c>
      <c r="I1" s="160">
        <v>45748</v>
      </c>
      <c r="J1" s="160">
        <v>45778</v>
      </c>
      <c r="K1" s="160">
        <v>45809</v>
      </c>
      <c r="L1" s="160">
        <v>45839</v>
      </c>
      <c r="M1" s="160">
        <v>45870</v>
      </c>
    </row>
    <row r="2" spans="1:13">
      <c r="A2" s="1">
        <v>1</v>
      </c>
      <c r="B2" s="2">
        <v>9001913027</v>
      </c>
      <c r="C2" s="161">
        <f>[5]Scores!C2</f>
        <v>45870</v>
      </c>
      <c r="D2" s="3" t="s">
        <v>995</v>
      </c>
      <c r="E2" s="2" t="s">
        <v>5436</v>
      </c>
      <c r="F2" s="162" t="s">
        <v>7</v>
      </c>
      <c r="G2" s="162" t="s">
        <v>5437</v>
      </c>
      <c r="H2" s="162" t="str">
        <f>VLOOKUP(B2,[5]Scores!B:J,9,FALSE)</f>
        <v>Narayana K</v>
      </c>
      <c r="I2" s="10">
        <v>3.95</v>
      </c>
      <c r="J2" s="10">
        <v>1.8</v>
      </c>
      <c r="K2" s="10">
        <v>3.05</v>
      </c>
      <c r="L2" s="10">
        <v>4.0999999999999996</v>
      </c>
      <c r="M2" s="10">
        <f>VLOOKUP(B2,[5]Scores!B:R,17,FALSE)</f>
        <v>4.8</v>
      </c>
    </row>
    <row r="3" spans="1:13">
      <c r="A3" s="1">
        <f t="shared" ref="A3:A66" si="0">A2+1</f>
        <v>2</v>
      </c>
      <c r="B3" s="2">
        <v>9001913079</v>
      </c>
      <c r="C3" s="161">
        <f>[5]Scores!C3</f>
        <v>45870</v>
      </c>
      <c r="D3" s="3" t="s">
        <v>995</v>
      </c>
      <c r="E3" s="2" t="s">
        <v>5438</v>
      </c>
      <c r="F3" s="162" t="s">
        <v>8</v>
      </c>
      <c r="G3" s="162" t="s">
        <v>5437</v>
      </c>
      <c r="H3" s="162" t="str">
        <f>VLOOKUP(B3,[5]Scores!B:J,9,FALSE)</f>
        <v>Narayana K</v>
      </c>
      <c r="I3" s="10">
        <v>3.9499999999999997</v>
      </c>
      <c r="J3" s="10">
        <v>2.15</v>
      </c>
      <c r="K3" s="10">
        <v>2.6</v>
      </c>
      <c r="L3" s="10">
        <v>4.5999999999999996</v>
      </c>
      <c r="M3" s="10">
        <f>VLOOKUP(B3,[5]Scores!B:R,17,FALSE)</f>
        <v>4.5999999999999996</v>
      </c>
    </row>
    <row r="4" spans="1:13">
      <c r="A4" s="1">
        <f t="shared" si="0"/>
        <v>3</v>
      </c>
      <c r="B4" s="2">
        <v>9001913066</v>
      </c>
      <c r="C4" s="161">
        <f>[5]Scores!C4</f>
        <v>45870</v>
      </c>
      <c r="D4" s="3" t="s">
        <v>995</v>
      </c>
      <c r="E4" s="2" t="s">
        <v>5439</v>
      </c>
      <c r="F4" s="162" t="s">
        <v>7</v>
      </c>
      <c r="G4" s="162" t="s">
        <v>5437</v>
      </c>
      <c r="H4" s="162" t="str">
        <f>VLOOKUP(B4,[5]Scores!B:J,9,FALSE)</f>
        <v>Narayana K</v>
      </c>
      <c r="I4" s="10">
        <v>4.1500000000000004</v>
      </c>
      <c r="J4" s="10">
        <v>3.6</v>
      </c>
      <c r="K4" s="10">
        <v>3.8000000000000003</v>
      </c>
      <c r="L4" s="10">
        <v>5</v>
      </c>
      <c r="M4" s="10">
        <f>VLOOKUP(B4,[5]Scores!B:R,17,FALSE)</f>
        <v>4.2</v>
      </c>
    </row>
    <row r="5" spans="1:13">
      <c r="A5" s="1">
        <f t="shared" si="0"/>
        <v>4</v>
      </c>
      <c r="B5" s="2">
        <v>9001913081</v>
      </c>
      <c r="C5" s="161">
        <f>[5]Scores!C5</f>
        <v>45870</v>
      </c>
      <c r="D5" s="3" t="s">
        <v>995</v>
      </c>
      <c r="E5" s="2" t="s">
        <v>5440</v>
      </c>
      <c r="F5" s="162" t="s">
        <v>8</v>
      </c>
      <c r="G5" s="162" t="s">
        <v>5437</v>
      </c>
      <c r="H5" s="162" t="str">
        <f>VLOOKUP(B5,[5]Scores!B:J,9,FALSE)</f>
        <v>Narayana K</v>
      </c>
      <c r="I5" s="10">
        <v>2.85</v>
      </c>
      <c r="J5" s="10">
        <v>3.1</v>
      </c>
      <c r="K5" s="10">
        <v>5</v>
      </c>
      <c r="L5" s="10">
        <v>4.3</v>
      </c>
      <c r="M5" s="10">
        <f>VLOOKUP(B5,[5]Scores!B:R,17,FALSE)</f>
        <v>4.3</v>
      </c>
    </row>
    <row r="6" spans="1:13">
      <c r="A6" s="1">
        <f t="shared" si="0"/>
        <v>5</v>
      </c>
      <c r="B6" s="2">
        <v>9001913036</v>
      </c>
      <c r="C6" s="161">
        <f>[5]Scores!C6</f>
        <v>45870</v>
      </c>
      <c r="D6" s="3" t="s">
        <v>995</v>
      </c>
      <c r="E6" s="2" t="s">
        <v>5441</v>
      </c>
      <c r="F6" s="162" t="s">
        <v>7</v>
      </c>
      <c r="G6" s="162" t="s">
        <v>5437</v>
      </c>
      <c r="H6" s="162" t="str">
        <f>VLOOKUP(B6,[5]Scores!B:J,9,FALSE)</f>
        <v>Narayana K</v>
      </c>
      <c r="I6" s="10">
        <v>3.75</v>
      </c>
      <c r="J6" s="10">
        <v>4.2</v>
      </c>
      <c r="K6" s="10">
        <v>2.7</v>
      </c>
      <c r="L6" s="10">
        <v>4.45</v>
      </c>
      <c r="M6" s="10">
        <f>VLOOKUP(B6,[5]Scores!B:R,17,FALSE)</f>
        <v>4.45</v>
      </c>
    </row>
    <row r="7" spans="1:13">
      <c r="A7" s="1">
        <f t="shared" si="0"/>
        <v>6</v>
      </c>
      <c r="B7" s="2">
        <v>9001913088</v>
      </c>
      <c r="C7" s="161">
        <f>[5]Scores!C7</f>
        <v>45870</v>
      </c>
      <c r="D7" s="3" t="s">
        <v>995</v>
      </c>
      <c r="E7" s="2" t="s">
        <v>5442</v>
      </c>
      <c r="F7" s="162" t="s">
        <v>7</v>
      </c>
      <c r="G7" s="162" t="s">
        <v>5437</v>
      </c>
      <c r="H7" s="162" t="str">
        <f>VLOOKUP(B7,[5]Scores!B:J,9,FALSE)</f>
        <v>Narayana K</v>
      </c>
      <c r="I7" s="10">
        <v>2.6</v>
      </c>
      <c r="J7" s="10">
        <v>2.95</v>
      </c>
      <c r="K7" s="10">
        <v>2.6</v>
      </c>
      <c r="L7" s="10">
        <v>2.6</v>
      </c>
      <c r="M7" s="10">
        <f>VLOOKUP(B7,[5]Scores!B:R,17,FALSE)</f>
        <v>2.85</v>
      </c>
    </row>
    <row r="8" spans="1:13">
      <c r="A8" s="1">
        <f t="shared" si="0"/>
        <v>7</v>
      </c>
      <c r="B8" s="2">
        <v>9001913083</v>
      </c>
      <c r="C8" s="161">
        <f>[5]Scores!C8</f>
        <v>45870</v>
      </c>
      <c r="D8" s="3" t="s">
        <v>995</v>
      </c>
      <c r="E8" s="2" t="s">
        <v>5443</v>
      </c>
      <c r="F8" s="162" t="s">
        <v>5</v>
      </c>
      <c r="G8" s="162" t="s">
        <v>5437</v>
      </c>
      <c r="H8" s="162" t="str">
        <f>VLOOKUP(B8,[5]Scores!B:J,9,FALSE)</f>
        <v>Narayana K</v>
      </c>
      <c r="I8" s="10">
        <v>3.9</v>
      </c>
      <c r="J8" s="10">
        <v>4.45</v>
      </c>
      <c r="K8" s="10">
        <v>4.6500000000000004</v>
      </c>
      <c r="L8" s="10">
        <v>2.9000000000000004</v>
      </c>
      <c r="M8" s="10">
        <f>VLOOKUP(B8,[5]Scores!B:R,17,FALSE)</f>
        <v>2.9000000000000004</v>
      </c>
    </row>
    <row r="9" spans="1:13">
      <c r="A9" s="1">
        <f t="shared" si="0"/>
        <v>8</v>
      </c>
      <c r="B9" s="2">
        <v>9001913047</v>
      </c>
      <c r="C9" s="161">
        <f>[5]Scores!C9</f>
        <v>45870</v>
      </c>
      <c r="D9" s="3" t="s">
        <v>995</v>
      </c>
      <c r="E9" s="2" t="s">
        <v>98</v>
      </c>
      <c r="F9" s="162" t="s">
        <v>7</v>
      </c>
      <c r="G9" s="162" t="s">
        <v>5437</v>
      </c>
      <c r="H9" s="162" t="str">
        <f>VLOOKUP(B9,[5]Scores!B:J,9,FALSE)</f>
        <v>Narayana K</v>
      </c>
      <c r="I9" s="10">
        <v>3</v>
      </c>
      <c r="J9" s="10">
        <v>2.8000000000000003</v>
      </c>
      <c r="K9" s="10">
        <v>2.85</v>
      </c>
      <c r="L9" s="10">
        <v>2.7</v>
      </c>
      <c r="M9" s="10">
        <f>VLOOKUP(B9,[5]Scores!B:R,17,FALSE)</f>
        <v>2.5</v>
      </c>
    </row>
    <row r="10" spans="1:13">
      <c r="A10" s="1">
        <f t="shared" si="0"/>
        <v>9</v>
      </c>
      <c r="B10" s="2">
        <v>9001914060</v>
      </c>
      <c r="C10" s="161">
        <f>[5]Scores!C10</f>
        <v>45870</v>
      </c>
      <c r="D10" s="3" t="s">
        <v>1933</v>
      </c>
      <c r="E10" s="2" t="s">
        <v>5444</v>
      </c>
      <c r="F10" s="162" t="s">
        <v>10</v>
      </c>
      <c r="G10" s="162" t="s">
        <v>5437</v>
      </c>
      <c r="H10" s="162" t="str">
        <f>VLOOKUP(B10,[5]Scores!B:J,9,FALSE)</f>
        <v>Somasundaram</v>
      </c>
      <c r="I10" s="10">
        <v>1.5999999999999999</v>
      </c>
      <c r="J10" s="10">
        <v>1.8499999999999999</v>
      </c>
      <c r="K10" s="10">
        <v>3.75</v>
      </c>
      <c r="L10" s="10">
        <v>3.05</v>
      </c>
      <c r="M10" s="10">
        <f>VLOOKUP(B10,[5]Scores!B:R,17,FALSE)</f>
        <v>3.75</v>
      </c>
    </row>
    <row r="11" spans="1:13">
      <c r="A11" s="1">
        <f t="shared" si="0"/>
        <v>10</v>
      </c>
      <c r="B11" s="2">
        <v>9001914105</v>
      </c>
      <c r="C11" s="161">
        <f>[5]Scores!C11</f>
        <v>45870</v>
      </c>
      <c r="D11" s="3" t="s">
        <v>1933</v>
      </c>
      <c r="E11" s="2" t="s">
        <v>5445</v>
      </c>
      <c r="F11" s="162" t="s">
        <v>7</v>
      </c>
      <c r="G11" s="162" t="s">
        <v>5437</v>
      </c>
      <c r="H11" s="162" t="str">
        <f>VLOOKUP(B11,[5]Scores!B:J,9,FALSE)</f>
        <v>Somasundaram</v>
      </c>
      <c r="I11" s="10">
        <v>2.1500000000000004</v>
      </c>
      <c r="J11" s="10">
        <v>2.1500000000000004</v>
      </c>
      <c r="K11" s="10">
        <v>2.8</v>
      </c>
      <c r="L11" s="10">
        <v>2.95</v>
      </c>
      <c r="M11" s="10">
        <f>VLOOKUP(B11,[5]Scores!B:R,17,FALSE)</f>
        <v>2.95</v>
      </c>
    </row>
    <row r="12" spans="1:13">
      <c r="A12" s="1">
        <f t="shared" si="0"/>
        <v>11</v>
      </c>
      <c r="B12" s="2">
        <v>9001914086</v>
      </c>
      <c r="C12" s="161">
        <f>[5]Scores!C12</f>
        <v>45870</v>
      </c>
      <c r="D12" s="3" t="s">
        <v>1933</v>
      </c>
      <c r="E12" s="2" t="s">
        <v>5446</v>
      </c>
      <c r="F12" s="162" t="s">
        <v>7</v>
      </c>
      <c r="G12" s="162" t="s">
        <v>5437</v>
      </c>
      <c r="H12" s="162" t="str">
        <f>VLOOKUP(B12,[5]Scores!B:J,9,FALSE)</f>
        <v>Somasundaram</v>
      </c>
      <c r="I12" s="10">
        <v>2.6</v>
      </c>
      <c r="J12" s="10">
        <v>4.3499999999999996</v>
      </c>
      <c r="K12" s="10">
        <v>4.2</v>
      </c>
      <c r="L12" s="10">
        <v>4.3499999999999996</v>
      </c>
      <c r="M12" s="10">
        <f>VLOOKUP(B12,[5]Scores!B:R,17,FALSE)</f>
        <v>4.3499999999999996</v>
      </c>
    </row>
    <row r="13" spans="1:13">
      <c r="A13" s="1">
        <f t="shared" si="0"/>
        <v>12</v>
      </c>
      <c r="B13" s="2">
        <v>9001914100</v>
      </c>
      <c r="C13" s="161">
        <f>[5]Scores!C13</f>
        <v>45870</v>
      </c>
      <c r="D13" s="3" t="s">
        <v>1933</v>
      </c>
      <c r="E13" s="2" t="s">
        <v>5447</v>
      </c>
      <c r="F13" s="162" t="s">
        <v>8</v>
      </c>
      <c r="G13" s="162" t="s">
        <v>5437</v>
      </c>
      <c r="H13" s="162" t="str">
        <f>VLOOKUP(B13,[5]Scores!B:J,9,FALSE)</f>
        <v>Somasundaram</v>
      </c>
      <c r="I13" s="10">
        <v>2.2000000000000002</v>
      </c>
      <c r="J13" s="10">
        <v>3.0500000000000003</v>
      </c>
      <c r="K13" s="10">
        <v>2.6</v>
      </c>
      <c r="L13" s="10">
        <v>3.0500000000000003</v>
      </c>
      <c r="M13" s="10">
        <f>VLOOKUP(B13,[5]Scores!B:R,17,FALSE)</f>
        <v>4.45</v>
      </c>
    </row>
    <row r="14" spans="1:13">
      <c r="A14" s="1">
        <f t="shared" si="0"/>
        <v>13</v>
      </c>
      <c r="B14" s="2">
        <v>9001914081</v>
      </c>
      <c r="C14" s="161">
        <f>[5]Scores!C14</f>
        <v>45870</v>
      </c>
      <c r="D14" s="3" t="s">
        <v>1933</v>
      </c>
      <c r="E14" s="2" t="s">
        <v>5448</v>
      </c>
      <c r="F14" s="162" t="s">
        <v>7</v>
      </c>
      <c r="G14" s="162" t="s">
        <v>5437</v>
      </c>
      <c r="H14" s="162" t="str">
        <f>VLOOKUP(B14,[5]Scores!B:J,9,FALSE)</f>
        <v>Somasundaram</v>
      </c>
      <c r="I14" s="10">
        <v>3.3</v>
      </c>
      <c r="J14" s="10">
        <v>4.25</v>
      </c>
      <c r="K14" s="10">
        <v>4.8499999999999996</v>
      </c>
      <c r="L14" s="10">
        <v>4.8499999999999996</v>
      </c>
      <c r="M14" s="10">
        <f>VLOOKUP(B14,[5]Scores!B:R,17,FALSE)</f>
        <v>4.8499999999999996</v>
      </c>
    </row>
    <row r="15" spans="1:13">
      <c r="A15" s="1">
        <f t="shared" si="0"/>
        <v>14</v>
      </c>
      <c r="B15" s="2">
        <v>9001914114</v>
      </c>
      <c r="C15" s="161">
        <f>[5]Scores!C15</f>
        <v>45870</v>
      </c>
      <c r="D15" s="3" t="s">
        <v>1933</v>
      </c>
      <c r="E15" s="2" t="s">
        <v>5449</v>
      </c>
      <c r="F15" s="162" t="s">
        <v>7</v>
      </c>
      <c r="G15" s="162" t="s">
        <v>5437</v>
      </c>
      <c r="H15" s="162" t="str">
        <f>VLOOKUP(B15,[5]Scores!B:J,9,FALSE)</f>
        <v>Somasundaram</v>
      </c>
      <c r="I15" s="10">
        <v>3.25</v>
      </c>
      <c r="J15" s="10">
        <v>4.3</v>
      </c>
      <c r="K15" s="10">
        <v>4.3</v>
      </c>
      <c r="L15" s="10">
        <v>5</v>
      </c>
      <c r="M15" s="10">
        <f>VLOOKUP(B15,[5]Scores!B:R,17,FALSE)</f>
        <v>5</v>
      </c>
    </row>
    <row r="16" spans="1:13">
      <c r="A16" s="1">
        <f t="shared" si="0"/>
        <v>15</v>
      </c>
      <c r="B16" s="2">
        <v>9001914050</v>
      </c>
      <c r="C16" s="161">
        <f>[5]Scores!C16</f>
        <v>45870</v>
      </c>
      <c r="D16" s="3" t="s">
        <v>1933</v>
      </c>
      <c r="E16" s="2" t="s">
        <v>5450</v>
      </c>
      <c r="F16" s="162" t="s">
        <v>8</v>
      </c>
      <c r="G16" s="162" t="s">
        <v>5437</v>
      </c>
      <c r="H16" s="162" t="str">
        <f>VLOOKUP(B16,[5]Scores!B:J,9,FALSE)</f>
        <v>Somasundaram</v>
      </c>
      <c r="I16" s="10">
        <v>4.1499999999999995</v>
      </c>
      <c r="J16" s="10">
        <v>4</v>
      </c>
      <c r="K16" s="10">
        <v>1.8000000000000003</v>
      </c>
      <c r="L16" s="10">
        <v>3.4</v>
      </c>
      <c r="M16" s="10">
        <f>VLOOKUP(B16,[5]Scores!B:R,17,FALSE)</f>
        <v>4</v>
      </c>
    </row>
    <row r="17" spans="1:13">
      <c r="A17" s="1">
        <f t="shared" si="0"/>
        <v>16</v>
      </c>
      <c r="B17" s="2">
        <v>9001914067</v>
      </c>
      <c r="C17" s="161">
        <f>[5]Scores!C17</f>
        <v>45870</v>
      </c>
      <c r="D17" s="3" t="s">
        <v>1933</v>
      </c>
      <c r="E17" s="2" t="s">
        <v>5451</v>
      </c>
      <c r="F17" s="162" t="s">
        <v>5</v>
      </c>
      <c r="G17" s="162" t="s">
        <v>5437</v>
      </c>
      <c r="H17" s="162" t="str">
        <f>VLOOKUP(B17,[5]Scores!B:J,9,FALSE)</f>
        <v>Somasundaram</v>
      </c>
      <c r="I17" s="10">
        <v>3.4</v>
      </c>
      <c r="J17" s="10">
        <v>3.5</v>
      </c>
      <c r="K17" s="10">
        <v>4.2</v>
      </c>
      <c r="L17" s="10">
        <v>2.6</v>
      </c>
      <c r="M17" s="10">
        <f>VLOOKUP(B17,[5]Scores!B:R,17,FALSE)</f>
        <v>2.8</v>
      </c>
    </row>
    <row r="18" spans="1:13">
      <c r="A18" s="1">
        <f t="shared" si="0"/>
        <v>17</v>
      </c>
      <c r="B18" s="2">
        <v>9001914061</v>
      </c>
      <c r="C18" s="161">
        <f>[5]Scores!C18</f>
        <v>45870</v>
      </c>
      <c r="D18" s="3" t="s">
        <v>1933</v>
      </c>
      <c r="E18" s="2" t="s">
        <v>5452</v>
      </c>
      <c r="F18" s="162" t="s">
        <v>9</v>
      </c>
      <c r="G18" s="162" t="s">
        <v>5437</v>
      </c>
      <c r="H18" s="162" t="str">
        <f>VLOOKUP(B18,[5]Scores!B:J,9,FALSE)</f>
        <v>Somasundaram</v>
      </c>
      <c r="I18" s="10">
        <v>4.0999999999999996</v>
      </c>
      <c r="J18" s="10">
        <v>4.6500000000000004</v>
      </c>
      <c r="K18" s="10">
        <v>4.8</v>
      </c>
      <c r="L18" s="10">
        <v>4.8</v>
      </c>
      <c r="M18" s="10">
        <f>VLOOKUP(B18,[5]Scores!B:R,17,FALSE)</f>
        <v>3.4000000000000004</v>
      </c>
    </row>
    <row r="19" spans="1:13">
      <c r="A19" s="1">
        <f t="shared" si="0"/>
        <v>18</v>
      </c>
      <c r="B19" s="2">
        <v>9001914054</v>
      </c>
      <c r="C19" s="161">
        <f>[5]Scores!C19</f>
        <v>45870</v>
      </c>
      <c r="D19" s="3" t="s">
        <v>1933</v>
      </c>
      <c r="E19" s="2" t="s">
        <v>5453</v>
      </c>
      <c r="F19" s="162" t="s">
        <v>7</v>
      </c>
      <c r="G19" s="162" t="s">
        <v>5437</v>
      </c>
      <c r="H19" s="162" t="str">
        <f>VLOOKUP(B19,[5]Scores!B:J,9,FALSE)</f>
        <v>Somasundaram</v>
      </c>
      <c r="I19" s="10">
        <v>2.4500000000000002</v>
      </c>
      <c r="J19" s="10">
        <v>3.5</v>
      </c>
      <c r="K19" s="10">
        <v>4.2</v>
      </c>
      <c r="L19" s="10">
        <v>4.3499999999999996</v>
      </c>
      <c r="M19" s="10">
        <f>VLOOKUP(B19,[5]Scores!B:R,17,FALSE)</f>
        <v>4.3499999999999996</v>
      </c>
    </row>
    <row r="20" spans="1:13">
      <c r="A20" s="1">
        <f t="shared" si="0"/>
        <v>19</v>
      </c>
      <c r="B20" s="2">
        <v>9001919532</v>
      </c>
      <c r="C20" s="161">
        <f>[5]Scores!C20</f>
        <v>45870</v>
      </c>
      <c r="D20" s="3" t="s">
        <v>167</v>
      </c>
      <c r="E20" s="2" t="s">
        <v>5454</v>
      </c>
      <c r="F20" s="162" t="s">
        <v>9</v>
      </c>
      <c r="G20" s="162" t="s">
        <v>5455</v>
      </c>
      <c r="H20" s="162" t="str">
        <f>VLOOKUP(B20,[5]Scores!B:J,9,FALSE)</f>
        <v>Rajendra Kumar</v>
      </c>
      <c r="I20" s="10"/>
      <c r="J20" s="10"/>
      <c r="K20" s="10"/>
      <c r="L20" s="10">
        <v>3.1</v>
      </c>
      <c r="M20" s="10">
        <f>VLOOKUP(B20,[5]Scores!B:R,17,FALSE)</f>
        <v>3.1</v>
      </c>
    </row>
    <row r="21" spans="1:13">
      <c r="A21" s="1">
        <f t="shared" si="0"/>
        <v>20</v>
      </c>
      <c r="B21" s="2">
        <v>9001919837</v>
      </c>
      <c r="C21" s="161">
        <f>[5]Scores!C21</f>
        <v>45870</v>
      </c>
      <c r="D21" s="3" t="s">
        <v>167</v>
      </c>
      <c r="E21" s="2" t="s">
        <v>5456</v>
      </c>
      <c r="F21" s="162" t="s">
        <v>9</v>
      </c>
      <c r="G21" s="162" t="s">
        <v>5455</v>
      </c>
      <c r="H21" s="162" t="str">
        <f>VLOOKUP(B21,[5]Scores!B:J,9,FALSE)</f>
        <v>Rajendra Kumar</v>
      </c>
      <c r="I21" s="10"/>
      <c r="J21" s="10"/>
      <c r="K21" s="10"/>
      <c r="L21" s="10">
        <v>3.1</v>
      </c>
      <c r="M21" s="10">
        <f>VLOOKUP(B21,[5]Scores!B:R,17,FALSE)</f>
        <v>3.1</v>
      </c>
    </row>
    <row r="22" spans="1:13">
      <c r="A22" s="1">
        <f t="shared" si="0"/>
        <v>21</v>
      </c>
      <c r="B22" s="2">
        <v>9001919830</v>
      </c>
      <c r="C22" s="161">
        <f>[5]Scores!C22</f>
        <v>45870</v>
      </c>
      <c r="D22" s="3" t="s">
        <v>167</v>
      </c>
      <c r="E22" s="2" t="s">
        <v>5457</v>
      </c>
      <c r="F22" s="162" t="s">
        <v>10</v>
      </c>
      <c r="G22" s="162" t="s">
        <v>5455</v>
      </c>
      <c r="H22" s="162" t="str">
        <f>VLOOKUP(B22,[5]Scores!B:J,9,FALSE)</f>
        <v>Ajaya Kumar Rout</v>
      </c>
      <c r="I22" s="10">
        <v>4.45</v>
      </c>
      <c r="J22" s="10">
        <v>4.5999999999999996</v>
      </c>
      <c r="K22" s="10">
        <v>4.45</v>
      </c>
      <c r="L22" s="10">
        <v>4.45</v>
      </c>
      <c r="M22" s="10">
        <f>VLOOKUP(B22,[5]Scores!B:R,17,FALSE)</f>
        <v>3.25</v>
      </c>
    </row>
    <row r="23" spans="1:13">
      <c r="A23" s="1">
        <f t="shared" si="0"/>
        <v>22</v>
      </c>
      <c r="B23" s="2">
        <v>9001919828</v>
      </c>
      <c r="C23" s="161">
        <f>[5]Scores!C23</f>
        <v>45870</v>
      </c>
      <c r="D23" s="3" t="s">
        <v>167</v>
      </c>
      <c r="E23" s="2" t="s">
        <v>5458</v>
      </c>
      <c r="F23" s="162" t="s">
        <v>10</v>
      </c>
      <c r="G23" s="162" t="s">
        <v>5455</v>
      </c>
      <c r="H23" s="162" t="str">
        <f>VLOOKUP(B23,[5]Scores!B:J,9,FALSE)</f>
        <v>Ajaya Kumar Rout</v>
      </c>
      <c r="I23" s="10">
        <v>3.0500000000000003</v>
      </c>
      <c r="J23" s="10">
        <v>4.5999999999999996</v>
      </c>
      <c r="K23" s="10">
        <v>4.45</v>
      </c>
      <c r="L23" s="10">
        <v>4.45</v>
      </c>
      <c r="M23" s="10">
        <f>VLOOKUP(B23,[5]Scores!B:R,17,FALSE)</f>
        <v>2.1</v>
      </c>
    </row>
    <row r="24" spans="1:13">
      <c r="A24" s="1">
        <f t="shared" si="0"/>
        <v>23</v>
      </c>
      <c r="B24" s="2">
        <v>9001916110</v>
      </c>
      <c r="C24" s="161">
        <f>[5]Scores!C24</f>
        <v>45870</v>
      </c>
      <c r="D24" s="3" t="s">
        <v>167</v>
      </c>
      <c r="E24" s="2" t="s">
        <v>5388</v>
      </c>
      <c r="F24" s="162" t="s">
        <v>9</v>
      </c>
      <c r="G24" s="162" t="s">
        <v>5455</v>
      </c>
      <c r="H24" s="162" t="str">
        <f>VLOOKUP(B24,[5]Scores!B:J,9,FALSE)</f>
        <v>Aaratrika Nandy</v>
      </c>
      <c r="I24" s="10">
        <v>4</v>
      </c>
      <c r="J24" s="10">
        <v>4</v>
      </c>
      <c r="K24" s="10">
        <v>2.25</v>
      </c>
      <c r="L24" s="10">
        <v>4.1499999999999995</v>
      </c>
      <c r="M24" s="10">
        <f>VLOOKUP(B24,[5]Scores!B:R,17,FALSE)</f>
        <v>2.95</v>
      </c>
    </row>
    <row r="25" spans="1:13">
      <c r="A25" s="1">
        <f t="shared" si="0"/>
        <v>24</v>
      </c>
      <c r="B25" s="2">
        <v>9001919187</v>
      </c>
      <c r="C25" s="161">
        <f>[5]Scores!C25</f>
        <v>45870</v>
      </c>
      <c r="D25" s="3" t="s">
        <v>167</v>
      </c>
      <c r="E25" s="2" t="s">
        <v>5459</v>
      </c>
      <c r="F25" s="162" t="s">
        <v>8</v>
      </c>
      <c r="G25" s="162" t="s">
        <v>5455</v>
      </c>
      <c r="H25" s="162" t="str">
        <f>VLOOKUP(B25,[5]Scores!B:J,9,FALSE)</f>
        <v>Priyanka Jaiswal</v>
      </c>
      <c r="I25" s="10">
        <v>3.9499999999999997</v>
      </c>
      <c r="J25" s="10">
        <v>3.55</v>
      </c>
      <c r="K25" s="10">
        <v>2.6</v>
      </c>
      <c r="L25" s="10">
        <v>4.45</v>
      </c>
      <c r="M25" s="10">
        <f>VLOOKUP(B25,[5]Scores!B:R,17,FALSE)</f>
        <v>3.0500000000000003</v>
      </c>
    </row>
    <row r="26" spans="1:13">
      <c r="A26" s="1">
        <f t="shared" si="0"/>
        <v>25</v>
      </c>
      <c r="B26" s="2">
        <v>9001919524</v>
      </c>
      <c r="C26" s="161">
        <f>[5]Scores!C26</f>
        <v>45870</v>
      </c>
      <c r="D26" s="3" t="s">
        <v>167</v>
      </c>
      <c r="E26" s="2" t="s">
        <v>5460</v>
      </c>
      <c r="F26" s="162" t="s">
        <v>8</v>
      </c>
      <c r="G26" s="162" t="s">
        <v>5455</v>
      </c>
      <c r="H26" s="162" t="str">
        <f>VLOOKUP(B26,[5]Scores!B:J,9,FALSE)</f>
        <v>Priyanka Jaiswal</v>
      </c>
      <c r="I26" s="10">
        <v>3.9499999999999997</v>
      </c>
      <c r="J26" s="10">
        <v>3.55</v>
      </c>
      <c r="K26" s="10">
        <v>2.6</v>
      </c>
      <c r="L26" s="10">
        <v>4.45</v>
      </c>
      <c r="M26" s="10">
        <f>VLOOKUP(B26,[5]Scores!B:R,17,FALSE)</f>
        <v>3.0500000000000003</v>
      </c>
    </row>
    <row r="27" spans="1:13">
      <c r="A27" s="1">
        <f t="shared" si="0"/>
        <v>26</v>
      </c>
      <c r="B27" s="2">
        <v>9001919807</v>
      </c>
      <c r="C27" s="161">
        <f>[5]Scores!C27</f>
        <v>45870</v>
      </c>
      <c r="D27" s="3" t="s">
        <v>167</v>
      </c>
      <c r="E27" s="2" t="s">
        <v>5461</v>
      </c>
      <c r="F27" s="162" t="s">
        <v>8</v>
      </c>
      <c r="G27" s="162" t="s">
        <v>5455</v>
      </c>
      <c r="H27" s="162" t="str">
        <f>VLOOKUP(B27,[5]Scores!B:J,9,FALSE)</f>
        <v>Ajaya Kumar Rout</v>
      </c>
      <c r="I27" s="10">
        <v>4.6500000000000004</v>
      </c>
      <c r="J27" s="10">
        <v>4.8</v>
      </c>
      <c r="K27" s="10">
        <v>4.6500000000000004</v>
      </c>
      <c r="L27" s="10">
        <v>4.8</v>
      </c>
      <c r="M27" s="10">
        <f>VLOOKUP(B27,[5]Scores!B:R,17,FALSE)</f>
        <v>4.5999999999999996</v>
      </c>
    </row>
    <row r="28" spans="1:13">
      <c r="A28" s="1">
        <f t="shared" si="0"/>
        <v>27</v>
      </c>
      <c r="B28" s="2">
        <v>9001919810</v>
      </c>
      <c r="C28" s="161">
        <f>[5]Scores!C28</f>
        <v>45870</v>
      </c>
      <c r="D28" s="3" t="s">
        <v>167</v>
      </c>
      <c r="E28" s="2" t="s">
        <v>5462</v>
      </c>
      <c r="F28" s="162" t="s">
        <v>10</v>
      </c>
      <c r="G28" s="162" t="s">
        <v>5455</v>
      </c>
      <c r="H28" s="162" t="str">
        <f>VLOOKUP(B28,[5]Scores!B:J,9,FALSE)</f>
        <v>Rajendra Kumar</v>
      </c>
      <c r="I28" s="10">
        <v>4.6500000000000004</v>
      </c>
      <c r="J28" s="10">
        <v>4.8</v>
      </c>
      <c r="K28" s="10">
        <v>4.45</v>
      </c>
      <c r="L28" s="10">
        <v>4.45</v>
      </c>
      <c r="M28" s="10">
        <f>VLOOKUP(B28,[5]Scores!B:R,17,FALSE)</f>
        <v>3.75</v>
      </c>
    </row>
    <row r="29" spans="1:13">
      <c r="A29" s="1">
        <f t="shared" si="0"/>
        <v>28</v>
      </c>
      <c r="B29" s="2">
        <v>9001919616</v>
      </c>
      <c r="C29" s="161">
        <f>[5]Scores!C29</f>
        <v>45870</v>
      </c>
      <c r="D29" s="3" t="s">
        <v>167</v>
      </c>
      <c r="E29" s="2" t="s">
        <v>5463</v>
      </c>
      <c r="F29" s="162" t="s">
        <v>7</v>
      </c>
      <c r="G29" s="162" t="s">
        <v>5455</v>
      </c>
      <c r="H29" s="162" t="str">
        <f>VLOOKUP(B29,[5]Scores!B:J,9,FALSE)</f>
        <v>Jyotsnarani</v>
      </c>
      <c r="I29" s="10">
        <v>4.1500000000000004</v>
      </c>
      <c r="J29" s="10">
        <v>3.6</v>
      </c>
      <c r="K29" s="10">
        <v>3.6</v>
      </c>
      <c r="L29" s="10">
        <v>4.8499999999999996</v>
      </c>
      <c r="M29" s="10">
        <f>VLOOKUP(B29,[5]Scores!B:R,17,FALSE)</f>
        <v>4.45</v>
      </c>
    </row>
    <row r="30" spans="1:13">
      <c r="A30" s="1">
        <f t="shared" si="0"/>
        <v>29</v>
      </c>
      <c r="B30" s="2">
        <v>9001919710</v>
      </c>
      <c r="C30" s="161">
        <f>[5]Scores!C30</f>
        <v>45870</v>
      </c>
      <c r="D30" s="3" t="s">
        <v>167</v>
      </c>
      <c r="E30" s="2" t="s">
        <v>5464</v>
      </c>
      <c r="F30" s="162" t="s">
        <v>7</v>
      </c>
      <c r="G30" s="162" t="s">
        <v>5455</v>
      </c>
      <c r="H30" s="162" t="str">
        <f>VLOOKUP(B30,[5]Scores!B:J,9,FALSE)</f>
        <v>Jyotsnarani</v>
      </c>
      <c r="I30" s="10">
        <v>2.75</v>
      </c>
      <c r="J30" s="10">
        <v>2.2000000000000002</v>
      </c>
      <c r="K30" s="10">
        <v>3.6</v>
      </c>
      <c r="L30" s="10">
        <v>4.8499999999999996</v>
      </c>
      <c r="M30" s="10">
        <f>VLOOKUP(B30,[5]Scores!B:R,17,FALSE)</f>
        <v>4.45</v>
      </c>
    </row>
    <row r="31" spans="1:13">
      <c r="A31" s="1">
        <f t="shared" si="0"/>
        <v>30</v>
      </c>
      <c r="B31" s="2">
        <v>9001919835</v>
      </c>
      <c r="C31" s="161">
        <f>[5]Scores!C31</f>
        <v>45870</v>
      </c>
      <c r="D31" s="3" t="s">
        <v>167</v>
      </c>
      <c r="E31" s="2" t="s">
        <v>5465</v>
      </c>
      <c r="F31" s="162" t="s">
        <v>7</v>
      </c>
      <c r="G31" s="162" t="s">
        <v>5455</v>
      </c>
      <c r="H31" s="162" t="str">
        <f>VLOOKUP(B31,[5]Scores!B:J,9,FALSE)</f>
        <v>Jyotsnarani</v>
      </c>
      <c r="I31" s="10">
        <v>4.1500000000000004</v>
      </c>
      <c r="J31" s="10">
        <v>3.6</v>
      </c>
      <c r="K31" s="10">
        <v>3.6</v>
      </c>
      <c r="L31" s="10">
        <v>4.8499999999999996</v>
      </c>
      <c r="M31" s="10">
        <f>VLOOKUP(B31,[5]Scores!B:R,17,FALSE)</f>
        <v>4.45</v>
      </c>
    </row>
    <row r="32" spans="1:13">
      <c r="A32" s="1">
        <f t="shared" si="0"/>
        <v>31</v>
      </c>
      <c r="B32" s="2">
        <v>9001916130</v>
      </c>
      <c r="C32" s="161">
        <f>[5]Scores!C32</f>
        <v>45870</v>
      </c>
      <c r="D32" s="3" t="s">
        <v>167</v>
      </c>
      <c r="E32" s="2" t="s">
        <v>5466</v>
      </c>
      <c r="F32" s="162" t="s">
        <v>7</v>
      </c>
      <c r="G32" s="162" t="s">
        <v>5455</v>
      </c>
      <c r="H32" s="162" t="str">
        <f>VLOOKUP(B32,[5]Scores!B:J,9,FALSE)</f>
        <v>Jyotsnarani</v>
      </c>
      <c r="I32" s="10">
        <v>4.1500000000000004</v>
      </c>
      <c r="J32" s="10">
        <v>3.6</v>
      </c>
      <c r="K32" s="10">
        <v>3.85</v>
      </c>
      <c r="L32" s="10">
        <v>4.8499999999999996</v>
      </c>
      <c r="M32" s="10">
        <f>VLOOKUP(B32,[5]Scores!B:R,17,FALSE)</f>
        <v>4.45</v>
      </c>
    </row>
    <row r="33" spans="1:13">
      <c r="A33" s="1">
        <f t="shared" si="0"/>
        <v>32</v>
      </c>
      <c r="B33" s="2">
        <v>9001919839</v>
      </c>
      <c r="C33" s="161">
        <f>[5]Scores!C33</f>
        <v>45870</v>
      </c>
      <c r="D33" s="3" t="s">
        <v>167</v>
      </c>
      <c r="E33" s="2" t="s">
        <v>5467</v>
      </c>
      <c r="F33" s="162" t="s">
        <v>9</v>
      </c>
      <c r="G33" s="162" t="s">
        <v>5455</v>
      </c>
      <c r="H33" s="162" t="str">
        <f>VLOOKUP(B33,[5]Scores!B:J,9,FALSE)</f>
        <v>Rajendra Kumar</v>
      </c>
      <c r="I33" s="10"/>
      <c r="J33" s="10"/>
      <c r="K33" s="10"/>
      <c r="L33" s="10">
        <v>3.1</v>
      </c>
      <c r="M33" s="10">
        <f>VLOOKUP(B33,[5]Scores!B:R,17,FALSE)</f>
        <v>3.1</v>
      </c>
    </row>
    <row r="34" spans="1:13">
      <c r="A34" s="1">
        <f t="shared" si="0"/>
        <v>33</v>
      </c>
      <c r="B34" s="2">
        <v>9001919838</v>
      </c>
      <c r="C34" s="161">
        <f>[5]Scores!C34</f>
        <v>45870</v>
      </c>
      <c r="D34" s="3" t="s">
        <v>167</v>
      </c>
      <c r="E34" s="2" t="s">
        <v>5468</v>
      </c>
      <c r="F34" s="162" t="s">
        <v>9</v>
      </c>
      <c r="G34" s="162" t="s">
        <v>5455</v>
      </c>
      <c r="H34" s="162" t="str">
        <f>VLOOKUP(B34,[5]Scores!B:J,9,FALSE)</f>
        <v>Rajendra Kumar</v>
      </c>
      <c r="I34" s="10"/>
      <c r="J34" s="10"/>
      <c r="K34" s="10"/>
      <c r="L34" s="10">
        <v>3.1</v>
      </c>
      <c r="M34" s="10">
        <f>VLOOKUP(B34,[5]Scores!B:R,17,FALSE)</f>
        <v>1.7</v>
      </c>
    </row>
    <row r="35" spans="1:13">
      <c r="A35" s="1">
        <f t="shared" si="0"/>
        <v>34</v>
      </c>
      <c r="B35" s="2">
        <v>9001919523</v>
      </c>
      <c r="C35" s="161">
        <f>[5]Scores!C35</f>
        <v>45870</v>
      </c>
      <c r="D35" s="3" t="s">
        <v>167</v>
      </c>
      <c r="E35" s="2" t="s">
        <v>5469</v>
      </c>
      <c r="F35" s="162" t="s">
        <v>7</v>
      </c>
      <c r="G35" s="162" t="s">
        <v>5455</v>
      </c>
      <c r="H35" s="162" t="str">
        <f>VLOOKUP(B35,[5]Scores!B:J,9,FALSE)</f>
        <v>Aaratrika Nandy</v>
      </c>
      <c r="I35" s="10">
        <v>2.4500000000000002</v>
      </c>
      <c r="J35" s="10">
        <v>2.85</v>
      </c>
      <c r="K35" s="10">
        <v>2.7</v>
      </c>
      <c r="L35" s="10">
        <v>4.5999999999999996</v>
      </c>
      <c r="M35" s="10">
        <f>VLOOKUP(B35,[5]Scores!B:R,17,FALSE)</f>
        <v>4.5999999999999996</v>
      </c>
    </row>
    <row r="36" spans="1:13">
      <c r="A36" s="1">
        <f t="shared" si="0"/>
        <v>35</v>
      </c>
      <c r="B36" s="2">
        <v>9001919530</v>
      </c>
      <c r="C36" s="161">
        <f>[5]Scores!C36</f>
        <v>45870</v>
      </c>
      <c r="D36" s="3" t="s">
        <v>167</v>
      </c>
      <c r="E36" s="2" t="s">
        <v>5470</v>
      </c>
      <c r="F36" s="162" t="s">
        <v>7</v>
      </c>
      <c r="G36" s="162" t="s">
        <v>5455</v>
      </c>
      <c r="H36" s="162" t="str">
        <f>VLOOKUP(B36,[5]Scores!B:J,9,FALSE)</f>
        <v>Aaratrika Nandy</v>
      </c>
      <c r="I36" s="10">
        <v>2.8</v>
      </c>
      <c r="J36" s="10">
        <v>4.45</v>
      </c>
      <c r="K36" s="10">
        <v>2.9000000000000004</v>
      </c>
      <c r="L36" s="10">
        <v>4.8</v>
      </c>
      <c r="M36" s="10">
        <f>VLOOKUP(B36,[5]Scores!B:R,17,FALSE)</f>
        <v>4.5999999999999996</v>
      </c>
    </row>
    <row r="37" spans="1:13">
      <c r="A37" s="1">
        <f t="shared" si="0"/>
        <v>36</v>
      </c>
      <c r="B37" s="2">
        <v>9001919833</v>
      </c>
      <c r="C37" s="161">
        <f>[5]Scores!C37</f>
        <v>45870</v>
      </c>
      <c r="D37" s="3" t="s">
        <v>167</v>
      </c>
      <c r="E37" s="2" t="s">
        <v>5471</v>
      </c>
      <c r="F37" s="162" t="s">
        <v>7</v>
      </c>
      <c r="G37" s="162" t="s">
        <v>5455</v>
      </c>
      <c r="H37" s="162" t="str">
        <f>VLOOKUP(B37,[5]Scores!B:J,9,FALSE)</f>
        <v>Rajendra Kumar</v>
      </c>
      <c r="I37" s="10">
        <v>3.75</v>
      </c>
      <c r="J37" s="10">
        <v>3.9</v>
      </c>
      <c r="K37" s="10">
        <v>3.75</v>
      </c>
      <c r="L37" s="10">
        <v>4.45</v>
      </c>
      <c r="M37" s="10">
        <f>VLOOKUP(B37,[5]Scores!B:R,17,FALSE)</f>
        <v>2.9000000000000004</v>
      </c>
    </row>
    <row r="38" spans="1:13">
      <c r="A38" s="1">
        <f t="shared" si="0"/>
        <v>37</v>
      </c>
      <c r="B38" s="2">
        <v>9001919834</v>
      </c>
      <c r="C38" s="161">
        <f>[5]Scores!C38</f>
        <v>45870</v>
      </c>
      <c r="D38" s="3" t="s">
        <v>167</v>
      </c>
      <c r="E38" s="2" t="s">
        <v>5472</v>
      </c>
      <c r="F38" s="162" t="s">
        <v>7</v>
      </c>
      <c r="G38" s="162" t="s">
        <v>5455</v>
      </c>
      <c r="H38" s="162" t="str">
        <f>VLOOKUP(B38,[5]Scores!B:J,9,FALSE)</f>
        <v>Ajaya Kumar Rout</v>
      </c>
      <c r="I38" s="10">
        <v>3.7</v>
      </c>
      <c r="J38" s="10">
        <v>2.1</v>
      </c>
      <c r="K38" s="10">
        <v>3.7</v>
      </c>
      <c r="L38" s="10">
        <v>3.85</v>
      </c>
      <c r="M38" s="10">
        <f>VLOOKUP(B38,[5]Scores!B:R,17,FALSE)</f>
        <v>2.4500000000000002</v>
      </c>
    </row>
    <row r="39" spans="1:13">
      <c r="A39" s="1">
        <f t="shared" si="0"/>
        <v>38</v>
      </c>
      <c r="B39" s="2">
        <v>9001919817</v>
      </c>
      <c r="C39" s="161">
        <f>[5]Scores!C39</f>
        <v>45870</v>
      </c>
      <c r="D39" s="3" t="s">
        <v>167</v>
      </c>
      <c r="E39" s="2" t="s">
        <v>5473</v>
      </c>
      <c r="F39" s="162" t="s">
        <v>10</v>
      </c>
      <c r="G39" s="162" t="s">
        <v>5455</v>
      </c>
      <c r="H39" s="162" t="str">
        <f>VLOOKUP(B39,[5]Scores!B:J,9,FALSE)</f>
        <v>Ajaya Kumar Rout</v>
      </c>
      <c r="I39" s="10">
        <v>3.7</v>
      </c>
      <c r="J39" s="10">
        <v>3.85</v>
      </c>
      <c r="K39" s="10">
        <v>3.7</v>
      </c>
      <c r="L39" s="10">
        <v>3.7</v>
      </c>
      <c r="M39" s="10">
        <f>VLOOKUP(B39,[5]Scores!B:R,17,FALSE)</f>
        <v>3.7</v>
      </c>
    </row>
    <row r="40" spans="1:13">
      <c r="A40" s="1">
        <f t="shared" si="0"/>
        <v>39</v>
      </c>
      <c r="B40" s="2">
        <v>9001919806</v>
      </c>
      <c r="C40" s="161">
        <f>[5]Scores!C40</f>
        <v>45870</v>
      </c>
      <c r="D40" s="3" t="s">
        <v>167</v>
      </c>
      <c r="E40" s="2" t="s">
        <v>5474</v>
      </c>
      <c r="F40" s="162" t="s">
        <v>8</v>
      </c>
      <c r="G40" s="162" t="s">
        <v>5455</v>
      </c>
      <c r="H40" s="162" t="str">
        <f>VLOOKUP(B40,[5]Scores!B:J,9,FALSE)</f>
        <v>Rajendra Kumar</v>
      </c>
      <c r="I40" s="10">
        <v>4.8</v>
      </c>
      <c r="J40" s="10">
        <v>3.05</v>
      </c>
      <c r="K40" s="10">
        <v>3.95</v>
      </c>
      <c r="L40" s="10">
        <v>2.9000000000000004</v>
      </c>
      <c r="M40" s="10">
        <f>VLOOKUP(B40,[5]Scores!B:R,17,FALSE)</f>
        <v>2.7</v>
      </c>
    </row>
    <row r="41" spans="1:13">
      <c r="A41" s="1">
        <f t="shared" si="0"/>
        <v>40</v>
      </c>
      <c r="B41" s="2">
        <v>9001919822</v>
      </c>
      <c r="C41" s="161">
        <f>[5]Scores!C41</f>
        <v>45870</v>
      </c>
      <c r="D41" s="3" t="s">
        <v>167</v>
      </c>
      <c r="E41" s="2" t="s">
        <v>5475</v>
      </c>
      <c r="F41" s="162" t="s">
        <v>8</v>
      </c>
      <c r="G41" s="162" t="s">
        <v>5455</v>
      </c>
      <c r="H41" s="162" t="str">
        <f>VLOOKUP(B41,[5]Scores!B:J,9,FALSE)</f>
        <v>Ajaya Kumar Rout</v>
      </c>
      <c r="I41" s="10">
        <v>2.7</v>
      </c>
      <c r="J41" s="10">
        <v>4.5999999999999996</v>
      </c>
      <c r="K41" s="10">
        <v>4.45</v>
      </c>
      <c r="L41" s="10">
        <v>4.45</v>
      </c>
      <c r="M41" s="10">
        <f>VLOOKUP(B41,[5]Scores!B:R,17,FALSE)</f>
        <v>4.45</v>
      </c>
    </row>
    <row r="42" spans="1:13">
      <c r="A42" s="1">
        <f t="shared" si="0"/>
        <v>41</v>
      </c>
      <c r="B42" s="2">
        <v>9001919829</v>
      </c>
      <c r="C42" s="161">
        <f>[5]Scores!C42</f>
        <v>45870</v>
      </c>
      <c r="D42" s="3" t="s">
        <v>167</v>
      </c>
      <c r="E42" s="2" t="s">
        <v>5476</v>
      </c>
      <c r="F42" s="162" t="s">
        <v>5</v>
      </c>
      <c r="G42" s="162" t="s">
        <v>5455</v>
      </c>
      <c r="H42" s="162" t="str">
        <f>VLOOKUP(B42,[5]Scores!B:J,9,FALSE)</f>
        <v>Ajaya Kumar Rout</v>
      </c>
      <c r="I42" s="10">
        <v>4.25</v>
      </c>
      <c r="J42" s="10">
        <v>4.4000000000000004</v>
      </c>
      <c r="K42" s="10">
        <v>4.45</v>
      </c>
      <c r="L42" s="10">
        <v>4.5999999999999996</v>
      </c>
      <c r="M42" s="10">
        <f>VLOOKUP(B42,[5]Scores!B:R,17,FALSE)</f>
        <v>4.5999999999999996</v>
      </c>
    </row>
    <row r="43" spans="1:13">
      <c r="A43" s="1">
        <f t="shared" si="0"/>
        <v>42</v>
      </c>
      <c r="B43" s="2">
        <v>9001919840</v>
      </c>
      <c r="C43" s="161">
        <f>[5]Scores!C43</f>
        <v>45870</v>
      </c>
      <c r="D43" s="3" t="s">
        <v>167</v>
      </c>
      <c r="E43" s="2" t="s">
        <v>5477</v>
      </c>
      <c r="F43" s="162" t="s">
        <v>9</v>
      </c>
      <c r="G43" s="162" t="s">
        <v>5455</v>
      </c>
      <c r="H43" s="162" t="str">
        <f>VLOOKUP(B43,[5]Scores!B:J,9,FALSE)</f>
        <v>Rajendra Kumar</v>
      </c>
      <c r="I43" s="10"/>
      <c r="J43" s="10"/>
      <c r="K43" s="10"/>
      <c r="L43" s="10">
        <v>3.1</v>
      </c>
      <c r="M43" s="10">
        <f>VLOOKUP(B43,[5]Scores!B:R,17,FALSE)</f>
        <v>3.85</v>
      </c>
    </row>
    <row r="44" spans="1:13">
      <c r="A44" s="1">
        <f t="shared" si="0"/>
        <v>43</v>
      </c>
      <c r="B44" s="2">
        <v>9001919805</v>
      </c>
      <c r="C44" s="161">
        <f>[5]Scores!C44</f>
        <v>45870</v>
      </c>
      <c r="D44" s="3" t="s">
        <v>167</v>
      </c>
      <c r="E44" s="2" t="s">
        <v>5478</v>
      </c>
      <c r="F44" s="162" t="s">
        <v>9</v>
      </c>
      <c r="G44" s="162" t="s">
        <v>5455</v>
      </c>
      <c r="H44" s="162" t="str">
        <f>VLOOKUP(B44,[5]Scores!B:J,9,FALSE)</f>
        <v>Ajaya Kumar Rout</v>
      </c>
      <c r="I44" s="10">
        <v>4.6500000000000004</v>
      </c>
      <c r="J44" s="10">
        <v>4.8</v>
      </c>
      <c r="K44" s="10">
        <v>4.45</v>
      </c>
      <c r="L44" s="10">
        <v>4.5999999999999996</v>
      </c>
      <c r="M44" s="10">
        <f>VLOOKUP(B44,[5]Scores!B:R,17,FALSE)</f>
        <v>4.5999999999999996</v>
      </c>
    </row>
    <row r="45" spans="1:13">
      <c r="A45" s="1">
        <f t="shared" si="0"/>
        <v>44</v>
      </c>
      <c r="B45" s="2">
        <v>9001917014</v>
      </c>
      <c r="C45" s="161">
        <f>[5]Scores!C45</f>
        <v>45870</v>
      </c>
      <c r="D45" s="3" t="s">
        <v>597</v>
      </c>
      <c r="E45" s="2" t="s">
        <v>5369</v>
      </c>
      <c r="F45" s="162" t="s">
        <v>7</v>
      </c>
      <c r="G45" s="162" t="s">
        <v>3869</v>
      </c>
      <c r="H45" s="162" t="str">
        <f>VLOOKUP(B45,[5]Scores!B:J,9,FALSE)</f>
        <v>Anand Achari</v>
      </c>
      <c r="I45" s="10">
        <v>2</v>
      </c>
      <c r="J45" s="10">
        <v>1.65</v>
      </c>
      <c r="K45" s="10">
        <v>2.1</v>
      </c>
      <c r="L45" s="10">
        <v>2.1</v>
      </c>
      <c r="M45" s="10">
        <f>VLOOKUP(B45,[5]Scores!B:R,17,FALSE)</f>
        <v>4.05</v>
      </c>
    </row>
    <row r="46" spans="1:13">
      <c r="A46" s="1">
        <f t="shared" si="0"/>
        <v>45</v>
      </c>
      <c r="B46" s="2">
        <v>9001917017</v>
      </c>
      <c r="C46" s="161">
        <f>[5]Scores!C46</f>
        <v>45870</v>
      </c>
      <c r="D46" s="3" t="s">
        <v>597</v>
      </c>
      <c r="E46" s="2" t="s">
        <v>5479</v>
      </c>
      <c r="F46" s="162" t="s">
        <v>9</v>
      </c>
      <c r="G46" s="162" t="s">
        <v>3869</v>
      </c>
      <c r="H46" s="162" t="str">
        <f>VLOOKUP(B46,[5]Scores!B:J,9,FALSE)</f>
        <v>Anand Achari</v>
      </c>
      <c r="I46" s="10">
        <v>0.75</v>
      </c>
      <c r="J46" s="10">
        <v>2.35</v>
      </c>
      <c r="K46" s="10">
        <v>2.75</v>
      </c>
      <c r="L46" s="10">
        <v>4.2</v>
      </c>
      <c r="M46" s="10">
        <f>VLOOKUP(B46,[5]Scores!B:R,17,FALSE)</f>
        <v>4.05</v>
      </c>
    </row>
    <row r="47" spans="1:13">
      <c r="A47" s="1">
        <f t="shared" si="0"/>
        <v>46</v>
      </c>
      <c r="B47" s="2">
        <v>9001917060</v>
      </c>
      <c r="C47" s="161">
        <f>[5]Scores!C47</f>
        <v>45870</v>
      </c>
      <c r="D47" s="3" t="s">
        <v>597</v>
      </c>
      <c r="E47" s="2" t="s">
        <v>5480</v>
      </c>
      <c r="F47" s="162" t="s">
        <v>7</v>
      </c>
      <c r="G47" s="162" t="s">
        <v>3869</v>
      </c>
      <c r="H47" s="162" t="str">
        <f>VLOOKUP(B47,[5]Scores!B:J,9,FALSE)</f>
        <v>Anand Achari</v>
      </c>
      <c r="I47" s="10">
        <v>0.5</v>
      </c>
      <c r="J47" s="10">
        <v>0.5</v>
      </c>
      <c r="K47" s="10">
        <v>0.3</v>
      </c>
      <c r="L47" s="10">
        <v>0.8</v>
      </c>
      <c r="M47" s="10">
        <f>VLOOKUP(B47,[5]Scores!B:R,17,FALSE)</f>
        <v>0.8</v>
      </c>
    </row>
    <row r="48" spans="1:13">
      <c r="A48" s="1">
        <f t="shared" si="0"/>
        <v>47</v>
      </c>
      <c r="B48" s="2">
        <v>9001919979</v>
      </c>
      <c r="C48" s="161">
        <f>[5]Scores!C48</f>
        <v>45870</v>
      </c>
      <c r="D48" s="3" t="s">
        <v>597</v>
      </c>
      <c r="E48" s="2" t="s">
        <v>5481</v>
      </c>
      <c r="F48" s="162" t="s">
        <v>7</v>
      </c>
      <c r="G48" s="162" t="s">
        <v>3869</v>
      </c>
      <c r="H48" s="162" t="str">
        <f>VLOOKUP(B48,[5]Scores!B:J,9,FALSE)</f>
        <v>Sujay Sarkar</v>
      </c>
      <c r="I48" s="10">
        <v>0</v>
      </c>
      <c r="J48" s="10">
        <v>0</v>
      </c>
      <c r="K48" s="10">
        <v>0</v>
      </c>
      <c r="L48" s="10">
        <v>0</v>
      </c>
      <c r="M48" s="10">
        <f>VLOOKUP(B48,[5]Scores!B:R,17,FALSE)</f>
        <v>0</v>
      </c>
    </row>
    <row r="49" spans="1:13">
      <c r="A49" s="1">
        <f t="shared" si="0"/>
        <v>48</v>
      </c>
      <c r="B49" s="2">
        <v>9001917059</v>
      </c>
      <c r="C49" s="161">
        <f>[5]Scores!C49</f>
        <v>45870</v>
      </c>
      <c r="D49" s="3" t="s">
        <v>597</v>
      </c>
      <c r="E49" s="2" t="s">
        <v>5482</v>
      </c>
      <c r="F49" s="162" t="s">
        <v>7</v>
      </c>
      <c r="G49" s="162" t="s">
        <v>3869</v>
      </c>
      <c r="H49" s="162" t="str">
        <f>VLOOKUP(B49,[5]Scores!B:J,9,FALSE)</f>
        <v>Anand Achari</v>
      </c>
      <c r="I49" s="10">
        <v>0.4</v>
      </c>
      <c r="J49" s="10">
        <v>0.4</v>
      </c>
      <c r="K49" s="10">
        <v>0</v>
      </c>
      <c r="L49" s="10">
        <v>2.25</v>
      </c>
      <c r="M49" s="10">
        <f>VLOOKUP(B49,[5]Scores!B:R,17,FALSE)</f>
        <v>0.5</v>
      </c>
    </row>
    <row r="50" spans="1:13">
      <c r="A50" s="1">
        <f t="shared" si="0"/>
        <v>49</v>
      </c>
      <c r="B50" s="2">
        <v>9001919978</v>
      </c>
      <c r="C50" s="161">
        <f>[5]Scores!C50</f>
        <v>45870</v>
      </c>
      <c r="D50" s="3" t="s">
        <v>597</v>
      </c>
      <c r="E50" s="2" t="s">
        <v>5483</v>
      </c>
      <c r="F50" s="162" t="s">
        <v>7</v>
      </c>
      <c r="G50" s="162" t="s">
        <v>3869</v>
      </c>
      <c r="H50" s="162" t="str">
        <f>VLOOKUP(B50,[5]Scores!B:J,9,FALSE)</f>
        <v>Sujay Sarkar</v>
      </c>
      <c r="I50" s="10">
        <v>0</v>
      </c>
      <c r="J50" s="10">
        <v>0</v>
      </c>
      <c r="K50" s="10">
        <v>0</v>
      </c>
      <c r="L50" s="10">
        <v>0</v>
      </c>
      <c r="M50" s="10">
        <f>VLOOKUP(B50,[5]Scores!B:R,17,FALSE)</f>
        <v>0</v>
      </c>
    </row>
    <row r="51" spans="1:13">
      <c r="A51" s="1">
        <f t="shared" si="0"/>
        <v>50</v>
      </c>
      <c r="B51" s="2">
        <v>9001917061</v>
      </c>
      <c r="C51" s="161">
        <f>[5]Scores!C51</f>
        <v>45870</v>
      </c>
      <c r="D51" s="3" t="s">
        <v>597</v>
      </c>
      <c r="E51" s="2" t="s">
        <v>5484</v>
      </c>
      <c r="F51" s="162" t="s">
        <v>7</v>
      </c>
      <c r="G51" s="162" t="s">
        <v>3869</v>
      </c>
      <c r="H51" s="162" t="str">
        <f>VLOOKUP(B51,[5]Scores!B:J,9,FALSE)</f>
        <v>Anand Achari</v>
      </c>
      <c r="I51" s="10">
        <v>0.4</v>
      </c>
      <c r="J51" s="10">
        <v>1.75</v>
      </c>
      <c r="K51" s="10">
        <v>0</v>
      </c>
      <c r="L51" s="10">
        <v>0.5</v>
      </c>
      <c r="M51" s="10">
        <f>VLOOKUP(B51,[5]Scores!B:R,17,FALSE)</f>
        <v>0.5</v>
      </c>
    </row>
    <row r="52" spans="1:13">
      <c r="A52" s="1">
        <f t="shared" si="0"/>
        <v>51</v>
      </c>
      <c r="B52" s="2">
        <v>9001917051</v>
      </c>
      <c r="C52" s="161">
        <f>[5]Scores!C52</f>
        <v>45870</v>
      </c>
      <c r="D52" s="3" t="s">
        <v>597</v>
      </c>
      <c r="E52" s="2" t="s">
        <v>5485</v>
      </c>
      <c r="F52" s="162" t="s">
        <v>8</v>
      </c>
      <c r="G52" s="162" t="s">
        <v>3869</v>
      </c>
      <c r="H52" s="162" t="str">
        <f>VLOOKUP(B52,[5]Scores!B:J,9,FALSE)</f>
        <v>Shivraj Vaghela</v>
      </c>
      <c r="I52" s="10">
        <v>2.5499999999999998</v>
      </c>
      <c r="J52" s="10">
        <v>3.55</v>
      </c>
      <c r="K52" s="10">
        <v>2.6</v>
      </c>
      <c r="L52" s="10">
        <v>4.45</v>
      </c>
      <c r="M52" s="10">
        <f>VLOOKUP(B52,[5]Scores!B:R,17,FALSE)</f>
        <v>4.45</v>
      </c>
    </row>
    <row r="53" spans="1:13">
      <c r="A53" s="1">
        <f t="shared" si="0"/>
        <v>52</v>
      </c>
      <c r="B53" s="2">
        <v>9001917066</v>
      </c>
      <c r="C53" s="161">
        <f>[5]Scores!C53</f>
        <v>45870</v>
      </c>
      <c r="D53" s="3" t="s">
        <v>597</v>
      </c>
      <c r="E53" s="162" t="s">
        <v>5486</v>
      </c>
      <c r="F53" s="162" t="s">
        <v>7</v>
      </c>
      <c r="G53" s="162" t="s">
        <v>3869</v>
      </c>
      <c r="H53" s="162" t="str">
        <f>VLOOKUP(B53,[5]Scores!B:J,9,FALSE)</f>
        <v>Sujay Sarkar</v>
      </c>
      <c r="I53" s="10"/>
      <c r="J53" s="10"/>
      <c r="K53" s="10"/>
      <c r="L53" s="10">
        <v>1.05</v>
      </c>
      <c r="M53" s="10">
        <f>VLOOKUP(B53,[5]Scores!B:R,17,FALSE)</f>
        <v>1.05</v>
      </c>
    </row>
    <row r="54" spans="1:13">
      <c r="A54" s="1">
        <f t="shared" si="0"/>
        <v>53</v>
      </c>
      <c r="B54" s="2">
        <v>9001919965</v>
      </c>
      <c r="C54" s="161">
        <f>[5]Scores!C54</f>
        <v>45870</v>
      </c>
      <c r="D54" s="3" t="s">
        <v>597</v>
      </c>
      <c r="E54" s="2" t="s">
        <v>5487</v>
      </c>
      <c r="F54" s="162" t="s">
        <v>7</v>
      </c>
      <c r="G54" s="162" t="s">
        <v>3869</v>
      </c>
      <c r="H54" s="162" t="str">
        <f>VLOOKUP(B54,[5]Scores!B:J,9,FALSE)</f>
        <v>Sujay Sarkar</v>
      </c>
      <c r="I54" s="10">
        <v>0.15</v>
      </c>
      <c r="J54" s="10">
        <v>0.15</v>
      </c>
      <c r="K54" s="10">
        <v>0.15</v>
      </c>
      <c r="L54" s="10">
        <v>1.9</v>
      </c>
      <c r="M54" s="10">
        <f>VLOOKUP(B54,[5]Scores!B:R,17,FALSE)</f>
        <v>0.5</v>
      </c>
    </row>
    <row r="55" spans="1:13">
      <c r="A55" s="1">
        <f t="shared" si="0"/>
        <v>54</v>
      </c>
      <c r="B55" s="2">
        <v>9001919967</v>
      </c>
      <c r="C55" s="161">
        <f>[5]Scores!C55</f>
        <v>45870</v>
      </c>
      <c r="D55" s="3" t="s">
        <v>597</v>
      </c>
      <c r="E55" s="2" t="s">
        <v>5488</v>
      </c>
      <c r="F55" s="162" t="s">
        <v>9</v>
      </c>
      <c r="G55" s="162" t="s">
        <v>3869</v>
      </c>
      <c r="H55" s="162" t="str">
        <f>VLOOKUP(B55,[5]Scores!B:J,9,FALSE)</f>
        <v>Sujay Sarkar</v>
      </c>
      <c r="I55" s="10">
        <v>0.75</v>
      </c>
      <c r="J55" s="10">
        <v>0.75</v>
      </c>
      <c r="K55" s="10">
        <v>0.75</v>
      </c>
      <c r="L55" s="10">
        <v>0.75</v>
      </c>
      <c r="M55" s="10">
        <f>VLOOKUP(B55,[5]Scores!B:R,17,FALSE)</f>
        <v>0.75</v>
      </c>
    </row>
    <row r="56" spans="1:13">
      <c r="A56" s="1">
        <f t="shared" si="0"/>
        <v>55</v>
      </c>
      <c r="B56" s="2">
        <v>9001917018</v>
      </c>
      <c r="C56" s="161">
        <f>[5]Scores!C56</f>
        <v>45870</v>
      </c>
      <c r="D56" s="3" t="s">
        <v>597</v>
      </c>
      <c r="E56" s="2" t="s">
        <v>5489</v>
      </c>
      <c r="F56" s="162" t="s">
        <v>5</v>
      </c>
      <c r="G56" s="162" t="s">
        <v>3869</v>
      </c>
      <c r="H56" s="162" t="str">
        <f>VLOOKUP(B56,[5]Scores!B:J,9,FALSE)</f>
        <v>Shivraj Vaghela</v>
      </c>
      <c r="I56" s="10">
        <v>1.1000000000000001</v>
      </c>
      <c r="J56" s="10">
        <v>1.8</v>
      </c>
      <c r="K56" s="10">
        <v>1.8</v>
      </c>
      <c r="L56" s="10">
        <v>1.8</v>
      </c>
      <c r="M56" s="10">
        <f>VLOOKUP(B56,[5]Scores!B:R,17,FALSE)</f>
        <v>2.5</v>
      </c>
    </row>
    <row r="57" spans="1:13">
      <c r="A57" s="1">
        <f t="shared" si="0"/>
        <v>56</v>
      </c>
      <c r="B57" s="2">
        <v>9001919977</v>
      </c>
      <c r="C57" s="161">
        <f>[5]Scores!C57</f>
        <v>45870</v>
      </c>
      <c r="D57" s="3" t="s">
        <v>597</v>
      </c>
      <c r="E57" s="2" t="s">
        <v>5490</v>
      </c>
      <c r="F57" s="162" t="s">
        <v>7</v>
      </c>
      <c r="G57" s="162" t="s">
        <v>3869</v>
      </c>
      <c r="H57" s="162" t="str">
        <f>VLOOKUP(B57,[5]Scores!B:J,9,FALSE)</f>
        <v>Sujay Sarkar</v>
      </c>
      <c r="I57" s="10">
        <v>0</v>
      </c>
      <c r="J57" s="10">
        <v>0</v>
      </c>
      <c r="K57" s="10">
        <v>0</v>
      </c>
      <c r="L57" s="10">
        <v>0</v>
      </c>
      <c r="M57" s="10">
        <f>VLOOKUP(B57,[5]Scores!B:R,17,FALSE)</f>
        <v>0</v>
      </c>
    </row>
    <row r="58" spans="1:13">
      <c r="A58" s="1">
        <f t="shared" si="0"/>
        <v>57</v>
      </c>
      <c r="B58" s="2">
        <v>9001917035</v>
      </c>
      <c r="C58" s="161">
        <f>[5]Scores!C58</f>
        <v>45870</v>
      </c>
      <c r="D58" s="3" t="s">
        <v>597</v>
      </c>
      <c r="E58" s="2" t="s">
        <v>5491</v>
      </c>
      <c r="F58" s="162" t="s">
        <v>8</v>
      </c>
      <c r="G58" s="162" t="s">
        <v>3869</v>
      </c>
      <c r="H58" s="162" t="str">
        <f>VLOOKUP(B58,[5]Scores!B:J,9,FALSE)</f>
        <v>Shivraj Vaghela</v>
      </c>
      <c r="I58" s="10">
        <v>0</v>
      </c>
      <c r="J58" s="10">
        <v>0.15</v>
      </c>
      <c r="K58" s="10">
        <v>0</v>
      </c>
      <c r="L58" s="10">
        <v>2.4</v>
      </c>
      <c r="M58" s="10">
        <f>VLOOKUP(B58,[5]Scores!B:R,17,FALSE)</f>
        <v>1.25</v>
      </c>
    </row>
    <row r="59" spans="1:13">
      <c r="A59" s="1">
        <f t="shared" si="0"/>
        <v>58</v>
      </c>
      <c r="B59" s="2">
        <v>9001919219</v>
      </c>
      <c r="C59" s="161">
        <f>[5]Scores!C59</f>
        <v>45870</v>
      </c>
      <c r="D59" s="3" t="s">
        <v>597</v>
      </c>
      <c r="E59" s="2" t="s">
        <v>5492</v>
      </c>
      <c r="F59" s="162" t="s">
        <v>9</v>
      </c>
      <c r="G59" s="162" t="s">
        <v>3869</v>
      </c>
      <c r="H59" s="162" t="str">
        <f>VLOOKUP(B59,[5]Scores!B:J,9,FALSE)</f>
        <v>Anand Achari</v>
      </c>
      <c r="I59" s="10">
        <v>0</v>
      </c>
      <c r="J59" s="10">
        <v>0.35</v>
      </c>
      <c r="K59" s="10">
        <v>1.75</v>
      </c>
      <c r="L59" s="10">
        <v>1.75</v>
      </c>
      <c r="M59" s="10">
        <f>VLOOKUP(B59,[5]Scores!B:R,17,FALSE)</f>
        <v>1.05</v>
      </c>
    </row>
    <row r="60" spans="1:13">
      <c r="A60" s="1">
        <f t="shared" si="0"/>
        <v>59</v>
      </c>
      <c r="B60" s="2">
        <v>9001917063</v>
      </c>
      <c r="C60" s="161">
        <f>[5]Scores!C60</f>
        <v>45870</v>
      </c>
      <c r="D60" s="3" t="s">
        <v>597</v>
      </c>
      <c r="E60" s="2" t="s">
        <v>5493</v>
      </c>
      <c r="F60" s="162" t="s">
        <v>9</v>
      </c>
      <c r="G60" s="162" t="s">
        <v>3869</v>
      </c>
      <c r="H60" s="162" t="str">
        <f>VLOOKUP(B60,[5]Scores!B:J,9,FALSE)</f>
        <v>Anand Achari</v>
      </c>
      <c r="I60" s="10">
        <v>0.75</v>
      </c>
      <c r="J60" s="10">
        <v>1.8</v>
      </c>
      <c r="K60" s="10">
        <v>1.8</v>
      </c>
      <c r="L60" s="10">
        <v>1.8</v>
      </c>
      <c r="M60" s="10">
        <f>VLOOKUP(B60,[5]Scores!B:R,17,FALSE)</f>
        <v>1.8</v>
      </c>
    </row>
    <row r="61" spans="1:13">
      <c r="A61" s="1">
        <f t="shared" si="0"/>
        <v>60</v>
      </c>
      <c r="B61" s="2">
        <v>9001912094</v>
      </c>
      <c r="C61" s="161">
        <f>[5]Scores!C61</f>
        <v>45870</v>
      </c>
      <c r="D61" s="3" t="s">
        <v>155</v>
      </c>
      <c r="E61" s="4" t="s">
        <v>5494</v>
      </c>
      <c r="F61" s="2" t="s">
        <v>7</v>
      </c>
      <c r="G61" s="162" t="s">
        <v>5437</v>
      </c>
      <c r="H61" s="162" t="str">
        <f>VLOOKUP(B61,[5]Scores!B:J,9,FALSE)</f>
        <v>Bakkaprabhu G</v>
      </c>
      <c r="I61" s="10"/>
      <c r="J61" s="10"/>
      <c r="K61" s="10"/>
      <c r="L61" s="10">
        <v>2.15</v>
      </c>
      <c r="M61" s="10">
        <f>VLOOKUP(B61,[5]Scores!B:R,17,FALSE)</f>
        <v>2.15</v>
      </c>
    </row>
    <row r="62" spans="1:13">
      <c r="A62" s="1">
        <f t="shared" si="0"/>
        <v>61</v>
      </c>
      <c r="B62" s="2">
        <v>9001912013</v>
      </c>
      <c r="C62" s="161">
        <f>[5]Scores!C62</f>
        <v>45870</v>
      </c>
      <c r="D62" s="3" t="s">
        <v>155</v>
      </c>
      <c r="E62" s="2" t="s">
        <v>5495</v>
      </c>
      <c r="F62" s="162" t="s">
        <v>7</v>
      </c>
      <c r="G62" s="162" t="s">
        <v>5437</v>
      </c>
      <c r="H62" s="162" t="str">
        <f>VLOOKUP(B62,[5]Scores!B:J,9,FALSE)</f>
        <v>Bakkaprabhu G</v>
      </c>
      <c r="I62" s="10">
        <v>0.75</v>
      </c>
      <c r="J62" s="10">
        <v>0.75</v>
      </c>
      <c r="K62" s="10">
        <v>3.75</v>
      </c>
      <c r="L62" s="10">
        <v>3.8</v>
      </c>
      <c r="M62" s="10">
        <f>VLOOKUP(B62,[5]Scores!B:R,17,FALSE)</f>
        <v>4.1500000000000004</v>
      </c>
    </row>
    <row r="63" spans="1:13">
      <c r="A63" s="1">
        <f t="shared" si="0"/>
        <v>62</v>
      </c>
      <c r="B63" s="2">
        <v>9001912076</v>
      </c>
      <c r="C63" s="161">
        <f>[5]Scores!C63</f>
        <v>45870</v>
      </c>
      <c r="D63" s="3" t="s">
        <v>155</v>
      </c>
      <c r="E63" s="2" t="s">
        <v>5496</v>
      </c>
      <c r="F63" s="162" t="s">
        <v>8</v>
      </c>
      <c r="G63" s="162" t="s">
        <v>5437</v>
      </c>
      <c r="H63" s="162" t="str">
        <f>VLOOKUP(B63,[5]Scores!B:J,9,FALSE)</f>
        <v>Bakkaprabhu G</v>
      </c>
      <c r="I63" s="10">
        <v>2.2000000000000002</v>
      </c>
      <c r="J63" s="10">
        <v>1.8000000000000003</v>
      </c>
      <c r="K63" s="10">
        <v>2.6</v>
      </c>
      <c r="L63" s="10">
        <v>3.0500000000000003</v>
      </c>
      <c r="M63" s="10">
        <f>VLOOKUP(B63,[5]Scores!B:R,17,FALSE)</f>
        <v>3.0500000000000003</v>
      </c>
    </row>
    <row r="64" spans="1:13">
      <c r="A64" s="1">
        <f t="shared" si="0"/>
        <v>63</v>
      </c>
      <c r="B64" s="2">
        <v>9001912719</v>
      </c>
      <c r="C64" s="161">
        <f>[5]Scores!C64</f>
        <v>45870</v>
      </c>
      <c r="D64" s="3" t="s">
        <v>155</v>
      </c>
      <c r="E64" s="2" t="s">
        <v>5497</v>
      </c>
      <c r="F64" s="162" t="s">
        <v>7</v>
      </c>
      <c r="G64" s="162" t="s">
        <v>5437</v>
      </c>
      <c r="H64" s="162" t="str">
        <f>VLOOKUP(B64,[5]Scores!B:J,9,FALSE)</f>
        <v>Bakkaprabhu G</v>
      </c>
      <c r="I64" s="10">
        <v>1.1499999999999999</v>
      </c>
      <c r="J64" s="10">
        <v>2.5</v>
      </c>
      <c r="K64" s="10">
        <v>1.7000000000000002</v>
      </c>
      <c r="L64" s="10">
        <v>4.5999999999999996</v>
      </c>
      <c r="M64" s="10">
        <f>VLOOKUP(B64,[5]Scores!B:R,17,FALSE)</f>
        <v>4.2</v>
      </c>
    </row>
    <row r="65" spans="1:13">
      <c r="A65" s="1">
        <f t="shared" si="0"/>
        <v>64</v>
      </c>
      <c r="B65" s="2">
        <v>9001912086</v>
      </c>
      <c r="C65" s="161">
        <f>[5]Scores!C65</f>
        <v>45870</v>
      </c>
      <c r="D65" s="3" t="s">
        <v>155</v>
      </c>
      <c r="E65" s="2" t="s">
        <v>5498</v>
      </c>
      <c r="F65" s="162" t="s">
        <v>7</v>
      </c>
      <c r="G65" s="162" t="s">
        <v>5437</v>
      </c>
      <c r="H65" s="162" t="str">
        <f>VLOOKUP(B65,[5]Scores!B:J,9,FALSE)</f>
        <v>Bakkaprabhu G</v>
      </c>
      <c r="I65" s="10">
        <v>1.1499999999999999</v>
      </c>
      <c r="J65" s="10">
        <v>2.5</v>
      </c>
      <c r="K65" s="10">
        <v>1.7000000000000002</v>
      </c>
      <c r="L65" s="10">
        <v>4.5999999999999996</v>
      </c>
      <c r="M65" s="10">
        <f>VLOOKUP(B65,[5]Scores!B:R,17,FALSE)</f>
        <v>4.2</v>
      </c>
    </row>
    <row r="66" spans="1:13">
      <c r="A66" s="1">
        <f t="shared" si="0"/>
        <v>65</v>
      </c>
      <c r="B66" s="2">
        <v>9001912072</v>
      </c>
      <c r="C66" s="161">
        <f>[5]Scores!C66</f>
        <v>45870</v>
      </c>
      <c r="D66" s="3" t="s">
        <v>155</v>
      </c>
      <c r="E66" s="2" t="s">
        <v>5499</v>
      </c>
      <c r="F66" s="162" t="s">
        <v>9</v>
      </c>
      <c r="G66" s="162" t="s">
        <v>5437</v>
      </c>
      <c r="H66" s="162" t="str">
        <f>VLOOKUP(B66,[5]Scores!B:J,9,FALSE)</f>
        <v>Bakkaprabhu G</v>
      </c>
      <c r="I66" s="10">
        <v>2.4000000000000004</v>
      </c>
      <c r="J66" s="10">
        <v>0.75</v>
      </c>
      <c r="K66" s="10">
        <v>3.75</v>
      </c>
      <c r="L66" s="10">
        <v>3.5</v>
      </c>
      <c r="M66" s="10">
        <f>VLOOKUP(B66,[5]Scores!B:R,17,FALSE)</f>
        <v>3.6999999999999997</v>
      </c>
    </row>
    <row r="67" spans="1:13">
      <c r="A67" s="1">
        <f t="shared" ref="A67:A130" si="1">A66+1</f>
        <v>66</v>
      </c>
      <c r="B67" s="2">
        <v>9001912035</v>
      </c>
      <c r="C67" s="161">
        <f>[5]Scores!C67</f>
        <v>45870</v>
      </c>
      <c r="D67" s="3" t="s">
        <v>155</v>
      </c>
      <c r="E67" s="2" t="s">
        <v>5500</v>
      </c>
      <c r="F67" s="162" t="s">
        <v>7</v>
      </c>
      <c r="G67" s="162" t="s">
        <v>5437</v>
      </c>
      <c r="H67" s="162" t="str">
        <f>VLOOKUP(B67,[5]Scores!B:J,9,FALSE)</f>
        <v>Bakkaprabhu G</v>
      </c>
      <c r="I67" s="10">
        <v>2.4</v>
      </c>
      <c r="J67" s="10">
        <v>3.1</v>
      </c>
      <c r="K67" s="10">
        <v>3.85</v>
      </c>
      <c r="L67" s="10">
        <v>3.75</v>
      </c>
      <c r="M67" s="10">
        <f>VLOOKUP(B67,[5]Scores!B:R,17,FALSE)</f>
        <v>4.55</v>
      </c>
    </row>
    <row r="68" spans="1:13">
      <c r="A68" s="1">
        <f t="shared" si="1"/>
        <v>67</v>
      </c>
      <c r="B68" s="2">
        <v>9001912707</v>
      </c>
      <c r="C68" s="161">
        <f>[5]Scores!C68</f>
        <v>45870</v>
      </c>
      <c r="D68" s="3" t="s">
        <v>155</v>
      </c>
      <c r="E68" s="2" t="s">
        <v>5501</v>
      </c>
      <c r="F68" s="162" t="s">
        <v>7</v>
      </c>
      <c r="G68" s="162" t="s">
        <v>5437</v>
      </c>
      <c r="H68" s="162" t="str">
        <f>VLOOKUP(B68,[5]Scores!B:J,9,FALSE)</f>
        <v>Bakkaprabhu G</v>
      </c>
      <c r="I68" s="10">
        <v>1.65</v>
      </c>
      <c r="J68" s="10">
        <v>1.7</v>
      </c>
      <c r="K68" s="10">
        <v>4.05</v>
      </c>
      <c r="L68" s="10">
        <v>2.4500000000000002</v>
      </c>
      <c r="M68" s="10">
        <f>VLOOKUP(B68,[5]Scores!B:R,17,FALSE)</f>
        <v>4.4000000000000004</v>
      </c>
    </row>
    <row r="69" spans="1:13">
      <c r="A69" s="1">
        <f t="shared" si="1"/>
        <v>68</v>
      </c>
      <c r="B69" s="2">
        <v>9001912060</v>
      </c>
      <c r="C69" s="161">
        <f>[5]Scores!C69</f>
        <v>45870</v>
      </c>
      <c r="D69" s="3" t="s">
        <v>155</v>
      </c>
      <c r="E69" s="2" t="s">
        <v>5502</v>
      </c>
      <c r="F69" s="162" t="s">
        <v>7</v>
      </c>
      <c r="G69" s="162" t="s">
        <v>5437</v>
      </c>
      <c r="H69" s="162" t="str">
        <f>VLOOKUP(B69,[5]Scores!B:J,9,FALSE)</f>
        <v>Bakkaprabhu G</v>
      </c>
      <c r="I69" s="10">
        <v>1.65</v>
      </c>
      <c r="J69" s="10">
        <v>1.5</v>
      </c>
      <c r="K69" s="10">
        <v>2.3000000000000003</v>
      </c>
      <c r="L69" s="10">
        <v>4.2</v>
      </c>
      <c r="M69" s="10">
        <f>VLOOKUP(B69,[5]Scores!B:R,17,FALSE)</f>
        <v>4.2</v>
      </c>
    </row>
    <row r="70" spans="1:13">
      <c r="A70" s="1">
        <f t="shared" si="1"/>
        <v>69</v>
      </c>
      <c r="B70" s="2">
        <v>9001910673</v>
      </c>
      <c r="C70" s="161">
        <f>[5]Scores!C70</f>
        <v>45870</v>
      </c>
      <c r="D70" s="3" t="s">
        <v>1041</v>
      </c>
      <c r="E70" s="2" t="s">
        <v>1635</v>
      </c>
      <c r="F70" s="162" t="s">
        <v>10</v>
      </c>
      <c r="G70" s="162" t="s">
        <v>5503</v>
      </c>
      <c r="H70" s="162" t="str">
        <f>VLOOKUP(B70,[5]Scores!B:J,9,FALSE)</f>
        <v>Rahul Tandel</v>
      </c>
      <c r="I70" s="10">
        <v>2.35</v>
      </c>
      <c r="J70" s="10">
        <v>3.5</v>
      </c>
      <c r="K70" s="10">
        <v>3.6</v>
      </c>
      <c r="L70" s="10">
        <v>3.7</v>
      </c>
      <c r="M70" s="10">
        <f>VLOOKUP(B70,[5]Scores!B:R,17,FALSE)</f>
        <v>2.6500000000000004</v>
      </c>
    </row>
    <row r="71" spans="1:13">
      <c r="A71" s="1">
        <f t="shared" si="1"/>
        <v>70</v>
      </c>
      <c r="B71" s="2">
        <v>9001910654</v>
      </c>
      <c r="C71" s="161">
        <f>[5]Scores!C71</f>
        <v>45870</v>
      </c>
      <c r="D71" s="3" t="s">
        <v>1041</v>
      </c>
      <c r="E71" s="2" t="s">
        <v>5504</v>
      </c>
      <c r="F71" s="162" t="s">
        <v>10</v>
      </c>
      <c r="G71" s="162" t="s">
        <v>5503</v>
      </c>
      <c r="H71" s="162" t="str">
        <f>VLOOKUP(B71,[5]Scores!B:J,9,FALSE)</f>
        <v>Rahul Tandel</v>
      </c>
      <c r="I71" s="10">
        <v>1.1000000000000001</v>
      </c>
      <c r="J71" s="10">
        <v>1.1000000000000001</v>
      </c>
      <c r="K71" s="10">
        <v>1.05</v>
      </c>
      <c r="L71" s="10">
        <v>1.05</v>
      </c>
      <c r="M71" s="10">
        <f>VLOOKUP(B71,[5]Scores!B:R,17,FALSE)</f>
        <v>1.05</v>
      </c>
    </row>
    <row r="72" spans="1:13">
      <c r="A72" s="1">
        <f t="shared" si="1"/>
        <v>71</v>
      </c>
      <c r="B72" s="2">
        <v>9001910685</v>
      </c>
      <c r="C72" s="161">
        <f>[5]Scores!C72</f>
        <v>45870</v>
      </c>
      <c r="D72" s="3" t="s">
        <v>1041</v>
      </c>
      <c r="E72" s="2" t="s">
        <v>5505</v>
      </c>
      <c r="F72" s="162" t="s">
        <v>8</v>
      </c>
      <c r="G72" s="162" t="s">
        <v>5503</v>
      </c>
      <c r="H72" s="162" t="str">
        <f>VLOOKUP(B72,[5]Scores!B:J,9,FALSE)</f>
        <v>Rahul Tandel</v>
      </c>
      <c r="I72" s="10">
        <v>3.6</v>
      </c>
      <c r="J72" s="10">
        <v>3.35</v>
      </c>
      <c r="K72" s="10">
        <v>4.05</v>
      </c>
      <c r="L72" s="10">
        <v>4.05</v>
      </c>
      <c r="M72" s="10">
        <f>VLOOKUP(B72,[5]Scores!B:R,17,FALSE)</f>
        <v>3.85</v>
      </c>
    </row>
    <row r="73" spans="1:13">
      <c r="A73" s="1">
        <f t="shared" si="1"/>
        <v>72</v>
      </c>
      <c r="B73" s="2">
        <v>9001910683</v>
      </c>
      <c r="C73" s="161">
        <f>[5]Scores!C73</f>
        <v>45870</v>
      </c>
      <c r="D73" s="3" t="s">
        <v>1041</v>
      </c>
      <c r="E73" s="2" t="s">
        <v>5506</v>
      </c>
      <c r="F73" s="162" t="s">
        <v>8</v>
      </c>
      <c r="G73" s="162" t="s">
        <v>5503</v>
      </c>
      <c r="H73" s="162" t="str">
        <f>VLOOKUP(B73,[5]Scores!B:J,9,FALSE)</f>
        <v>Rahul Tandel</v>
      </c>
      <c r="I73" s="10">
        <v>3.3499999999999996</v>
      </c>
      <c r="J73" s="10">
        <v>3.55</v>
      </c>
      <c r="K73" s="10">
        <v>4.25</v>
      </c>
      <c r="L73" s="10">
        <v>4.25</v>
      </c>
      <c r="M73" s="10">
        <f>VLOOKUP(B73,[5]Scores!B:R,17,FALSE)</f>
        <v>3.15</v>
      </c>
    </row>
    <row r="74" spans="1:13">
      <c r="A74" s="1">
        <f t="shared" si="1"/>
        <v>73</v>
      </c>
      <c r="B74" s="2">
        <v>9001910337</v>
      </c>
      <c r="C74" s="161">
        <f>[5]Scores!C74</f>
        <v>45870</v>
      </c>
      <c r="D74" s="3" t="s">
        <v>1041</v>
      </c>
      <c r="E74" s="2" t="s">
        <v>1917</v>
      </c>
      <c r="F74" s="162" t="s">
        <v>9</v>
      </c>
      <c r="G74" s="162" t="s">
        <v>5503</v>
      </c>
      <c r="H74" s="162" t="str">
        <f>VLOOKUP(B74,[5]Scores!B:J,9,FALSE)</f>
        <v>Rahul Tandel</v>
      </c>
      <c r="I74" s="10">
        <v>3.4</v>
      </c>
      <c r="J74" s="10">
        <v>3.65</v>
      </c>
      <c r="K74" s="10">
        <v>4</v>
      </c>
      <c r="L74" s="10">
        <v>3.85</v>
      </c>
      <c r="M74" s="10">
        <f>VLOOKUP(B74,[5]Scores!B:R,17,FALSE)</f>
        <v>3.85</v>
      </c>
    </row>
    <row r="75" spans="1:13">
      <c r="A75" s="1">
        <f t="shared" si="1"/>
        <v>74</v>
      </c>
      <c r="B75" s="2">
        <v>9001910528</v>
      </c>
      <c r="C75" s="161">
        <f>[5]Scores!C75</f>
        <v>45870</v>
      </c>
      <c r="D75" s="3" t="s">
        <v>1041</v>
      </c>
      <c r="E75" s="2" t="s">
        <v>5507</v>
      </c>
      <c r="F75" s="162" t="s">
        <v>10</v>
      </c>
      <c r="G75" s="162" t="s">
        <v>5503</v>
      </c>
      <c r="H75" s="162" t="str">
        <f>VLOOKUP(B75,[5]Scores!B:J,9,FALSE)</f>
        <v>Rahul Tandel</v>
      </c>
      <c r="I75" s="10">
        <v>1.8</v>
      </c>
      <c r="J75" s="10">
        <v>1.25</v>
      </c>
      <c r="K75" s="10">
        <v>1.65</v>
      </c>
      <c r="L75" s="10">
        <v>3.4</v>
      </c>
      <c r="M75" s="10">
        <f>VLOOKUP(B75,[5]Scores!B:R,17,FALSE)</f>
        <v>2</v>
      </c>
    </row>
    <row r="76" spans="1:13">
      <c r="A76" s="1">
        <f t="shared" si="1"/>
        <v>75</v>
      </c>
      <c r="B76" s="2">
        <v>9001910048</v>
      </c>
      <c r="C76" s="161">
        <f>[5]Scores!C76</f>
        <v>45870</v>
      </c>
      <c r="D76" s="3" t="s">
        <v>1041</v>
      </c>
      <c r="E76" s="2" t="s">
        <v>5508</v>
      </c>
      <c r="F76" s="162" t="s">
        <v>9</v>
      </c>
      <c r="G76" s="162" t="s">
        <v>5503</v>
      </c>
      <c r="H76" s="162" t="str">
        <f>VLOOKUP(B76,[5]Scores!B:J,9,FALSE)</f>
        <v>Rahul Tandel</v>
      </c>
      <c r="I76" s="10">
        <v>2.4</v>
      </c>
      <c r="J76" s="10">
        <v>2.4</v>
      </c>
      <c r="K76" s="10">
        <v>2.4</v>
      </c>
      <c r="L76" s="10">
        <v>2.5499999999999998</v>
      </c>
      <c r="M76" s="10">
        <f>VLOOKUP(B76,[5]Scores!B:R,17,FALSE)</f>
        <v>2.1999999999999997</v>
      </c>
    </row>
    <row r="77" spans="1:13">
      <c r="A77" s="1">
        <f t="shared" si="1"/>
        <v>76</v>
      </c>
      <c r="B77" s="2">
        <v>9001910661</v>
      </c>
      <c r="C77" s="161">
        <f>[5]Scores!C77</f>
        <v>45870</v>
      </c>
      <c r="D77" s="3" t="s">
        <v>1041</v>
      </c>
      <c r="E77" s="2" t="s">
        <v>4433</v>
      </c>
      <c r="F77" s="162" t="s">
        <v>8</v>
      </c>
      <c r="G77" s="162" t="s">
        <v>5503</v>
      </c>
      <c r="H77" s="162" t="str">
        <f>VLOOKUP(B77,[5]Scores!B:J,9,FALSE)</f>
        <v>Rahul Tandel</v>
      </c>
      <c r="I77" s="10">
        <v>3.25</v>
      </c>
      <c r="J77" s="10">
        <v>3.05</v>
      </c>
      <c r="K77" s="10">
        <v>3.4</v>
      </c>
      <c r="L77" s="10">
        <v>2</v>
      </c>
      <c r="M77" s="10">
        <f>VLOOKUP(B77,[5]Scores!B:R,17,FALSE)</f>
        <v>3.4499999999999997</v>
      </c>
    </row>
    <row r="78" spans="1:13">
      <c r="A78" s="1">
        <f t="shared" si="1"/>
        <v>77</v>
      </c>
      <c r="B78" s="163">
        <v>9001910049</v>
      </c>
      <c r="C78" s="161">
        <f>[5]Scores!C78</f>
        <v>45870</v>
      </c>
      <c r="D78" s="3" t="s">
        <v>1041</v>
      </c>
      <c r="E78" s="2" t="s">
        <v>5509</v>
      </c>
      <c r="F78" s="162" t="s">
        <v>7</v>
      </c>
      <c r="G78" s="162" t="s">
        <v>5503</v>
      </c>
      <c r="H78" s="162" t="str">
        <f>VLOOKUP(B78,[5]Scores!B:J,9,FALSE)</f>
        <v>Sujay Sarkar</v>
      </c>
      <c r="I78" s="10">
        <v>2.6999999999999997</v>
      </c>
      <c r="J78" s="10">
        <v>1.8</v>
      </c>
      <c r="K78" s="10">
        <v>2.5499999999999998</v>
      </c>
      <c r="L78" s="10">
        <v>2.5499999999999998</v>
      </c>
      <c r="M78" s="10">
        <f>VLOOKUP(B78,[5]Scores!B:R,17,FALSE)</f>
        <v>2.75</v>
      </c>
    </row>
    <row r="79" spans="1:13">
      <c r="A79" s="1">
        <f t="shared" si="1"/>
        <v>78</v>
      </c>
      <c r="B79" s="2">
        <v>9001910549</v>
      </c>
      <c r="C79" s="161">
        <f>[5]Scores!C79</f>
        <v>45870</v>
      </c>
      <c r="D79" s="3" t="s">
        <v>1041</v>
      </c>
      <c r="E79" s="2" t="s">
        <v>316</v>
      </c>
      <c r="F79" s="162" t="s">
        <v>5</v>
      </c>
      <c r="G79" s="162" t="s">
        <v>5503</v>
      </c>
      <c r="H79" s="162" t="str">
        <f>VLOOKUP(B79,[5]Scores!B:J,9,FALSE)</f>
        <v>Rahul Tandel</v>
      </c>
      <c r="I79" s="10">
        <v>3.3499999999999996</v>
      </c>
      <c r="J79" s="10">
        <v>2.85</v>
      </c>
      <c r="K79" s="10">
        <v>2</v>
      </c>
      <c r="L79" s="10">
        <v>3.0500000000000003</v>
      </c>
      <c r="M79" s="10">
        <f>VLOOKUP(B79,[5]Scores!B:R,17,FALSE)</f>
        <v>3.55</v>
      </c>
    </row>
    <row r="80" spans="1:13">
      <c r="A80" s="1">
        <f t="shared" si="1"/>
        <v>79</v>
      </c>
      <c r="B80" s="2">
        <v>9001910161</v>
      </c>
      <c r="C80" s="161">
        <f>[5]Scores!C80</f>
        <v>45870</v>
      </c>
      <c r="D80" s="3" t="s">
        <v>1041</v>
      </c>
      <c r="E80" s="2" t="s">
        <v>5510</v>
      </c>
      <c r="F80" s="162" t="s">
        <v>9</v>
      </c>
      <c r="G80" s="162" t="s">
        <v>5503</v>
      </c>
      <c r="H80" s="162" t="str">
        <f>VLOOKUP(B80,[5]Scores!B:J,9,FALSE)</f>
        <v>Rahul Tandel</v>
      </c>
      <c r="I80" s="10">
        <v>3.1999999999999997</v>
      </c>
      <c r="J80" s="10">
        <v>3.1999999999999997</v>
      </c>
      <c r="K80" s="10">
        <v>3.75</v>
      </c>
      <c r="L80" s="10">
        <v>2.9</v>
      </c>
      <c r="M80" s="10">
        <f>VLOOKUP(B80,[5]Scores!B:R,17,FALSE)</f>
        <v>2.9</v>
      </c>
    </row>
    <row r="81" spans="1:13">
      <c r="A81" s="1">
        <f t="shared" si="1"/>
        <v>80</v>
      </c>
      <c r="B81" s="2">
        <v>9001910404</v>
      </c>
      <c r="C81" s="161">
        <f>[5]Scores!C81</f>
        <v>45870</v>
      </c>
      <c r="D81" s="3" t="s">
        <v>1041</v>
      </c>
      <c r="E81" s="2" t="s">
        <v>5511</v>
      </c>
      <c r="F81" s="162" t="s">
        <v>8</v>
      </c>
      <c r="G81" s="162" t="s">
        <v>5503</v>
      </c>
      <c r="H81" s="162" t="str">
        <f>VLOOKUP(B81,[5]Scores!B:J,9,FALSE)</f>
        <v>Rahul Tandel</v>
      </c>
      <c r="I81" s="10"/>
      <c r="J81" s="10"/>
      <c r="K81" s="10"/>
      <c r="L81" s="10">
        <v>3.25</v>
      </c>
      <c r="M81" s="10">
        <f>VLOOKUP(B81,[5]Scores!B:R,17,FALSE)</f>
        <v>3.25</v>
      </c>
    </row>
    <row r="82" spans="1:13">
      <c r="A82" s="1">
        <f t="shared" si="1"/>
        <v>81</v>
      </c>
      <c r="B82" s="2">
        <v>9001910733</v>
      </c>
      <c r="C82" s="161">
        <f>[5]Scores!C82</f>
        <v>45870</v>
      </c>
      <c r="D82" s="3" t="s">
        <v>1041</v>
      </c>
      <c r="E82" s="2" t="s">
        <v>5512</v>
      </c>
      <c r="F82" s="162" t="s">
        <v>8</v>
      </c>
      <c r="G82" s="162" t="s">
        <v>5503</v>
      </c>
      <c r="H82" s="162" t="str">
        <f>VLOOKUP(B82,[5]Scores!B:J,9,FALSE)</f>
        <v>Rahul Tandel</v>
      </c>
      <c r="I82" s="10">
        <v>1.6</v>
      </c>
      <c r="J82" s="10">
        <v>1.6</v>
      </c>
      <c r="K82" s="10">
        <v>4.1500000000000004</v>
      </c>
      <c r="L82" s="10">
        <v>3.3</v>
      </c>
      <c r="M82" s="10">
        <f>VLOOKUP(B82,[5]Scores!B:R,17,FALSE)</f>
        <v>4.2</v>
      </c>
    </row>
    <row r="83" spans="1:13">
      <c r="A83" s="1">
        <f t="shared" si="1"/>
        <v>82</v>
      </c>
      <c r="B83" s="2">
        <v>9001910767</v>
      </c>
      <c r="C83" s="161">
        <f>[5]Scores!C83</f>
        <v>45870</v>
      </c>
      <c r="D83" s="3" t="s">
        <v>1041</v>
      </c>
      <c r="E83" s="2" t="s">
        <v>5513</v>
      </c>
      <c r="F83" s="162" t="s">
        <v>8</v>
      </c>
      <c r="G83" s="162" t="s">
        <v>5503</v>
      </c>
      <c r="H83" s="162" t="str">
        <f>VLOOKUP(B83,[5]Scores!B:J,9,FALSE)</f>
        <v>Rahul Tandel</v>
      </c>
      <c r="I83" s="10"/>
      <c r="J83" s="10"/>
      <c r="K83" s="10"/>
      <c r="L83" s="10">
        <v>2.5499999999999998</v>
      </c>
      <c r="M83" s="10">
        <f>VLOOKUP(B83,[5]Scores!B:R,17,FALSE)</f>
        <v>1.5</v>
      </c>
    </row>
    <row r="84" spans="1:13">
      <c r="A84" s="1">
        <f t="shared" si="1"/>
        <v>83</v>
      </c>
      <c r="B84" s="2">
        <v>9001910708</v>
      </c>
      <c r="C84" s="161">
        <f>[5]Scores!C84</f>
        <v>45870</v>
      </c>
      <c r="D84" s="3" t="s">
        <v>1041</v>
      </c>
      <c r="E84" s="2" t="s">
        <v>1269</v>
      </c>
      <c r="F84" s="162" t="s">
        <v>5</v>
      </c>
      <c r="G84" s="162" t="s">
        <v>5503</v>
      </c>
      <c r="H84" s="162" t="str">
        <f>VLOOKUP(B84,[5]Scores!B:J,9,FALSE)</f>
        <v>Rahul Tandel</v>
      </c>
      <c r="I84" s="10">
        <v>1.85</v>
      </c>
      <c r="J84" s="10">
        <v>2.5499999999999998</v>
      </c>
      <c r="K84" s="10">
        <v>2.5499999999999998</v>
      </c>
      <c r="L84" s="10">
        <v>1.8</v>
      </c>
      <c r="M84" s="10">
        <f>VLOOKUP(B84,[5]Scores!B:R,17,FALSE)</f>
        <v>3.25</v>
      </c>
    </row>
    <row r="85" spans="1:13">
      <c r="A85" s="1">
        <f t="shared" si="1"/>
        <v>84</v>
      </c>
      <c r="B85" s="2">
        <v>9001910051</v>
      </c>
      <c r="C85" s="161">
        <f>[5]Scores!C85</f>
        <v>45870</v>
      </c>
      <c r="D85" s="3" t="s">
        <v>1041</v>
      </c>
      <c r="E85" s="2" t="s">
        <v>1949</v>
      </c>
      <c r="F85" s="162" t="s">
        <v>8</v>
      </c>
      <c r="G85" s="162" t="s">
        <v>5503</v>
      </c>
      <c r="H85" s="162" t="str">
        <f>VLOOKUP(B85,[5]Scores!B:J,9,FALSE)</f>
        <v>Rahul Tandel</v>
      </c>
      <c r="I85" s="10">
        <v>0.95000000000000007</v>
      </c>
      <c r="J85" s="10">
        <v>0.8</v>
      </c>
      <c r="K85" s="10">
        <v>2.6999999999999997</v>
      </c>
      <c r="L85" s="10">
        <v>2.85</v>
      </c>
      <c r="M85" s="10">
        <f>VLOOKUP(B85,[5]Scores!B:R,17,FALSE)</f>
        <v>2.85</v>
      </c>
    </row>
    <row r="86" spans="1:13">
      <c r="A86" s="1">
        <f t="shared" si="1"/>
        <v>85</v>
      </c>
      <c r="B86" s="2">
        <v>9001910769</v>
      </c>
      <c r="C86" s="161">
        <f>[5]Scores!C86</f>
        <v>45870</v>
      </c>
      <c r="D86" s="3" t="s">
        <v>1041</v>
      </c>
      <c r="E86" s="2" t="s">
        <v>5514</v>
      </c>
      <c r="F86" s="162" t="s">
        <v>8</v>
      </c>
      <c r="G86" s="162" t="s">
        <v>5503</v>
      </c>
      <c r="H86" s="162" t="str">
        <f>VLOOKUP(B86,[5]Scores!B:J,9,FALSE)</f>
        <v>Rahul Tandel</v>
      </c>
      <c r="I86" s="10"/>
      <c r="J86" s="10"/>
      <c r="K86" s="10"/>
      <c r="L86" s="10">
        <v>3</v>
      </c>
      <c r="M86" s="10">
        <f>VLOOKUP(B86,[5]Scores!B:R,17,FALSE)</f>
        <v>3</v>
      </c>
    </row>
    <row r="87" spans="1:13">
      <c r="A87" s="1">
        <f t="shared" si="1"/>
        <v>86</v>
      </c>
      <c r="B87" s="2">
        <v>9001910471</v>
      </c>
      <c r="C87" s="161">
        <f>[5]Scores!C87</f>
        <v>45870</v>
      </c>
      <c r="D87" s="3" t="s">
        <v>1041</v>
      </c>
      <c r="E87" s="2" t="s">
        <v>765</v>
      </c>
      <c r="F87" s="162" t="s">
        <v>10</v>
      </c>
      <c r="G87" s="162" t="s">
        <v>5503</v>
      </c>
      <c r="H87" s="162" t="str">
        <f>VLOOKUP(B87,[5]Scores!B:J,9,FALSE)</f>
        <v>Rahul Tandel</v>
      </c>
      <c r="I87" s="10">
        <v>3</v>
      </c>
      <c r="J87" s="10">
        <v>1.25</v>
      </c>
      <c r="K87" s="10">
        <v>3.85</v>
      </c>
      <c r="L87" s="10">
        <v>4</v>
      </c>
      <c r="M87" s="10">
        <f>VLOOKUP(B87,[5]Scores!B:R,17,FALSE)</f>
        <v>3.3</v>
      </c>
    </row>
    <row r="88" spans="1:13">
      <c r="A88" s="1">
        <f t="shared" si="1"/>
        <v>87</v>
      </c>
      <c r="B88" s="2">
        <v>9001910663</v>
      </c>
      <c r="C88" s="161">
        <f>[5]Scores!C88</f>
        <v>45870</v>
      </c>
      <c r="D88" s="3" t="s">
        <v>1041</v>
      </c>
      <c r="E88" s="2" t="s">
        <v>5515</v>
      </c>
      <c r="F88" s="162" t="s">
        <v>8</v>
      </c>
      <c r="G88" s="162" t="s">
        <v>5503</v>
      </c>
      <c r="H88" s="162" t="str">
        <f>VLOOKUP(B88,[5]Scores!B:J,9,FALSE)</f>
        <v>Rahul Tandel</v>
      </c>
      <c r="I88" s="10">
        <v>3.25</v>
      </c>
      <c r="J88" s="10">
        <v>4.2</v>
      </c>
      <c r="K88" s="10">
        <v>3.45</v>
      </c>
      <c r="L88" s="10">
        <v>3.25</v>
      </c>
      <c r="M88" s="10">
        <f>VLOOKUP(B88,[5]Scores!B:R,17,FALSE)</f>
        <v>3.8</v>
      </c>
    </row>
    <row r="89" spans="1:13">
      <c r="A89" s="1">
        <f t="shared" si="1"/>
        <v>88</v>
      </c>
      <c r="B89" s="2">
        <v>9001910412</v>
      </c>
      <c r="C89" s="161">
        <f>[5]Scores!C89</f>
        <v>45870</v>
      </c>
      <c r="D89" s="3" t="s">
        <v>1041</v>
      </c>
      <c r="E89" s="2" t="s">
        <v>5516</v>
      </c>
      <c r="F89" s="162" t="s">
        <v>5</v>
      </c>
      <c r="G89" s="162" t="s">
        <v>5503</v>
      </c>
      <c r="H89" s="162" t="str">
        <f>VLOOKUP(B89,[5]Scores!B:J,9,FALSE)</f>
        <v>Rahul Tandel</v>
      </c>
      <c r="I89" s="10">
        <v>3.6500000000000004</v>
      </c>
      <c r="J89" s="10">
        <v>4.3499999999999996</v>
      </c>
      <c r="K89" s="10">
        <v>3.75</v>
      </c>
      <c r="L89" s="10">
        <v>3.75</v>
      </c>
      <c r="M89" s="10">
        <f>VLOOKUP(B89,[5]Scores!B:R,17,FALSE)</f>
        <v>3.25</v>
      </c>
    </row>
    <row r="90" spans="1:13">
      <c r="A90" s="1">
        <f t="shared" si="1"/>
        <v>89</v>
      </c>
      <c r="B90" s="2">
        <v>9001910579</v>
      </c>
      <c r="C90" s="161">
        <f>[5]Scores!C90</f>
        <v>45870</v>
      </c>
      <c r="D90" s="3" t="s">
        <v>1041</v>
      </c>
      <c r="E90" s="2" t="s">
        <v>5517</v>
      </c>
      <c r="F90" s="162" t="s">
        <v>9</v>
      </c>
      <c r="G90" s="162" t="s">
        <v>5503</v>
      </c>
      <c r="H90" s="162" t="str">
        <f>VLOOKUP(B90,[5]Scores!B:J,9,FALSE)</f>
        <v>Rahul Tandel</v>
      </c>
      <c r="I90" s="10">
        <v>4</v>
      </c>
      <c r="J90" s="10">
        <v>3.3</v>
      </c>
      <c r="K90" s="10">
        <v>3.4</v>
      </c>
      <c r="L90" s="10">
        <v>3.85</v>
      </c>
      <c r="M90" s="10">
        <f>VLOOKUP(B90,[5]Scores!B:R,17,FALSE)</f>
        <v>3.85</v>
      </c>
    </row>
    <row r="91" spans="1:13">
      <c r="A91" s="1">
        <f t="shared" si="1"/>
        <v>90</v>
      </c>
      <c r="B91" s="2">
        <v>9001910735</v>
      </c>
      <c r="C91" s="161">
        <f>[5]Scores!C91</f>
        <v>45870</v>
      </c>
      <c r="D91" s="3" t="s">
        <v>1041</v>
      </c>
      <c r="E91" s="2" t="s">
        <v>5518</v>
      </c>
      <c r="F91" s="162" t="s">
        <v>9</v>
      </c>
      <c r="G91" s="162" t="s">
        <v>5503</v>
      </c>
      <c r="H91" s="162" t="str">
        <f>VLOOKUP(B91,[5]Scores!B:J,9,FALSE)</f>
        <v>Rahul Tandel</v>
      </c>
      <c r="I91" s="10">
        <v>1.65</v>
      </c>
      <c r="J91" s="10">
        <v>1.65</v>
      </c>
      <c r="K91" s="10">
        <v>3.6</v>
      </c>
      <c r="L91" s="10">
        <v>3.6</v>
      </c>
      <c r="M91" s="10">
        <f>VLOOKUP(B91,[5]Scores!B:R,17,FALSE)</f>
        <v>2.2000000000000002</v>
      </c>
    </row>
    <row r="92" spans="1:13">
      <c r="A92" s="1">
        <f t="shared" si="1"/>
        <v>91</v>
      </c>
      <c r="B92" s="2">
        <v>9001910693</v>
      </c>
      <c r="C92" s="161">
        <f>[5]Scores!C92</f>
        <v>45870</v>
      </c>
      <c r="D92" s="3" t="s">
        <v>1041</v>
      </c>
      <c r="E92" s="2" t="s">
        <v>1309</v>
      </c>
      <c r="F92" s="162" t="s">
        <v>8</v>
      </c>
      <c r="G92" s="162" t="s">
        <v>5503</v>
      </c>
      <c r="H92" s="162" t="str">
        <f>VLOOKUP(B92,[5]Scores!B:J,9,FALSE)</f>
        <v>Rahul Tandel</v>
      </c>
      <c r="I92" s="10">
        <v>4</v>
      </c>
      <c r="J92" s="10">
        <v>3.4</v>
      </c>
      <c r="K92" s="10">
        <v>2.9499999999999997</v>
      </c>
      <c r="L92" s="10">
        <v>2.9499999999999997</v>
      </c>
      <c r="M92" s="10">
        <f>VLOOKUP(B92,[5]Scores!B:R,17,FALSE)</f>
        <v>2.9499999999999997</v>
      </c>
    </row>
    <row r="93" spans="1:13">
      <c r="A93" s="1">
        <f t="shared" si="1"/>
        <v>92</v>
      </c>
      <c r="B93" s="2">
        <v>9001910275</v>
      </c>
      <c r="C93" s="161">
        <f>[5]Scores!C93</f>
        <v>45870</v>
      </c>
      <c r="D93" s="3" t="s">
        <v>1041</v>
      </c>
      <c r="E93" s="2" t="s">
        <v>5519</v>
      </c>
      <c r="F93" s="162" t="s">
        <v>5</v>
      </c>
      <c r="G93" s="162" t="s">
        <v>5503</v>
      </c>
      <c r="H93" s="162" t="str">
        <f>VLOOKUP(B93,[5]Scores!B:J,9,FALSE)</f>
        <v>Rahul Tandel</v>
      </c>
      <c r="I93" s="10">
        <v>3.4</v>
      </c>
      <c r="J93" s="10">
        <v>2.5499999999999998</v>
      </c>
      <c r="K93" s="10">
        <v>1.5</v>
      </c>
      <c r="L93" s="10">
        <v>2.9</v>
      </c>
      <c r="M93" s="10">
        <f>VLOOKUP(B93,[5]Scores!B:R,17,FALSE)</f>
        <v>1.85</v>
      </c>
    </row>
    <row r="94" spans="1:13">
      <c r="A94" s="1">
        <f t="shared" si="1"/>
        <v>93</v>
      </c>
      <c r="B94" s="2">
        <v>9001910649</v>
      </c>
      <c r="C94" s="161">
        <f>[5]Scores!C94</f>
        <v>45870</v>
      </c>
      <c r="D94" s="3" t="s">
        <v>1041</v>
      </c>
      <c r="E94" s="2" t="s">
        <v>1237</v>
      </c>
      <c r="F94" s="162" t="s">
        <v>9</v>
      </c>
      <c r="G94" s="162" t="s">
        <v>5503</v>
      </c>
      <c r="H94" s="162" t="str">
        <f>VLOOKUP(B94,[5]Scores!B:J,9,FALSE)</f>
        <v>Rahul Tandel</v>
      </c>
      <c r="I94" s="10">
        <v>3.3</v>
      </c>
      <c r="J94" s="10">
        <v>2.85</v>
      </c>
      <c r="K94" s="10">
        <v>4.4000000000000004</v>
      </c>
      <c r="L94" s="10">
        <v>4.4000000000000004</v>
      </c>
      <c r="M94" s="10">
        <f>VLOOKUP(B94,[5]Scores!B:R,17,FALSE)</f>
        <v>2.65</v>
      </c>
    </row>
    <row r="95" spans="1:13">
      <c r="A95" s="1">
        <f t="shared" si="1"/>
        <v>94</v>
      </c>
      <c r="B95" s="2">
        <v>9001910715</v>
      </c>
      <c r="C95" s="161">
        <f>[5]Scores!C95</f>
        <v>45870</v>
      </c>
      <c r="D95" s="3" t="s">
        <v>1041</v>
      </c>
      <c r="E95" s="2" t="s">
        <v>779</v>
      </c>
      <c r="F95" s="162" t="s">
        <v>8</v>
      </c>
      <c r="G95" s="162" t="s">
        <v>5503</v>
      </c>
      <c r="H95" s="162" t="str">
        <f>VLOOKUP(B95,[5]Scores!B:J,9,FALSE)</f>
        <v>Rahul Tandel</v>
      </c>
      <c r="I95" s="10">
        <v>3.75</v>
      </c>
      <c r="J95" s="10">
        <v>2.4500000000000002</v>
      </c>
      <c r="K95" s="10">
        <v>3.85</v>
      </c>
      <c r="L95" s="10">
        <v>3.85</v>
      </c>
      <c r="M95" s="10">
        <f>VLOOKUP(B95,[5]Scores!B:R,17,FALSE)</f>
        <v>3.85</v>
      </c>
    </row>
    <row r="96" spans="1:13">
      <c r="A96" s="1">
        <f t="shared" si="1"/>
        <v>95</v>
      </c>
      <c r="B96" s="2">
        <v>9001910573</v>
      </c>
      <c r="C96" s="161">
        <f>[5]Scores!C96</f>
        <v>45870</v>
      </c>
      <c r="D96" s="3" t="s">
        <v>1041</v>
      </c>
      <c r="E96" s="2" t="s">
        <v>4067</v>
      </c>
      <c r="F96" s="162" t="s">
        <v>10</v>
      </c>
      <c r="G96" s="162" t="s">
        <v>5503</v>
      </c>
      <c r="H96" s="162" t="str">
        <f>VLOOKUP(B96,[5]Scores!B:J,9,FALSE)</f>
        <v>Rahul Tandel</v>
      </c>
      <c r="I96" s="10">
        <v>2.5</v>
      </c>
      <c r="J96" s="10">
        <v>2.2999999999999998</v>
      </c>
      <c r="K96" s="10">
        <v>3</v>
      </c>
      <c r="L96" s="10">
        <v>3</v>
      </c>
      <c r="M96" s="10">
        <f>VLOOKUP(B96,[5]Scores!B:R,17,FALSE)</f>
        <v>2.65</v>
      </c>
    </row>
    <row r="97" spans="1:13">
      <c r="A97" s="1">
        <f t="shared" si="1"/>
        <v>96</v>
      </c>
      <c r="B97" s="2">
        <v>9001915048</v>
      </c>
      <c r="C97" s="161">
        <f>[5]Scores!C97</f>
        <v>45870</v>
      </c>
      <c r="D97" s="3" t="s">
        <v>581</v>
      </c>
      <c r="E97" s="2" t="s">
        <v>5520</v>
      </c>
      <c r="F97" s="162" t="s">
        <v>7</v>
      </c>
      <c r="G97" s="2" t="s">
        <v>16</v>
      </c>
      <c r="H97" s="162" t="str">
        <f>VLOOKUP(B97,[5]Scores!B:J,9,FALSE)</f>
        <v>Harish Pundir</v>
      </c>
      <c r="I97" s="10">
        <v>3.35</v>
      </c>
      <c r="J97" s="10">
        <v>4.8499999999999996</v>
      </c>
      <c r="K97" s="10">
        <v>4.1500000000000004</v>
      </c>
      <c r="L97" s="10">
        <v>4.4000000000000004</v>
      </c>
      <c r="M97" s="10">
        <f>VLOOKUP(B97,[5]Scores!B:R,17,FALSE)</f>
        <v>2.25</v>
      </c>
    </row>
    <row r="98" spans="1:13">
      <c r="A98" s="1">
        <f t="shared" si="1"/>
        <v>97</v>
      </c>
      <c r="B98" s="2">
        <v>9001915046</v>
      </c>
      <c r="C98" s="161">
        <f>[5]Scores!C98</f>
        <v>45870</v>
      </c>
      <c r="D98" s="3" t="s">
        <v>581</v>
      </c>
      <c r="E98" s="2" t="s">
        <v>5521</v>
      </c>
      <c r="F98" s="162" t="s">
        <v>7</v>
      </c>
      <c r="G98" s="2" t="s">
        <v>16</v>
      </c>
      <c r="H98" s="162" t="str">
        <f>VLOOKUP(B98,[5]Scores!B:J,9,FALSE)</f>
        <v>Harish Pundir</v>
      </c>
      <c r="I98" s="10">
        <v>2.85</v>
      </c>
      <c r="J98" s="10">
        <v>2.85</v>
      </c>
      <c r="K98" s="10">
        <v>4.1500000000000004</v>
      </c>
      <c r="L98" s="10">
        <v>3.6999999999999997</v>
      </c>
      <c r="M98" s="10">
        <f>VLOOKUP(B98,[5]Scores!B:R,17,FALSE)</f>
        <v>2.25</v>
      </c>
    </row>
    <row r="99" spans="1:13">
      <c r="A99" s="1">
        <f t="shared" si="1"/>
        <v>98</v>
      </c>
      <c r="B99" s="2">
        <v>9001916137</v>
      </c>
      <c r="C99" s="161">
        <f>[5]Scores!C99</f>
        <v>45870</v>
      </c>
      <c r="D99" s="3" t="s">
        <v>581</v>
      </c>
      <c r="E99" s="162" t="s">
        <v>5522</v>
      </c>
      <c r="F99" s="162" t="s">
        <v>7</v>
      </c>
      <c r="G99" s="2" t="s">
        <v>16</v>
      </c>
      <c r="H99" s="162" t="str">
        <f>VLOOKUP(B99,[5]Scores!B:J,9,FALSE)</f>
        <v>Harish Pundir</v>
      </c>
      <c r="I99" s="10"/>
      <c r="J99" s="10"/>
      <c r="K99" s="10"/>
      <c r="L99" s="10">
        <v>3.6</v>
      </c>
      <c r="M99" s="10">
        <f>VLOOKUP(B99,[5]Scores!B:R,17,FALSE)</f>
        <v>3.6</v>
      </c>
    </row>
    <row r="100" spans="1:13">
      <c r="A100" s="1">
        <f t="shared" si="1"/>
        <v>99</v>
      </c>
      <c r="B100" s="2">
        <v>9001916132</v>
      </c>
      <c r="C100" s="161">
        <f>[5]Scores!C100</f>
        <v>45870</v>
      </c>
      <c r="D100" s="3" t="s">
        <v>581</v>
      </c>
      <c r="E100" s="2" t="s">
        <v>5523</v>
      </c>
      <c r="F100" s="162" t="s">
        <v>7</v>
      </c>
      <c r="G100" s="2" t="s">
        <v>16</v>
      </c>
      <c r="H100" s="162" t="str">
        <f>VLOOKUP(B100,[5]Scores!B:J,9,FALSE)</f>
        <v>Harish Pundir</v>
      </c>
      <c r="I100" s="10">
        <v>2.85</v>
      </c>
      <c r="J100" s="10">
        <v>2.85</v>
      </c>
      <c r="K100" s="10">
        <v>4.1500000000000004</v>
      </c>
      <c r="L100" s="10">
        <v>2.65</v>
      </c>
      <c r="M100" s="10">
        <f>VLOOKUP(B100,[5]Scores!B:R,17,FALSE)</f>
        <v>2.65</v>
      </c>
    </row>
    <row r="101" spans="1:13">
      <c r="A101" s="1">
        <f t="shared" si="1"/>
        <v>100</v>
      </c>
      <c r="B101" s="2">
        <v>9001919058</v>
      </c>
      <c r="C101" s="161">
        <f>[5]Scores!C101</f>
        <v>45870</v>
      </c>
      <c r="D101" s="3" t="s">
        <v>581</v>
      </c>
      <c r="E101" s="2" t="s">
        <v>5524</v>
      </c>
      <c r="F101" s="162" t="s">
        <v>8</v>
      </c>
      <c r="G101" s="2" t="s">
        <v>16</v>
      </c>
      <c r="H101" s="162" t="str">
        <f>VLOOKUP(B101,[5]Scores!B:J,9,FALSE)</f>
        <v>Harish Pundir</v>
      </c>
      <c r="I101" s="10">
        <v>2.2000000000000002</v>
      </c>
      <c r="J101" s="10">
        <v>3.55</v>
      </c>
      <c r="K101" s="10">
        <v>2.6</v>
      </c>
      <c r="L101" s="10">
        <v>2.7</v>
      </c>
      <c r="M101" s="10">
        <f>VLOOKUP(B101,[5]Scores!B:R,17,FALSE)</f>
        <v>2.7</v>
      </c>
    </row>
    <row r="102" spans="1:13">
      <c r="A102" s="1">
        <f t="shared" si="1"/>
        <v>101</v>
      </c>
      <c r="B102" s="2">
        <v>9001915902</v>
      </c>
      <c r="C102" s="161">
        <f>[5]Scores!C102</f>
        <v>45870</v>
      </c>
      <c r="D102" s="3" t="s">
        <v>581</v>
      </c>
      <c r="E102" s="2" t="s">
        <v>5525</v>
      </c>
      <c r="F102" s="162" t="s">
        <v>8</v>
      </c>
      <c r="G102" s="2" t="s">
        <v>16</v>
      </c>
      <c r="H102" s="162" t="str">
        <f>VLOOKUP(B102,[5]Scores!B:J,9,FALSE)</f>
        <v>Harish Pundir</v>
      </c>
      <c r="I102" s="10">
        <v>2.2000000000000002</v>
      </c>
      <c r="J102" s="10">
        <v>1.8000000000000003</v>
      </c>
      <c r="K102" s="10">
        <v>2.6</v>
      </c>
      <c r="L102" s="10">
        <v>2.7</v>
      </c>
      <c r="M102" s="10">
        <f>VLOOKUP(B102,[5]Scores!B:R,17,FALSE)</f>
        <v>2.7</v>
      </c>
    </row>
    <row r="103" spans="1:13">
      <c r="A103" s="1">
        <f t="shared" si="1"/>
        <v>102</v>
      </c>
      <c r="B103" s="2">
        <v>9001916128</v>
      </c>
      <c r="C103" s="161">
        <f>[5]Scores!C103</f>
        <v>45870</v>
      </c>
      <c r="D103" s="3" t="s">
        <v>581</v>
      </c>
      <c r="E103" s="2" t="s">
        <v>5526</v>
      </c>
      <c r="F103" s="162" t="s">
        <v>7</v>
      </c>
      <c r="G103" s="2" t="s">
        <v>16</v>
      </c>
      <c r="H103" s="162" t="str">
        <f>VLOOKUP(B103,[5]Scores!B:J,9,FALSE)</f>
        <v>Komal</v>
      </c>
      <c r="I103" s="10">
        <v>2.25</v>
      </c>
      <c r="J103" s="10">
        <v>2.8</v>
      </c>
      <c r="K103" s="10">
        <v>2.2000000000000002</v>
      </c>
      <c r="L103" s="10">
        <v>2.2000000000000002</v>
      </c>
      <c r="M103" s="10">
        <f>VLOOKUP(B103,[5]Scores!B:R,17,FALSE)</f>
        <v>3.4000000000000004</v>
      </c>
    </row>
    <row r="104" spans="1:13">
      <c r="A104" s="1">
        <f t="shared" si="1"/>
        <v>103</v>
      </c>
      <c r="B104" s="2">
        <v>9001919063</v>
      </c>
      <c r="C104" s="161">
        <f>[5]Scores!C104</f>
        <v>45870</v>
      </c>
      <c r="D104" s="3" t="s">
        <v>581</v>
      </c>
      <c r="E104" s="2" t="s">
        <v>5527</v>
      </c>
      <c r="F104" s="162" t="s">
        <v>7</v>
      </c>
      <c r="G104" s="2" t="s">
        <v>16</v>
      </c>
      <c r="H104" s="162" t="str">
        <f>VLOOKUP(B104,[5]Scores!B:J,9,FALSE)</f>
        <v>Komal</v>
      </c>
      <c r="I104" s="10">
        <v>2.25</v>
      </c>
      <c r="J104" s="10">
        <v>2.8</v>
      </c>
      <c r="K104" s="10">
        <v>2.65</v>
      </c>
      <c r="L104" s="10">
        <v>2.2000000000000002</v>
      </c>
      <c r="M104" s="10">
        <f>VLOOKUP(B104,[5]Scores!B:R,17,FALSE)</f>
        <v>2</v>
      </c>
    </row>
    <row r="105" spans="1:13">
      <c r="A105" s="1">
        <f t="shared" si="1"/>
        <v>104</v>
      </c>
      <c r="B105" s="2">
        <v>9001916126</v>
      </c>
      <c r="C105" s="161">
        <f>[5]Scores!C105</f>
        <v>45870</v>
      </c>
      <c r="D105" s="3" t="s">
        <v>581</v>
      </c>
      <c r="E105" s="2" t="s">
        <v>5528</v>
      </c>
      <c r="F105" s="162" t="s">
        <v>7</v>
      </c>
      <c r="G105" s="2" t="s">
        <v>16</v>
      </c>
      <c r="H105" s="162" t="str">
        <f>VLOOKUP(B105,[5]Scores!B:J,9,FALSE)</f>
        <v>Komal</v>
      </c>
      <c r="I105" s="10">
        <v>2.35</v>
      </c>
      <c r="J105" s="10">
        <v>2.6</v>
      </c>
      <c r="K105" s="10">
        <v>2</v>
      </c>
      <c r="L105" s="10">
        <v>3.05</v>
      </c>
      <c r="M105" s="10">
        <f>VLOOKUP(B105,[5]Scores!B:R,17,FALSE)</f>
        <v>1.8000000000000003</v>
      </c>
    </row>
    <row r="106" spans="1:13">
      <c r="A106" s="1">
        <f t="shared" si="1"/>
        <v>105</v>
      </c>
      <c r="B106" s="2">
        <v>9001919309</v>
      </c>
      <c r="C106" s="161">
        <f>[5]Scores!C106</f>
        <v>45870</v>
      </c>
      <c r="D106" s="3" t="s">
        <v>581</v>
      </c>
      <c r="E106" s="2" t="s">
        <v>5529</v>
      </c>
      <c r="F106" s="162" t="s">
        <v>7</v>
      </c>
      <c r="G106" s="2" t="s">
        <v>16</v>
      </c>
      <c r="H106" s="162" t="str">
        <f>VLOOKUP(B106,[5]Scores!B:J,9,FALSE)</f>
        <v>Harish Pundir</v>
      </c>
      <c r="I106" s="10">
        <v>2.85</v>
      </c>
      <c r="J106" s="10">
        <v>2.85</v>
      </c>
      <c r="K106" s="10">
        <v>2.85</v>
      </c>
      <c r="L106" s="10">
        <v>4.1500000000000004</v>
      </c>
      <c r="M106" s="10">
        <f>VLOOKUP(B106,[5]Scores!B:R,17,FALSE)</f>
        <v>2.4</v>
      </c>
    </row>
    <row r="107" spans="1:13">
      <c r="A107" s="1">
        <f t="shared" si="1"/>
        <v>106</v>
      </c>
      <c r="B107" s="2">
        <v>9001916115</v>
      </c>
      <c r="C107" s="161">
        <f>[5]Scores!C107</f>
        <v>45870</v>
      </c>
      <c r="D107" s="3" t="s">
        <v>581</v>
      </c>
      <c r="E107" s="2" t="s">
        <v>5530</v>
      </c>
      <c r="F107" s="162" t="s">
        <v>7</v>
      </c>
      <c r="G107" s="2" t="s">
        <v>16</v>
      </c>
      <c r="H107" s="162" t="str">
        <f>VLOOKUP(B107,[5]Scores!B:J,9,FALSE)</f>
        <v>Harish Pundir</v>
      </c>
      <c r="I107" s="10">
        <v>3</v>
      </c>
      <c r="J107" s="10">
        <v>3.45</v>
      </c>
      <c r="K107" s="10">
        <v>4.8499999999999996</v>
      </c>
      <c r="L107" s="10">
        <v>3.9</v>
      </c>
      <c r="M107" s="10">
        <f>VLOOKUP(B107,[5]Scores!B:R,17,FALSE)</f>
        <v>3.7</v>
      </c>
    </row>
    <row r="108" spans="1:13">
      <c r="A108" s="1">
        <f t="shared" si="1"/>
        <v>107</v>
      </c>
      <c r="B108" s="2">
        <v>9001915045</v>
      </c>
      <c r="C108" s="161">
        <f>[5]Scores!C108</f>
        <v>45870</v>
      </c>
      <c r="D108" s="3" t="s">
        <v>581</v>
      </c>
      <c r="E108" s="2" t="s">
        <v>5531</v>
      </c>
      <c r="F108" s="162" t="s">
        <v>8</v>
      </c>
      <c r="G108" s="2" t="s">
        <v>16</v>
      </c>
      <c r="H108" s="162" t="str">
        <f>VLOOKUP(B108,[5]Scores!B:J,9,FALSE)</f>
        <v>Satish Kumar</v>
      </c>
      <c r="I108" s="10">
        <v>1.5</v>
      </c>
      <c r="J108" s="10">
        <v>3.15</v>
      </c>
      <c r="K108" s="10">
        <v>2.25</v>
      </c>
      <c r="L108" s="10">
        <v>3.85</v>
      </c>
      <c r="M108" s="10">
        <f>VLOOKUP(B108,[5]Scores!B:R,17,FALSE)</f>
        <v>2.75</v>
      </c>
    </row>
    <row r="109" spans="1:13">
      <c r="A109" s="1">
        <f t="shared" si="1"/>
        <v>108</v>
      </c>
      <c r="B109" s="2">
        <v>9001915027</v>
      </c>
      <c r="C109" s="161">
        <f>[5]Scores!C109</f>
        <v>45870</v>
      </c>
      <c r="D109" s="3" t="s">
        <v>581</v>
      </c>
      <c r="E109" s="2" t="s">
        <v>5532</v>
      </c>
      <c r="F109" s="162" t="s">
        <v>7</v>
      </c>
      <c r="G109" s="2" t="s">
        <v>16</v>
      </c>
      <c r="H109" s="162" t="str">
        <f>VLOOKUP(B109,[5]Scores!B:J,9,FALSE)</f>
        <v>Komal</v>
      </c>
      <c r="I109" s="10">
        <v>2.85</v>
      </c>
      <c r="J109" s="10">
        <v>3.1</v>
      </c>
      <c r="K109" s="10">
        <v>3.25</v>
      </c>
      <c r="L109" s="10">
        <v>3</v>
      </c>
      <c r="M109" s="10">
        <f>VLOOKUP(B109,[5]Scores!B:R,17,FALSE)</f>
        <v>2</v>
      </c>
    </row>
    <row r="110" spans="1:13">
      <c r="A110" s="1">
        <f t="shared" si="1"/>
        <v>109</v>
      </c>
      <c r="B110" s="2">
        <v>9001919981</v>
      </c>
      <c r="C110" s="161">
        <f>[5]Scores!C110</f>
        <v>45870</v>
      </c>
      <c r="D110" s="3" t="s">
        <v>581</v>
      </c>
      <c r="E110" s="162" t="s">
        <v>5533</v>
      </c>
      <c r="F110" s="162" t="s">
        <v>7</v>
      </c>
      <c r="G110" s="2" t="s">
        <v>16</v>
      </c>
      <c r="H110" s="162" t="str">
        <f>VLOOKUP(B110,[5]Scores!B:J,9,FALSE)</f>
        <v>Satish Kumar</v>
      </c>
      <c r="I110" s="10"/>
      <c r="J110" s="10"/>
      <c r="K110" s="10"/>
      <c r="L110" s="10">
        <v>3.15</v>
      </c>
      <c r="M110" s="10">
        <f>VLOOKUP(B110,[5]Scores!B:R,17,FALSE)</f>
        <v>3.15</v>
      </c>
    </row>
    <row r="111" spans="1:13">
      <c r="A111" s="1">
        <f t="shared" si="1"/>
        <v>110</v>
      </c>
      <c r="B111" s="2">
        <v>9001919858</v>
      </c>
      <c r="C111" s="161">
        <f>[5]Scores!C111</f>
        <v>45870</v>
      </c>
      <c r="D111" s="3" t="s">
        <v>581</v>
      </c>
      <c r="E111" s="2" t="s">
        <v>5534</v>
      </c>
      <c r="F111" s="162" t="s">
        <v>7</v>
      </c>
      <c r="G111" s="2" t="s">
        <v>16</v>
      </c>
      <c r="H111" s="162" t="str">
        <f>VLOOKUP(B111,[5]Scores!B:J,9,FALSE)</f>
        <v>Hari Ojha</v>
      </c>
      <c r="I111" s="10">
        <v>1.8</v>
      </c>
      <c r="J111" s="10">
        <v>2.6</v>
      </c>
      <c r="K111" s="10">
        <v>2.6</v>
      </c>
      <c r="L111" s="10">
        <v>2.25</v>
      </c>
      <c r="M111" s="10">
        <f>VLOOKUP(B111,[5]Scores!B:R,17,FALSE)</f>
        <v>1.25</v>
      </c>
    </row>
    <row r="112" spans="1:13">
      <c r="A112" s="1">
        <f t="shared" si="1"/>
        <v>111</v>
      </c>
      <c r="B112" s="2">
        <v>9001919310</v>
      </c>
      <c r="C112" s="161">
        <f>[5]Scores!C112</f>
        <v>45870</v>
      </c>
      <c r="D112" s="3" t="s">
        <v>581</v>
      </c>
      <c r="E112" s="2" t="s">
        <v>5535</v>
      </c>
      <c r="F112" s="162" t="s">
        <v>7</v>
      </c>
      <c r="G112" s="2" t="s">
        <v>16</v>
      </c>
      <c r="H112" s="162" t="str">
        <f>VLOOKUP(B112,[5]Scores!B:J,9,FALSE)</f>
        <v>Hari Ojha</v>
      </c>
      <c r="I112" s="10">
        <v>1.5</v>
      </c>
      <c r="J112" s="10">
        <v>4</v>
      </c>
      <c r="K112" s="10">
        <v>2.25</v>
      </c>
      <c r="L112" s="10">
        <v>2.6</v>
      </c>
      <c r="M112" s="10">
        <f>VLOOKUP(B112,[5]Scores!B:R,17,FALSE)</f>
        <v>2.0499999999999998</v>
      </c>
    </row>
    <row r="113" spans="1:13">
      <c r="A113" s="1">
        <f t="shared" si="1"/>
        <v>112</v>
      </c>
      <c r="B113" s="2">
        <v>9001916111</v>
      </c>
      <c r="C113" s="161">
        <f>[5]Scores!C113</f>
        <v>45870</v>
      </c>
      <c r="D113" s="3" t="s">
        <v>581</v>
      </c>
      <c r="E113" s="162" t="s">
        <v>5536</v>
      </c>
      <c r="F113" s="162" t="s">
        <v>7</v>
      </c>
      <c r="G113" s="2" t="s">
        <v>16</v>
      </c>
      <c r="H113" s="162" t="str">
        <f>VLOOKUP(B113,[5]Scores!B:J,9,FALSE)</f>
        <v>Hari Ojha</v>
      </c>
      <c r="I113" s="10"/>
      <c r="J113" s="10"/>
      <c r="K113" s="10"/>
      <c r="L113" s="10">
        <v>3</v>
      </c>
      <c r="M113" s="10">
        <f>VLOOKUP(B113,[5]Scores!B:R,17,FALSE)</f>
        <v>3</v>
      </c>
    </row>
    <row r="114" spans="1:13">
      <c r="A114" s="1">
        <f t="shared" si="1"/>
        <v>113</v>
      </c>
      <c r="B114" s="2">
        <v>9001911064</v>
      </c>
      <c r="C114" s="161">
        <f>[5]Scores!C114</f>
        <v>45870</v>
      </c>
      <c r="D114" s="3" t="s">
        <v>223</v>
      </c>
      <c r="E114" s="2" t="s">
        <v>5537</v>
      </c>
      <c r="F114" s="162" t="s">
        <v>10</v>
      </c>
      <c r="G114" s="162" t="s">
        <v>3869</v>
      </c>
      <c r="H114" s="162" t="str">
        <f>VLOOKUP(B114,[5]Scores!B:J,9,FALSE)</f>
        <v>Aditya Shinde</v>
      </c>
      <c r="I114" s="10">
        <v>0</v>
      </c>
      <c r="J114" s="10">
        <v>2.85</v>
      </c>
      <c r="K114" s="10">
        <v>2.25</v>
      </c>
      <c r="L114" s="10">
        <v>2.4</v>
      </c>
      <c r="M114" s="10">
        <f>VLOOKUP(B114,[5]Scores!B:R,17,FALSE)</f>
        <v>3.75</v>
      </c>
    </row>
    <row r="115" spans="1:13">
      <c r="A115" s="1">
        <f t="shared" si="1"/>
        <v>114</v>
      </c>
      <c r="B115" s="2">
        <v>9001911114</v>
      </c>
      <c r="C115" s="161">
        <f>[5]Scores!C115</f>
        <v>45870</v>
      </c>
      <c r="D115" s="3" t="s">
        <v>223</v>
      </c>
      <c r="E115" s="2" t="s">
        <v>5381</v>
      </c>
      <c r="F115" s="162" t="s">
        <v>8</v>
      </c>
      <c r="G115" s="162" t="s">
        <v>3869</v>
      </c>
      <c r="H115" s="162" t="str">
        <f>VLOOKUP(B115,[5]Scores!B:J,9,FALSE)</f>
        <v>Suhas Pote</v>
      </c>
      <c r="I115" s="10">
        <v>3.3</v>
      </c>
      <c r="J115" s="10">
        <v>3.9000000000000004</v>
      </c>
      <c r="K115" s="10">
        <v>3.95</v>
      </c>
      <c r="L115" s="10">
        <v>3.05</v>
      </c>
      <c r="M115" s="10">
        <f>VLOOKUP(B115,[5]Scores!B:R,17,FALSE)</f>
        <v>4.8</v>
      </c>
    </row>
    <row r="116" spans="1:13">
      <c r="A116" s="1">
        <f t="shared" si="1"/>
        <v>115</v>
      </c>
      <c r="B116" s="2">
        <v>9001911188</v>
      </c>
      <c r="C116" s="161">
        <f>[5]Scores!C116</f>
        <v>45870</v>
      </c>
      <c r="D116" s="3" t="s">
        <v>223</v>
      </c>
      <c r="E116" s="2" t="s">
        <v>4424</v>
      </c>
      <c r="F116" s="162" t="s">
        <v>9</v>
      </c>
      <c r="G116" s="162" t="s">
        <v>3869</v>
      </c>
      <c r="H116" s="162" t="str">
        <f>VLOOKUP(B116,[5]Scores!B:J,9,FALSE)</f>
        <v>Suhas Pote</v>
      </c>
      <c r="I116" s="10">
        <v>2.25</v>
      </c>
      <c r="J116" s="10">
        <v>1.35</v>
      </c>
      <c r="K116" s="10">
        <v>4.1500000000000004</v>
      </c>
      <c r="L116" s="10">
        <v>2.8499999999999996</v>
      </c>
      <c r="M116" s="10">
        <f>VLOOKUP(B116,[5]Scores!B:R,17,FALSE)</f>
        <v>4.5999999999999996</v>
      </c>
    </row>
    <row r="117" spans="1:13">
      <c r="A117" s="1">
        <f t="shared" si="1"/>
        <v>116</v>
      </c>
      <c r="B117" s="2">
        <v>9001911166</v>
      </c>
      <c r="C117" s="161">
        <f>[5]Scores!C117</f>
        <v>45870</v>
      </c>
      <c r="D117" s="3" t="s">
        <v>223</v>
      </c>
      <c r="E117" s="2" t="s">
        <v>5538</v>
      </c>
      <c r="F117" s="162" t="s">
        <v>7</v>
      </c>
      <c r="G117" s="162" t="s">
        <v>3869</v>
      </c>
      <c r="H117" s="162" t="str">
        <f>VLOOKUP(B117,[5]Scores!B:J,9,FALSE)</f>
        <v>Suhas Pote</v>
      </c>
      <c r="I117" s="10">
        <v>1.45</v>
      </c>
      <c r="J117" s="10">
        <v>1.7</v>
      </c>
      <c r="K117" s="10">
        <v>3.45</v>
      </c>
      <c r="L117" s="10">
        <v>3.45</v>
      </c>
      <c r="M117" s="10">
        <f>VLOOKUP(B117,[5]Scores!B:R,17,FALSE)</f>
        <v>4.6500000000000004</v>
      </c>
    </row>
    <row r="118" spans="1:13">
      <c r="A118" s="1">
        <f t="shared" si="1"/>
        <v>117</v>
      </c>
      <c r="B118" s="2">
        <v>9001911090</v>
      </c>
      <c r="C118" s="161">
        <f>[5]Scores!C118</f>
        <v>45870</v>
      </c>
      <c r="D118" s="3" t="s">
        <v>223</v>
      </c>
      <c r="E118" s="2" t="s">
        <v>5539</v>
      </c>
      <c r="F118" s="162" t="s">
        <v>7</v>
      </c>
      <c r="G118" s="162" t="s">
        <v>3869</v>
      </c>
      <c r="H118" s="162" t="str">
        <f>VLOOKUP(B118,[5]Scores!B:J,9,FALSE)</f>
        <v>Aditya Shinde</v>
      </c>
      <c r="I118" s="10">
        <v>0</v>
      </c>
      <c r="J118" s="10">
        <v>0.5</v>
      </c>
      <c r="K118" s="10">
        <v>0.5</v>
      </c>
      <c r="L118" s="10">
        <v>2.25</v>
      </c>
      <c r="M118" s="10">
        <f>VLOOKUP(B118,[5]Scores!B:R,17,FALSE)</f>
        <v>2.4</v>
      </c>
    </row>
    <row r="119" spans="1:13">
      <c r="A119" s="1">
        <f t="shared" si="1"/>
        <v>118</v>
      </c>
      <c r="B119" s="2">
        <v>9001911170</v>
      </c>
      <c r="C119" s="161">
        <f>[5]Scores!C119</f>
        <v>45870</v>
      </c>
      <c r="D119" s="3" t="s">
        <v>223</v>
      </c>
      <c r="E119" s="2" t="s">
        <v>5540</v>
      </c>
      <c r="F119" s="162" t="s">
        <v>8</v>
      </c>
      <c r="G119" s="162" t="s">
        <v>3869</v>
      </c>
      <c r="H119" s="162" t="str">
        <f>VLOOKUP(B119,[5]Scores!B:J,9,FALSE)</f>
        <v>Aditya Shinde</v>
      </c>
      <c r="I119" s="10">
        <v>2.2000000000000002</v>
      </c>
      <c r="J119" s="10">
        <v>1.8000000000000003</v>
      </c>
      <c r="K119" s="10">
        <v>2.6</v>
      </c>
      <c r="L119" s="10">
        <v>2.7</v>
      </c>
      <c r="M119" s="10">
        <f>VLOOKUP(B119,[5]Scores!B:R,17,FALSE)</f>
        <v>2.7</v>
      </c>
    </row>
    <row r="120" spans="1:13">
      <c r="A120" s="1">
        <f t="shared" si="1"/>
        <v>119</v>
      </c>
      <c r="B120" s="2">
        <v>9001910611</v>
      </c>
      <c r="C120" s="161">
        <f>[5]Scores!C120</f>
        <v>45870</v>
      </c>
      <c r="D120" s="3" t="s">
        <v>223</v>
      </c>
      <c r="E120" s="2" t="s">
        <v>5541</v>
      </c>
      <c r="F120" s="162" t="s">
        <v>7</v>
      </c>
      <c r="G120" s="162" t="s">
        <v>3869</v>
      </c>
      <c r="H120" s="162" t="str">
        <f>VLOOKUP(B120,[5]Scores!B:J,9,FALSE)</f>
        <v>Aditya Shinde</v>
      </c>
      <c r="I120" s="10">
        <v>2.2000000000000002</v>
      </c>
      <c r="J120" s="10">
        <v>3.8</v>
      </c>
      <c r="K120" s="10">
        <v>4.25</v>
      </c>
      <c r="L120" s="10">
        <v>4.8499999999999996</v>
      </c>
      <c r="M120" s="10">
        <f>VLOOKUP(B120,[5]Scores!B:R,17,FALSE)</f>
        <v>4.45</v>
      </c>
    </row>
    <row r="121" spans="1:13">
      <c r="A121" s="1">
        <f t="shared" si="1"/>
        <v>120</v>
      </c>
      <c r="B121" s="2">
        <v>9001911003</v>
      </c>
      <c r="C121" s="161">
        <f>[5]Scores!C121</f>
        <v>45870</v>
      </c>
      <c r="D121" s="3" t="s">
        <v>223</v>
      </c>
      <c r="E121" s="2" t="s">
        <v>4669</v>
      </c>
      <c r="F121" s="162" t="s">
        <v>7</v>
      </c>
      <c r="G121" s="162" t="s">
        <v>3869</v>
      </c>
      <c r="H121" s="162" t="str">
        <f>VLOOKUP(B121,[5]Scores!B:J,9,FALSE)</f>
        <v>Sachin Shedge</v>
      </c>
      <c r="I121" s="10">
        <v>1.8</v>
      </c>
      <c r="J121" s="10">
        <v>3.5</v>
      </c>
      <c r="K121" s="10">
        <v>1.6</v>
      </c>
      <c r="L121" s="10">
        <v>3.15</v>
      </c>
      <c r="M121" s="10">
        <f>VLOOKUP(B121,[5]Scores!B:R,17,FALSE)</f>
        <v>3.15</v>
      </c>
    </row>
    <row r="122" spans="1:13">
      <c r="A122" s="1">
        <f t="shared" si="1"/>
        <v>121</v>
      </c>
      <c r="B122" s="2">
        <v>9001911106</v>
      </c>
      <c r="C122" s="161">
        <f>[5]Scores!C122</f>
        <v>45870</v>
      </c>
      <c r="D122" s="3" t="s">
        <v>223</v>
      </c>
      <c r="E122" s="2" t="s">
        <v>5542</v>
      </c>
      <c r="F122" s="162" t="s">
        <v>7</v>
      </c>
      <c r="G122" s="162" t="s">
        <v>3869</v>
      </c>
      <c r="H122" s="162" t="str">
        <f>VLOOKUP(B122,[5]Scores!B:J,9,FALSE)</f>
        <v>Aditya Shinde</v>
      </c>
      <c r="I122" s="10">
        <v>3.1</v>
      </c>
      <c r="J122" s="10">
        <v>3.6</v>
      </c>
      <c r="K122" s="10">
        <v>2</v>
      </c>
      <c r="L122" s="10">
        <v>3.4</v>
      </c>
      <c r="M122" s="10">
        <f>VLOOKUP(B122,[5]Scores!B:R,17,FALSE)</f>
        <v>4</v>
      </c>
    </row>
    <row r="123" spans="1:13">
      <c r="A123" s="1">
        <f t="shared" si="1"/>
        <v>122</v>
      </c>
      <c r="B123" s="2">
        <v>9001911154</v>
      </c>
      <c r="C123" s="161">
        <f>[5]Scores!C123</f>
        <v>45870</v>
      </c>
      <c r="D123" s="3" t="s">
        <v>223</v>
      </c>
      <c r="E123" s="2" t="s">
        <v>5543</v>
      </c>
      <c r="F123" s="162" t="s">
        <v>5</v>
      </c>
      <c r="G123" s="162" t="s">
        <v>3869</v>
      </c>
      <c r="H123" s="162" t="str">
        <f>VLOOKUP(B123,[5]Scores!B:J,9,FALSE)</f>
        <v>Aditya Shinde</v>
      </c>
      <c r="I123" s="10">
        <v>0.44999999999999996</v>
      </c>
      <c r="J123" s="10">
        <v>1.5</v>
      </c>
      <c r="K123" s="10">
        <v>0.7</v>
      </c>
      <c r="L123" s="10">
        <v>1.75</v>
      </c>
      <c r="M123" s="10">
        <f>VLOOKUP(B123,[5]Scores!B:R,17,FALSE)</f>
        <v>0.7</v>
      </c>
    </row>
    <row r="124" spans="1:13">
      <c r="A124" s="1">
        <f t="shared" si="1"/>
        <v>123</v>
      </c>
      <c r="B124" s="2">
        <v>9001911143</v>
      </c>
      <c r="C124" s="161">
        <f>[5]Scores!C124</f>
        <v>45870</v>
      </c>
      <c r="D124" s="3" t="s">
        <v>223</v>
      </c>
      <c r="E124" s="2" t="s">
        <v>5544</v>
      </c>
      <c r="F124" s="162" t="s">
        <v>7</v>
      </c>
      <c r="G124" s="162" t="s">
        <v>3869</v>
      </c>
      <c r="H124" s="162" t="str">
        <f>VLOOKUP(B124,[5]Scores!B:J,9,FALSE)</f>
        <v>Sachin Shedge</v>
      </c>
      <c r="I124" s="10">
        <v>2.85</v>
      </c>
      <c r="J124" s="10">
        <v>2.1</v>
      </c>
      <c r="K124" s="10">
        <v>3.75</v>
      </c>
      <c r="L124" s="10">
        <v>3.9</v>
      </c>
      <c r="M124" s="10">
        <f>VLOOKUP(B124,[5]Scores!B:R,17,FALSE)</f>
        <v>2.85</v>
      </c>
    </row>
    <row r="125" spans="1:13">
      <c r="A125" s="1">
        <f t="shared" si="1"/>
        <v>124</v>
      </c>
      <c r="B125" s="2">
        <v>9001911140</v>
      </c>
      <c r="C125" s="161">
        <f>[5]Scores!C125</f>
        <v>45870</v>
      </c>
      <c r="D125" s="3" t="s">
        <v>223</v>
      </c>
      <c r="E125" s="2" t="s">
        <v>5545</v>
      </c>
      <c r="F125" s="162" t="s">
        <v>7</v>
      </c>
      <c r="G125" s="162" t="s">
        <v>3869</v>
      </c>
      <c r="H125" s="162" t="str">
        <f>VLOOKUP(B125,[5]Scores!B:J,9,FALSE)</f>
        <v>Sachin Shedge</v>
      </c>
      <c r="I125" s="10">
        <v>3</v>
      </c>
      <c r="J125" s="10">
        <v>2.65</v>
      </c>
      <c r="K125" s="10">
        <v>3.05</v>
      </c>
      <c r="L125" s="10">
        <v>4.0999999999999996</v>
      </c>
      <c r="M125" s="10">
        <f>VLOOKUP(B125,[5]Scores!B:R,17,FALSE)</f>
        <v>4.8</v>
      </c>
    </row>
    <row r="126" spans="1:13">
      <c r="A126" s="1">
        <f t="shared" si="1"/>
        <v>125</v>
      </c>
      <c r="B126" s="2">
        <v>9001911175</v>
      </c>
      <c r="C126" s="161">
        <f>[5]Scores!C126</f>
        <v>45870</v>
      </c>
      <c r="D126" s="3" t="s">
        <v>223</v>
      </c>
      <c r="E126" s="2" t="s">
        <v>5546</v>
      </c>
      <c r="F126" s="162" t="s">
        <v>7</v>
      </c>
      <c r="G126" s="162" t="s">
        <v>3869</v>
      </c>
      <c r="H126" s="162" t="str">
        <f>VLOOKUP(B126,[5]Scores!B:J,9,FALSE)</f>
        <v>Sachin Shedge</v>
      </c>
      <c r="I126" s="10">
        <v>1.8</v>
      </c>
      <c r="J126" s="10">
        <v>2.4</v>
      </c>
      <c r="K126" s="10">
        <v>3.6500000000000004</v>
      </c>
      <c r="L126" s="10">
        <v>2.6</v>
      </c>
      <c r="M126" s="10">
        <f>VLOOKUP(B126,[5]Scores!B:R,17,FALSE)</f>
        <v>2.6</v>
      </c>
    </row>
    <row r="127" spans="1:13">
      <c r="A127" s="1">
        <f t="shared" si="1"/>
        <v>126</v>
      </c>
      <c r="B127" s="2">
        <v>9001911141</v>
      </c>
      <c r="C127" s="161">
        <f>[5]Scores!C127</f>
        <v>45870</v>
      </c>
      <c r="D127" s="3" t="s">
        <v>223</v>
      </c>
      <c r="E127" s="2" t="s">
        <v>5547</v>
      </c>
      <c r="F127" s="162" t="s">
        <v>7</v>
      </c>
      <c r="G127" s="162" t="s">
        <v>3869</v>
      </c>
      <c r="H127" s="162" t="str">
        <f>VLOOKUP(B127,[5]Scores!B:J,9,FALSE)</f>
        <v>Sachin Shedge</v>
      </c>
      <c r="I127" s="10">
        <v>2.4000000000000004</v>
      </c>
      <c r="J127" s="10">
        <v>1.8</v>
      </c>
      <c r="K127" s="10">
        <v>2</v>
      </c>
      <c r="L127" s="10">
        <v>2.65</v>
      </c>
      <c r="M127" s="10">
        <f>VLOOKUP(B127,[5]Scores!B:R,17,FALSE)</f>
        <v>2.65</v>
      </c>
    </row>
    <row r="128" spans="1:13">
      <c r="A128" s="1">
        <f t="shared" si="1"/>
        <v>127</v>
      </c>
      <c r="B128" s="2">
        <v>9001911030</v>
      </c>
      <c r="C128" s="161">
        <f>[5]Scores!C128</f>
        <v>45870</v>
      </c>
      <c r="D128" s="3" t="s">
        <v>223</v>
      </c>
      <c r="E128" s="2" t="s">
        <v>5548</v>
      </c>
      <c r="F128" s="162" t="s">
        <v>7</v>
      </c>
      <c r="G128" s="162" t="s">
        <v>3869</v>
      </c>
      <c r="H128" s="162" t="str">
        <f>VLOOKUP(B128,[5]Scores!B:J,9,FALSE)</f>
        <v>Aditya Shinde</v>
      </c>
      <c r="I128" s="10">
        <v>1.1000000000000001</v>
      </c>
      <c r="J128" s="10">
        <v>2.4500000000000002</v>
      </c>
      <c r="K128" s="10">
        <v>1.85</v>
      </c>
      <c r="L128" s="10">
        <v>4.3499999999999996</v>
      </c>
      <c r="M128" s="10">
        <f>VLOOKUP(B128,[5]Scores!B:R,17,FALSE)</f>
        <v>3.6500000000000004</v>
      </c>
    </row>
    <row r="129" spans="1:13">
      <c r="A129" s="1">
        <f t="shared" si="1"/>
        <v>128</v>
      </c>
      <c r="B129" s="2">
        <v>9001911004</v>
      </c>
      <c r="C129" s="161">
        <f>[5]Scores!C129</f>
        <v>45870</v>
      </c>
      <c r="D129" s="3" t="s">
        <v>223</v>
      </c>
      <c r="E129" s="2" t="s">
        <v>5549</v>
      </c>
      <c r="F129" s="162" t="s">
        <v>7</v>
      </c>
      <c r="G129" s="162" t="s">
        <v>3869</v>
      </c>
      <c r="H129" s="162" t="str">
        <f>VLOOKUP(B129,[5]Scores!B:J,9,FALSE)</f>
        <v>Sachin Shedge</v>
      </c>
      <c r="I129" s="10">
        <v>2.95</v>
      </c>
      <c r="J129" s="10">
        <v>2.95</v>
      </c>
      <c r="K129" s="10">
        <v>3.6</v>
      </c>
      <c r="L129" s="10">
        <v>4.6500000000000004</v>
      </c>
      <c r="M129" s="10">
        <f>VLOOKUP(B129,[5]Scores!B:R,17,FALSE)</f>
        <v>4.6500000000000004</v>
      </c>
    </row>
    <row r="130" spans="1:13">
      <c r="A130" s="1">
        <f t="shared" si="1"/>
        <v>129</v>
      </c>
      <c r="B130" s="2">
        <v>9001911057</v>
      </c>
      <c r="C130" s="161">
        <f>[5]Scores!C130</f>
        <v>45870</v>
      </c>
      <c r="D130" s="3" t="s">
        <v>223</v>
      </c>
      <c r="E130" s="2" t="s">
        <v>5550</v>
      </c>
      <c r="F130" s="162" t="s">
        <v>7</v>
      </c>
      <c r="G130" s="162" t="s">
        <v>3869</v>
      </c>
      <c r="H130" s="162" t="str">
        <f>VLOOKUP(B130,[5]Scores!B:J,9,FALSE)</f>
        <v>Sachin Shedge</v>
      </c>
      <c r="I130" s="10">
        <v>3.25</v>
      </c>
      <c r="J130" s="10">
        <v>5</v>
      </c>
      <c r="K130" s="10">
        <v>3.1</v>
      </c>
      <c r="L130" s="10">
        <v>4.8499999999999996</v>
      </c>
      <c r="M130" s="10">
        <f>VLOOKUP(B130,[5]Scores!B:R,17,FALSE)</f>
        <v>3.55</v>
      </c>
    </row>
    <row r="131" spans="1:13">
      <c r="A131" s="1">
        <f t="shared" ref="A131:A170" si="2">A130+1</f>
        <v>130</v>
      </c>
      <c r="B131" s="2">
        <v>9001911173</v>
      </c>
      <c r="C131" s="161">
        <f>[5]Scores!C132</f>
        <v>45870</v>
      </c>
      <c r="D131" s="3" t="s">
        <v>223</v>
      </c>
      <c r="E131" s="2" t="s">
        <v>5551</v>
      </c>
      <c r="F131" s="162" t="s">
        <v>9</v>
      </c>
      <c r="G131" s="162" t="s">
        <v>3869</v>
      </c>
      <c r="H131" s="162" t="str">
        <f>VLOOKUP(B131,[5]Scores!B:J,9,FALSE)</f>
        <v>Suhas Pote</v>
      </c>
      <c r="I131" s="10">
        <v>2.2999999999999998</v>
      </c>
      <c r="J131" s="10">
        <v>3.4</v>
      </c>
      <c r="K131" s="10">
        <v>3.0500000000000003</v>
      </c>
      <c r="L131" s="10">
        <v>2.65</v>
      </c>
      <c r="M131" s="10">
        <f>VLOOKUP(B131,[5]Scores!B:R,17,FALSE)</f>
        <v>3.55</v>
      </c>
    </row>
    <row r="132" spans="1:13">
      <c r="A132" s="1">
        <f t="shared" si="2"/>
        <v>131</v>
      </c>
      <c r="B132" s="2">
        <v>9001911197</v>
      </c>
      <c r="C132" s="161">
        <f>[5]Scores!C133</f>
        <v>45870</v>
      </c>
      <c r="D132" s="3" t="s">
        <v>223</v>
      </c>
      <c r="E132" s="2" t="s">
        <v>5376</v>
      </c>
      <c r="F132" s="162" t="s">
        <v>7</v>
      </c>
      <c r="G132" s="162" t="s">
        <v>3869</v>
      </c>
      <c r="H132" s="162" t="str">
        <f>VLOOKUP(B132,[5]Scores!B:J,9,FALSE)</f>
        <v>Suhas Pote</v>
      </c>
      <c r="I132" s="10">
        <v>0</v>
      </c>
      <c r="J132" s="10">
        <v>0</v>
      </c>
      <c r="K132" s="10">
        <v>1.4</v>
      </c>
      <c r="L132" s="10">
        <v>1.75</v>
      </c>
      <c r="M132" s="10">
        <f>VLOOKUP(B132,[5]Scores!B:R,17,FALSE)</f>
        <v>1.75</v>
      </c>
    </row>
    <row r="133" spans="1:13">
      <c r="A133" s="1">
        <f t="shared" si="2"/>
        <v>132</v>
      </c>
      <c r="B133" s="2">
        <v>9001911165</v>
      </c>
      <c r="C133" s="161">
        <f>[5]Scores!C134</f>
        <v>45870</v>
      </c>
      <c r="D133" s="3" t="s">
        <v>223</v>
      </c>
      <c r="E133" s="2" t="s">
        <v>5552</v>
      </c>
      <c r="F133" s="162" t="s">
        <v>9</v>
      </c>
      <c r="G133" s="162" t="s">
        <v>3869</v>
      </c>
      <c r="H133" s="162" t="str">
        <f>VLOOKUP(B133,[5]Scores!B:J,9,FALSE)</f>
        <v>Suhas Pote</v>
      </c>
      <c r="I133" s="10">
        <v>1.3</v>
      </c>
      <c r="J133" s="10">
        <v>2.1500000000000004</v>
      </c>
      <c r="K133" s="10">
        <v>2</v>
      </c>
      <c r="L133" s="10">
        <v>3.75</v>
      </c>
      <c r="M133" s="10">
        <f>VLOOKUP(B133,[5]Scores!B:R,17,FALSE)</f>
        <v>2.85</v>
      </c>
    </row>
    <row r="134" spans="1:13">
      <c r="A134" s="1">
        <f t="shared" si="2"/>
        <v>133</v>
      </c>
      <c r="B134" s="2">
        <v>9001911133</v>
      </c>
      <c r="C134" s="161">
        <f>[5]Scores!C135</f>
        <v>45870</v>
      </c>
      <c r="D134" s="3" t="s">
        <v>223</v>
      </c>
      <c r="E134" s="2" t="s">
        <v>5553</v>
      </c>
      <c r="F134" s="162" t="s">
        <v>7</v>
      </c>
      <c r="G134" s="162" t="s">
        <v>3869</v>
      </c>
      <c r="H134" s="162" t="str">
        <f>VLOOKUP(B134,[5]Scores!B:J,9,FALSE)</f>
        <v>Suhas Pote</v>
      </c>
      <c r="I134" s="10">
        <v>4.8</v>
      </c>
      <c r="J134" s="10">
        <v>5</v>
      </c>
      <c r="K134" s="10">
        <v>5</v>
      </c>
      <c r="L134" s="10">
        <v>5</v>
      </c>
      <c r="M134" s="10">
        <f>VLOOKUP(B134,[5]Scores!B:R,17,FALSE)</f>
        <v>5</v>
      </c>
    </row>
    <row r="135" spans="1:13">
      <c r="A135" s="1">
        <f t="shared" si="2"/>
        <v>134</v>
      </c>
      <c r="B135" s="2">
        <v>9001910371</v>
      </c>
      <c r="C135" s="161">
        <f>[5]Scores!C136</f>
        <v>45870</v>
      </c>
      <c r="D135" s="3" t="s">
        <v>5554</v>
      </c>
      <c r="E135" s="2" t="s">
        <v>5555</v>
      </c>
      <c r="F135" s="162" t="s">
        <v>5</v>
      </c>
      <c r="G135" s="162" t="s">
        <v>5556</v>
      </c>
      <c r="H135" s="162" t="str">
        <f>VLOOKUP(B135,[5]Scores!B:J,9,FALSE)</f>
        <v>Sagar Chavan</v>
      </c>
      <c r="I135" s="10">
        <v>1.5</v>
      </c>
      <c r="J135" s="10">
        <v>1.35</v>
      </c>
      <c r="K135" s="10">
        <v>3.1</v>
      </c>
      <c r="L135" s="10">
        <v>2.4</v>
      </c>
      <c r="M135" s="10">
        <f>VLOOKUP(B135,[5]Scores!B:R,17,FALSE)</f>
        <v>0.65</v>
      </c>
    </row>
    <row r="136" spans="1:13">
      <c r="A136" s="1">
        <f t="shared" si="2"/>
        <v>135</v>
      </c>
      <c r="B136" s="2">
        <v>9001910234</v>
      </c>
      <c r="C136" s="161">
        <f>[5]Scores!C137</f>
        <v>45870</v>
      </c>
      <c r="D136" s="3" t="s">
        <v>5554</v>
      </c>
      <c r="E136" s="2" t="s">
        <v>5557</v>
      </c>
      <c r="F136" s="162" t="s">
        <v>5</v>
      </c>
      <c r="G136" s="162" t="s">
        <v>5556</v>
      </c>
      <c r="H136" s="162" t="str">
        <f>VLOOKUP(B136,[5]Scores!B:J,9,FALSE)</f>
        <v>Sagar Chavan</v>
      </c>
      <c r="I136" s="10">
        <v>2.85</v>
      </c>
      <c r="J136" s="10">
        <v>3.45</v>
      </c>
      <c r="K136" s="10">
        <v>3.3000000000000003</v>
      </c>
      <c r="L136" s="10">
        <v>2.6</v>
      </c>
      <c r="M136" s="10">
        <f>VLOOKUP(B136,[5]Scores!B:R,17,FALSE)</f>
        <v>2.65</v>
      </c>
    </row>
    <row r="137" spans="1:13">
      <c r="A137" s="1">
        <f t="shared" si="2"/>
        <v>136</v>
      </c>
      <c r="B137" s="2">
        <v>9001910482</v>
      </c>
      <c r="C137" s="161">
        <f>[5]Scores!C138</f>
        <v>45870</v>
      </c>
      <c r="D137" s="3" t="s">
        <v>5554</v>
      </c>
      <c r="E137" s="2" t="s">
        <v>5558</v>
      </c>
      <c r="F137" s="162" t="s">
        <v>5</v>
      </c>
      <c r="G137" s="162" t="s">
        <v>5556</v>
      </c>
      <c r="H137" s="162" t="str">
        <f>VLOOKUP(B137,[5]Scores!B:J,9,FALSE)</f>
        <v>Ram Lot</v>
      </c>
      <c r="I137" s="10">
        <v>3.6</v>
      </c>
      <c r="J137" s="10">
        <v>3.15</v>
      </c>
      <c r="K137" s="10">
        <v>3.1999999999999997</v>
      </c>
      <c r="L137" s="10">
        <v>3.3499999999999996</v>
      </c>
      <c r="M137" s="10">
        <f>VLOOKUP(B137,[5]Scores!B:R,17,FALSE)</f>
        <v>2.9499999999999997</v>
      </c>
    </row>
    <row r="138" spans="1:13">
      <c r="A138" s="1">
        <f t="shared" si="2"/>
        <v>137</v>
      </c>
      <c r="B138" s="2">
        <v>9001910332</v>
      </c>
      <c r="C138" s="161">
        <f>[5]Scores!C139</f>
        <v>45870</v>
      </c>
      <c r="D138" s="3" t="s">
        <v>5554</v>
      </c>
      <c r="E138" s="2" t="s">
        <v>5559</v>
      </c>
      <c r="F138" s="162" t="s">
        <v>8</v>
      </c>
      <c r="G138" s="162" t="s">
        <v>5556</v>
      </c>
      <c r="H138" s="162" t="str">
        <f>VLOOKUP(B138,[5]Scores!B:J,9,FALSE)</f>
        <v>Vijay Wagh</v>
      </c>
      <c r="I138" s="10">
        <v>0.15</v>
      </c>
      <c r="J138" s="10">
        <v>1.5</v>
      </c>
      <c r="K138" s="10">
        <v>1.5</v>
      </c>
      <c r="L138" s="10">
        <v>1.5</v>
      </c>
      <c r="M138" s="10">
        <f>VLOOKUP(B138,[5]Scores!B:R,17,FALSE)</f>
        <v>3.25</v>
      </c>
    </row>
    <row r="139" spans="1:13">
      <c r="A139" s="1">
        <f t="shared" si="2"/>
        <v>138</v>
      </c>
      <c r="B139" s="2">
        <v>9001910403</v>
      </c>
      <c r="C139" s="161">
        <f>[5]Scores!C140</f>
        <v>45870</v>
      </c>
      <c r="D139" s="3" t="s">
        <v>5554</v>
      </c>
      <c r="E139" s="2" t="s">
        <v>5560</v>
      </c>
      <c r="F139" s="162" t="s">
        <v>9</v>
      </c>
      <c r="G139" s="162" t="s">
        <v>5556</v>
      </c>
      <c r="H139" s="162" t="str">
        <f>VLOOKUP(B139,[5]Scores!B:J,9,FALSE)</f>
        <v>Sagar Chavan</v>
      </c>
      <c r="I139" s="10">
        <v>2.4</v>
      </c>
      <c r="J139" s="10">
        <v>4.4000000000000004</v>
      </c>
      <c r="K139" s="10">
        <v>4.25</v>
      </c>
      <c r="L139" s="10">
        <v>4</v>
      </c>
      <c r="M139" s="10">
        <f>VLOOKUP(B139,[5]Scores!B:R,17,FALSE)</f>
        <v>3.6</v>
      </c>
    </row>
    <row r="140" spans="1:13">
      <c r="A140" s="1">
        <f t="shared" si="2"/>
        <v>139</v>
      </c>
      <c r="B140" s="2">
        <v>9001910713</v>
      </c>
      <c r="C140" s="161">
        <f>[5]Scores!C141</f>
        <v>45870</v>
      </c>
      <c r="D140" s="3" t="s">
        <v>5554</v>
      </c>
      <c r="E140" s="2" t="s">
        <v>5561</v>
      </c>
      <c r="F140" s="162" t="s">
        <v>7</v>
      </c>
      <c r="G140" s="162" t="s">
        <v>5556</v>
      </c>
      <c r="H140" s="162" t="str">
        <f>VLOOKUP(B140,[5]Scores!B:J,9,FALSE)</f>
        <v>Ram Lot</v>
      </c>
      <c r="I140" s="10">
        <v>4.45</v>
      </c>
      <c r="J140" s="10">
        <v>4</v>
      </c>
      <c r="K140" s="10">
        <v>2.1</v>
      </c>
      <c r="L140" s="10">
        <v>4</v>
      </c>
      <c r="M140" s="10">
        <f>VLOOKUP(B140,[5]Scores!B:R,17,FALSE)</f>
        <v>2.25</v>
      </c>
    </row>
    <row r="141" spans="1:13">
      <c r="A141" s="1">
        <f t="shared" si="2"/>
        <v>140</v>
      </c>
      <c r="B141" s="2">
        <v>9001910659</v>
      </c>
      <c r="C141" s="161">
        <f>[5]Scores!C142</f>
        <v>45870</v>
      </c>
      <c r="D141" s="3" t="s">
        <v>5554</v>
      </c>
      <c r="E141" s="2" t="s">
        <v>5562</v>
      </c>
      <c r="F141" s="162" t="s">
        <v>9</v>
      </c>
      <c r="G141" s="162" t="s">
        <v>5556</v>
      </c>
      <c r="H141" s="162" t="str">
        <f>VLOOKUP(B141,[5]Scores!B:J,9,FALSE)</f>
        <v>Ram Lot</v>
      </c>
      <c r="I141" s="10">
        <v>2.8000000000000003</v>
      </c>
      <c r="J141" s="10">
        <v>4.2</v>
      </c>
      <c r="K141" s="10">
        <v>3.45</v>
      </c>
      <c r="L141" s="10">
        <v>4.2</v>
      </c>
      <c r="M141" s="10">
        <f>VLOOKUP(B141,[5]Scores!B:R,17,FALSE)</f>
        <v>3.2</v>
      </c>
    </row>
    <row r="142" spans="1:13">
      <c r="A142" s="1">
        <f t="shared" si="2"/>
        <v>141</v>
      </c>
      <c r="B142" s="2">
        <v>9001910602</v>
      </c>
      <c r="C142" s="161">
        <f>[5]Scores!C143</f>
        <v>45870</v>
      </c>
      <c r="D142" s="3" t="s">
        <v>5554</v>
      </c>
      <c r="E142" s="2" t="s">
        <v>5563</v>
      </c>
      <c r="F142" s="162" t="s">
        <v>7</v>
      </c>
      <c r="G142" s="162" t="s">
        <v>5556</v>
      </c>
      <c r="H142" s="162" t="str">
        <f>VLOOKUP(B142,[5]Scores!B:J,9,FALSE)</f>
        <v>Vijay Wagh</v>
      </c>
      <c r="I142" s="10">
        <v>1.5</v>
      </c>
      <c r="J142" s="10">
        <v>3.25</v>
      </c>
      <c r="K142" s="10">
        <v>1.35</v>
      </c>
      <c r="L142" s="10">
        <v>2.25</v>
      </c>
      <c r="M142" s="10">
        <f>VLOOKUP(B142,[5]Scores!B:R,17,FALSE)</f>
        <v>2.85</v>
      </c>
    </row>
    <row r="143" spans="1:13">
      <c r="A143" s="1">
        <f t="shared" si="2"/>
        <v>142</v>
      </c>
      <c r="B143" s="2">
        <v>9001910356</v>
      </c>
      <c r="C143" s="161">
        <f>[5]Scores!C144</f>
        <v>45870</v>
      </c>
      <c r="D143" s="3" t="s">
        <v>5554</v>
      </c>
      <c r="E143" s="2" t="s">
        <v>5564</v>
      </c>
      <c r="F143" s="162" t="s">
        <v>10</v>
      </c>
      <c r="G143" s="162" t="s">
        <v>5556</v>
      </c>
      <c r="H143" s="162" t="str">
        <f>VLOOKUP(B143,[5]Scores!B:J,9,FALSE)</f>
        <v>Ram Lot</v>
      </c>
      <c r="I143" s="10">
        <v>2.4500000000000002</v>
      </c>
      <c r="J143" s="10">
        <v>3.4</v>
      </c>
      <c r="K143" s="10">
        <v>1.5</v>
      </c>
      <c r="L143" s="10">
        <v>3.4</v>
      </c>
      <c r="M143" s="10">
        <f>VLOOKUP(B143,[5]Scores!B:R,17,FALSE)</f>
        <v>3.6</v>
      </c>
    </row>
    <row r="144" spans="1:13">
      <c r="A144" s="1">
        <f t="shared" si="2"/>
        <v>143</v>
      </c>
      <c r="B144" s="2">
        <v>9001910760</v>
      </c>
      <c r="C144" s="161">
        <f>[5]Scores!C145</f>
        <v>45870</v>
      </c>
      <c r="D144" s="3" t="s">
        <v>5554</v>
      </c>
      <c r="E144" s="162" t="s">
        <v>5565</v>
      </c>
      <c r="F144" s="162" t="s">
        <v>8</v>
      </c>
      <c r="G144" s="162" t="s">
        <v>5556</v>
      </c>
      <c r="H144" s="162" t="str">
        <f>VLOOKUP(B144,[5]Scores!B:J,9,FALSE)</f>
        <v>Vijay Wagh</v>
      </c>
      <c r="I144" s="10"/>
      <c r="J144" s="10"/>
      <c r="K144" s="10"/>
      <c r="L144" s="10">
        <v>2.25</v>
      </c>
      <c r="M144" s="10">
        <f>VLOOKUP(B144,[5]Scores!B:R,17,FALSE)</f>
        <v>4</v>
      </c>
    </row>
    <row r="145" spans="1:13">
      <c r="A145" s="1">
        <f t="shared" si="2"/>
        <v>144</v>
      </c>
      <c r="B145" s="2">
        <v>9001910710</v>
      </c>
      <c r="C145" s="161">
        <f>[5]Scores!C146</f>
        <v>45870</v>
      </c>
      <c r="D145" s="3" t="s">
        <v>5554</v>
      </c>
      <c r="E145" s="2" t="s">
        <v>5566</v>
      </c>
      <c r="F145" s="162" t="s">
        <v>7</v>
      </c>
      <c r="G145" s="162" t="s">
        <v>5556</v>
      </c>
      <c r="H145" s="162" t="str">
        <f>VLOOKUP(B145,[5]Scores!B:J,9,FALSE)</f>
        <v>Vijay Wagh</v>
      </c>
      <c r="I145" s="10">
        <v>2.65</v>
      </c>
      <c r="J145" s="10">
        <v>3.6999999999999997</v>
      </c>
      <c r="K145" s="10">
        <v>2.65</v>
      </c>
      <c r="L145" s="10">
        <v>4.4000000000000004</v>
      </c>
      <c r="M145" s="10">
        <f>VLOOKUP(B145,[5]Scores!B:R,17,FALSE)</f>
        <v>2.65</v>
      </c>
    </row>
    <row r="146" spans="1:13">
      <c r="A146" s="1">
        <f t="shared" si="2"/>
        <v>145</v>
      </c>
      <c r="B146" s="2">
        <v>9001910597</v>
      </c>
      <c r="C146" s="161">
        <f>[5]Scores!C147</f>
        <v>45870</v>
      </c>
      <c r="D146" s="3" t="s">
        <v>5554</v>
      </c>
      <c r="E146" s="2" t="s">
        <v>5567</v>
      </c>
      <c r="F146" s="162" t="s">
        <v>7</v>
      </c>
      <c r="G146" s="162" t="s">
        <v>5556</v>
      </c>
      <c r="H146" s="162" t="str">
        <f>VLOOKUP(B146,[5]Scores!B:J,9,FALSE)</f>
        <v>Vijay Wagh</v>
      </c>
      <c r="I146" s="10">
        <v>4.3499999999999996</v>
      </c>
      <c r="J146" s="10">
        <v>3.6500000000000004</v>
      </c>
      <c r="K146" s="10">
        <v>3.25</v>
      </c>
      <c r="L146" s="10">
        <v>3.6500000000000004</v>
      </c>
      <c r="M146" s="10">
        <f>VLOOKUP(B146,[5]Scores!B:R,17,FALSE)</f>
        <v>2.6</v>
      </c>
    </row>
    <row r="147" spans="1:13">
      <c r="A147" s="1">
        <f t="shared" si="2"/>
        <v>146</v>
      </c>
      <c r="B147" s="2">
        <v>9001910487</v>
      </c>
      <c r="C147" s="161">
        <f>[5]Scores!C148</f>
        <v>45870</v>
      </c>
      <c r="D147" s="3" t="s">
        <v>5554</v>
      </c>
      <c r="E147" s="2" t="s">
        <v>5568</v>
      </c>
      <c r="F147" s="162" t="s">
        <v>7</v>
      </c>
      <c r="G147" s="162" t="s">
        <v>5556</v>
      </c>
      <c r="H147" s="162" t="str">
        <f>VLOOKUP(B147,[5]Scores!B:J,9,FALSE)</f>
        <v>Prabhakar</v>
      </c>
      <c r="I147" s="10">
        <v>2.85</v>
      </c>
      <c r="J147" s="10">
        <v>4.5999999999999996</v>
      </c>
      <c r="K147" s="10">
        <v>2.65</v>
      </c>
      <c r="L147" s="10">
        <v>3.25</v>
      </c>
      <c r="M147" s="10">
        <f>VLOOKUP(B147,[5]Scores!B:R,17,FALSE)</f>
        <v>4.3</v>
      </c>
    </row>
    <row r="148" spans="1:13">
      <c r="A148" s="1">
        <f t="shared" si="2"/>
        <v>147</v>
      </c>
      <c r="B148" s="2">
        <v>9001910711</v>
      </c>
      <c r="C148" s="161">
        <f>[5]Scores!C149</f>
        <v>45870</v>
      </c>
      <c r="D148" s="3" t="s">
        <v>5554</v>
      </c>
      <c r="E148" s="2" t="s">
        <v>5569</v>
      </c>
      <c r="F148" s="162" t="s">
        <v>8</v>
      </c>
      <c r="G148" s="162" t="s">
        <v>5556</v>
      </c>
      <c r="H148" s="162" t="str">
        <f>VLOOKUP(B148,[5]Scores!B:J,9,FALSE)</f>
        <v>Dharambir</v>
      </c>
      <c r="I148" s="10">
        <v>3.65</v>
      </c>
      <c r="J148" s="10">
        <v>4</v>
      </c>
      <c r="K148" s="10">
        <v>3.05</v>
      </c>
      <c r="L148" s="10">
        <v>3.15</v>
      </c>
      <c r="M148" s="10">
        <f>VLOOKUP(B148,[5]Scores!B:R,17,FALSE)</f>
        <v>2.4499999999999997</v>
      </c>
    </row>
    <row r="149" spans="1:13">
      <c r="A149" s="1">
        <f t="shared" si="2"/>
        <v>148</v>
      </c>
      <c r="B149" s="2">
        <v>9001910357</v>
      </c>
      <c r="C149" s="161">
        <f>[5]Scores!C150</f>
        <v>45870</v>
      </c>
      <c r="D149" s="3" t="s">
        <v>5554</v>
      </c>
      <c r="E149" s="2" t="s">
        <v>5570</v>
      </c>
      <c r="F149" s="162" t="s">
        <v>9</v>
      </c>
      <c r="G149" s="162" t="s">
        <v>5556</v>
      </c>
      <c r="H149" s="162" t="str">
        <f>VLOOKUP(B149,[5]Scores!B:J,9,FALSE)</f>
        <v>Vijay Wagh</v>
      </c>
      <c r="I149" s="10">
        <v>3.4</v>
      </c>
      <c r="J149" s="10">
        <v>3.8</v>
      </c>
      <c r="K149" s="10">
        <v>4</v>
      </c>
      <c r="L149" s="10">
        <v>3.3</v>
      </c>
      <c r="M149" s="10">
        <f>VLOOKUP(B149,[5]Scores!B:R,17,FALSE)</f>
        <v>3.3000000000000003</v>
      </c>
    </row>
    <row r="150" spans="1:13">
      <c r="A150" s="1">
        <f t="shared" si="2"/>
        <v>149</v>
      </c>
      <c r="B150" s="2">
        <v>9001910707</v>
      </c>
      <c r="C150" s="161">
        <f>[5]Scores!C151</f>
        <v>45870</v>
      </c>
      <c r="D150" s="3" t="s">
        <v>5554</v>
      </c>
      <c r="E150" s="2" t="s">
        <v>5571</v>
      </c>
      <c r="F150" s="162" t="s">
        <v>9</v>
      </c>
      <c r="G150" s="162" t="s">
        <v>5556</v>
      </c>
      <c r="H150" s="162" t="str">
        <f>VLOOKUP(B150,[5]Scores!B:J,9,FALSE)</f>
        <v>Ram Lot</v>
      </c>
      <c r="I150" s="10">
        <v>4.8499999999999996</v>
      </c>
      <c r="J150" s="10">
        <v>5</v>
      </c>
      <c r="K150" s="10">
        <v>4.25</v>
      </c>
      <c r="L150" s="10">
        <v>4.4000000000000004</v>
      </c>
      <c r="M150" s="10">
        <f>VLOOKUP(B150,[5]Scores!B:R,17,FALSE)</f>
        <v>4.4000000000000004</v>
      </c>
    </row>
    <row r="151" spans="1:13">
      <c r="A151" s="1">
        <f t="shared" si="2"/>
        <v>150</v>
      </c>
      <c r="B151" s="2">
        <v>9001910450</v>
      </c>
      <c r="C151" s="161">
        <f>[5]Scores!C152</f>
        <v>45870</v>
      </c>
      <c r="D151" s="3" t="s">
        <v>5554</v>
      </c>
      <c r="E151" s="2" t="s">
        <v>5572</v>
      </c>
      <c r="F151" s="162" t="s">
        <v>5</v>
      </c>
      <c r="G151" s="162" t="s">
        <v>5556</v>
      </c>
      <c r="H151" s="162" t="str">
        <f>VLOOKUP(B151,[5]Scores!B:J,9,FALSE)</f>
        <v>Sagar Chavan</v>
      </c>
      <c r="I151" s="10">
        <v>1.65</v>
      </c>
      <c r="J151" s="10">
        <v>1.05</v>
      </c>
      <c r="K151" s="10">
        <v>1.7999999999999998</v>
      </c>
      <c r="L151" s="10">
        <v>1.05</v>
      </c>
      <c r="M151" s="10">
        <f>VLOOKUP(B151,[5]Scores!B:R,17,FALSE)</f>
        <v>3.1999999999999997</v>
      </c>
    </row>
    <row r="152" spans="1:13">
      <c r="A152" s="1">
        <f t="shared" si="2"/>
        <v>151</v>
      </c>
      <c r="B152" s="2">
        <v>9001910756</v>
      </c>
      <c r="C152" s="161">
        <f>[5]Scores!C153</f>
        <v>45870</v>
      </c>
      <c r="D152" s="3" t="s">
        <v>5554</v>
      </c>
      <c r="E152" s="2" t="s">
        <v>5573</v>
      </c>
      <c r="F152" s="162" t="s">
        <v>8</v>
      </c>
      <c r="G152" s="162" t="s">
        <v>5556</v>
      </c>
      <c r="H152" s="162" t="str">
        <f>VLOOKUP(B152,[5]Scores!B:J,9,FALSE)</f>
        <v>Vijay Wagh</v>
      </c>
      <c r="I152" s="10">
        <v>2</v>
      </c>
      <c r="J152" s="10">
        <v>2.2000000000000002</v>
      </c>
      <c r="K152" s="10">
        <v>1.65</v>
      </c>
      <c r="L152" s="10">
        <v>3.4</v>
      </c>
      <c r="M152" s="10">
        <f>VLOOKUP(B152,[5]Scores!B:R,17,FALSE)</f>
        <v>3.6</v>
      </c>
    </row>
    <row r="153" spans="1:13">
      <c r="A153" s="1">
        <f t="shared" si="2"/>
        <v>152</v>
      </c>
      <c r="B153" s="2">
        <v>9001910444</v>
      </c>
      <c r="C153" s="161">
        <f>[5]Scores!C154</f>
        <v>45870</v>
      </c>
      <c r="D153" s="3" t="s">
        <v>5554</v>
      </c>
      <c r="E153" s="2" t="s">
        <v>5574</v>
      </c>
      <c r="F153" s="162" t="s">
        <v>7</v>
      </c>
      <c r="G153" s="162" t="s">
        <v>5556</v>
      </c>
      <c r="H153" s="162" t="str">
        <f>VLOOKUP(B153,[5]Scores!B:J,9,FALSE)</f>
        <v>Ram Lot</v>
      </c>
      <c r="I153" s="10">
        <v>4.05</v>
      </c>
      <c r="J153" s="10">
        <v>4.4000000000000004</v>
      </c>
      <c r="K153" s="10">
        <v>4.25</v>
      </c>
      <c r="L153" s="10">
        <v>4.4000000000000004</v>
      </c>
      <c r="M153" s="10">
        <f>VLOOKUP(B153,[5]Scores!B:R,17,FALSE)</f>
        <v>4.2</v>
      </c>
    </row>
    <row r="154" spans="1:13">
      <c r="A154" s="1">
        <f t="shared" si="2"/>
        <v>153</v>
      </c>
      <c r="B154" s="2">
        <v>9001910405</v>
      </c>
      <c r="C154" s="161">
        <f>[5]Scores!C155</f>
        <v>45870</v>
      </c>
      <c r="D154" s="3" t="s">
        <v>5554</v>
      </c>
      <c r="E154" s="2" t="s">
        <v>5575</v>
      </c>
      <c r="F154" s="162" t="s">
        <v>5</v>
      </c>
      <c r="G154" s="162" t="s">
        <v>5556</v>
      </c>
      <c r="H154" s="162" t="str">
        <f>VLOOKUP(B154,[5]Scores!B:J,9,FALSE)</f>
        <v>Sagar Chavan</v>
      </c>
      <c r="I154" s="10">
        <v>3.75</v>
      </c>
      <c r="J154" s="10">
        <v>3.6</v>
      </c>
      <c r="K154" s="10">
        <v>3.6</v>
      </c>
      <c r="L154" s="10">
        <v>3</v>
      </c>
      <c r="M154" s="10">
        <f>VLOOKUP(B154,[5]Scores!B:R,17,FALSE)</f>
        <v>4.25</v>
      </c>
    </row>
    <row r="155" spans="1:13">
      <c r="A155" s="1">
        <f t="shared" si="2"/>
        <v>154</v>
      </c>
      <c r="B155" s="2">
        <v>9001910311</v>
      </c>
      <c r="C155" s="161">
        <f>[5]Scores!C156</f>
        <v>45870</v>
      </c>
      <c r="D155" s="3" t="s">
        <v>5554</v>
      </c>
      <c r="E155" s="2" t="s">
        <v>1220</v>
      </c>
      <c r="F155" s="162" t="s">
        <v>5</v>
      </c>
      <c r="G155" s="162" t="s">
        <v>5556</v>
      </c>
      <c r="H155" s="162" t="str">
        <f>VLOOKUP(B155,[5]Scores!B:J,9,FALSE)</f>
        <v>Ram Lot</v>
      </c>
      <c r="I155" s="10">
        <v>0.9</v>
      </c>
      <c r="J155" s="10">
        <v>0.9</v>
      </c>
      <c r="K155" s="10">
        <v>1.95</v>
      </c>
      <c r="L155" s="10">
        <v>1.7</v>
      </c>
      <c r="M155" s="10">
        <f>VLOOKUP(B155,[5]Scores!B:R,17,FALSE)</f>
        <v>2.4</v>
      </c>
    </row>
    <row r="156" spans="1:13">
      <c r="A156" s="1">
        <f t="shared" si="2"/>
        <v>155</v>
      </c>
      <c r="B156" s="2">
        <v>9001910010</v>
      </c>
      <c r="C156" s="161">
        <f>[5]Scores!C157</f>
        <v>45870</v>
      </c>
      <c r="D156" s="3" t="s">
        <v>5576</v>
      </c>
      <c r="E156" s="2" t="s">
        <v>5577</v>
      </c>
      <c r="F156" s="162" t="s">
        <v>7</v>
      </c>
      <c r="G156" s="162" t="s">
        <v>44</v>
      </c>
      <c r="H156" s="162" t="str">
        <f>VLOOKUP(B156,[5]Scores!B:J,9,FALSE)</f>
        <v>Suraj Shenoy</v>
      </c>
      <c r="I156" s="10">
        <v>3.8</v>
      </c>
      <c r="J156" s="10">
        <v>3.8499999999999996</v>
      </c>
      <c r="K156" s="10">
        <v>4.55</v>
      </c>
      <c r="L156" s="10">
        <v>4.8</v>
      </c>
      <c r="M156" s="10">
        <f>VLOOKUP(B156,[5]Scores!B:R,17,FALSE)</f>
        <v>4</v>
      </c>
    </row>
    <row r="157" spans="1:13">
      <c r="A157" s="1">
        <f t="shared" si="2"/>
        <v>156</v>
      </c>
      <c r="B157" s="2">
        <v>9001910601</v>
      </c>
      <c r="C157" s="161">
        <f>[5]Scores!C158</f>
        <v>45870</v>
      </c>
      <c r="D157" s="3" t="s">
        <v>5576</v>
      </c>
      <c r="E157" s="2" t="s">
        <v>5578</v>
      </c>
      <c r="F157" s="162" t="s">
        <v>7</v>
      </c>
      <c r="G157" s="162" t="s">
        <v>44</v>
      </c>
      <c r="H157" s="162" t="str">
        <f>VLOOKUP(B157,[5]Scores!B:J,9,FALSE)</f>
        <v>Suraj Shenoy</v>
      </c>
      <c r="I157" s="10">
        <v>3.8</v>
      </c>
      <c r="J157" s="10">
        <v>3.8499999999999996</v>
      </c>
      <c r="K157" s="10">
        <v>3.8499999999999996</v>
      </c>
      <c r="L157" s="10">
        <v>3.05</v>
      </c>
      <c r="M157" s="10">
        <f>VLOOKUP(B157,[5]Scores!B:R,17,FALSE)</f>
        <v>2.65</v>
      </c>
    </row>
    <row r="158" spans="1:13">
      <c r="A158" s="1">
        <f t="shared" si="2"/>
        <v>157</v>
      </c>
      <c r="B158" s="2">
        <v>9001910433</v>
      </c>
      <c r="C158" s="161">
        <f>[5]Scores!C159</f>
        <v>45870</v>
      </c>
      <c r="D158" s="3" t="s">
        <v>5576</v>
      </c>
      <c r="E158" s="2" t="s">
        <v>5579</v>
      </c>
      <c r="F158" s="162" t="s">
        <v>7</v>
      </c>
      <c r="G158" s="162" t="s">
        <v>44</v>
      </c>
      <c r="H158" s="162" t="str">
        <f>VLOOKUP(B158,[5]Scores!B:J,9,FALSE)</f>
        <v>Suraj Shenoy</v>
      </c>
      <c r="I158" s="10">
        <v>2.75</v>
      </c>
      <c r="J158" s="10">
        <v>2.75</v>
      </c>
      <c r="K158" s="10">
        <v>3</v>
      </c>
      <c r="L158" s="10">
        <v>2.65</v>
      </c>
      <c r="M158" s="10">
        <f>VLOOKUP(B158,[5]Scores!B:R,17,FALSE)</f>
        <v>2.85</v>
      </c>
    </row>
    <row r="159" spans="1:13">
      <c r="A159" s="1">
        <f t="shared" si="2"/>
        <v>158</v>
      </c>
      <c r="B159" s="2">
        <v>9001910650</v>
      </c>
      <c r="C159" s="161">
        <f>[5]Scores!C160</f>
        <v>45870</v>
      </c>
      <c r="D159" s="3" t="s">
        <v>5576</v>
      </c>
      <c r="E159" s="2" t="s">
        <v>5580</v>
      </c>
      <c r="F159" s="162" t="s">
        <v>10</v>
      </c>
      <c r="G159" s="162" t="s">
        <v>44</v>
      </c>
      <c r="H159" s="162" t="str">
        <f>VLOOKUP(B159,[5]Scores!B:J,9,FALSE)</f>
        <v>Bhavit Naik</v>
      </c>
      <c r="I159" s="10">
        <v>0.15</v>
      </c>
      <c r="J159" s="10">
        <v>1.7</v>
      </c>
      <c r="K159" s="10">
        <v>1.7</v>
      </c>
      <c r="L159" s="10">
        <v>2.65</v>
      </c>
      <c r="M159" s="10">
        <f>VLOOKUP(B159,[5]Scores!B:R,17,FALSE)</f>
        <v>1.2000000000000002</v>
      </c>
    </row>
    <row r="160" spans="1:13">
      <c r="A160" s="1">
        <f t="shared" si="2"/>
        <v>159</v>
      </c>
      <c r="B160" s="2">
        <v>9001910600</v>
      </c>
      <c r="C160" s="161">
        <f>[5]Scores!C161</f>
        <v>45870</v>
      </c>
      <c r="D160" s="3" t="s">
        <v>5576</v>
      </c>
      <c r="E160" s="2" t="s">
        <v>5581</v>
      </c>
      <c r="F160" s="162" t="s">
        <v>7</v>
      </c>
      <c r="G160" s="162" t="s">
        <v>44</v>
      </c>
      <c r="H160" s="162" t="str">
        <f>VLOOKUP(B160,[5]Scores!B:J,9,FALSE)</f>
        <v>Suraj Shenoy</v>
      </c>
      <c r="I160" s="10">
        <v>4.55</v>
      </c>
      <c r="J160" s="10">
        <v>4.2</v>
      </c>
      <c r="K160" s="10">
        <v>4.55</v>
      </c>
      <c r="L160" s="10">
        <v>4.8</v>
      </c>
      <c r="M160" s="10">
        <f>VLOOKUP(B160,[5]Scores!B:R,17,FALSE)</f>
        <v>4.4000000000000004</v>
      </c>
    </row>
    <row r="161" spans="1:13">
      <c r="A161" s="1">
        <f t="shared" si="2"/>
        <v>160</v>
      </c>
      <c r="B161" s="2">
        <v>9001910669</v>
      </c>
      <c r="C161" s="161">
        <f>[5]Scores!C162</f>
        <v>45870</v>
      </c>
      <c r="D161" s="3" t="s">
        <v>5576</v>
      </c>
      <c r="E161" s="2" t="s">
        <v>5582</v>
      </c>
      <c r="F161" s="162" t="s">
        <v>8</v>
      </c>
      <c r="G161" s="162" t="s">
        <v>44</v>
      </c>
      <c r="H161" s="162" t="str">
        <f>VLOOKUP(B161,[5]Scores!B:J,9,FALSE)</f>
        <v>Abhishek Sawant</v>
      </c>
      <c r="I161" s="10">
        <v>3.25</v>
      </c>
      <c r="J161" s="10">
        <v>2.15</v>
      </c>
      <c r="K161" s="10">
        <v>2.6</v>
      </c>
      <c r="L161" s="10">
        <v>3.0500000000000003</v>
      </c>
      <c r="M161" s="10">
        <f>VLOOKUP(B161,[5]Scores!B:R,17,FALSE)</f>
        <v>2.7</v>
      </c>
    </row>
    <row r="162" spans="1:13">
      <c r="A162" s="1">
        <f t="shared" si="2"/>
        <v>161</v>
      </c>
      <c r="B162" s="2">
        <v>9001910416</v>
      </c>
      <c r="C162" s="161">
        <f>[5]Scores!C163</f>
        <v>45870</v>
      </c>
      <c r="D162" s="3" t="s">
        <v>5576</v>
      </c>
      <c r="E162" s="2" t="s">
        <v>5583</v>
      </c>
      <c r="F162" s="162" t="s">
        <v>7</v>
      </c>
      <c r="G162" s="162" t="s">
        <v>44</v>
      </c>
      <c r="H162" s="162" t="str">
        <f>VLOOKUP(B162,[5]Scores!B:J,9,FALSE)</f>
        <v>Bhavit Naik</v>
      </c>
      <c r="I162" s="10">
        <v>1.4</v>
      </c>
      <c r="J162" s="10">
        <v>3</v>
      </c>
      <c r="K162" s="10">
        <v>3.15</v>
      </c>
      <c r="L162" s="10">
        <v>3.15</v>
      </c>
      <c r="M162" s="10">
        <f>VLOOKUP(B162,[5]Scores!B:R,17,FALSE)</f>
        <v>1.95</v>
      </c>
    </row>
    <row r="163" spans="1:13">
      <c r="A163" s="1">
        <f t="shared" si="2"/>
        <v>162</v>
      </c>
      <c r="B163" s="2">
        <v>9001919056</v>
      </c>
      <c r="C163" s="161">
        <f>[5]Scores!C164</f>
        <v>45870</v>
      </c>
      <c r="D163" s="3" t="s">
        <v>5576</v>
      </c>
      <c r="E163" s="2" t="s">
        <v>5584</v>
      </c>
      <c r="F163" s="162" t="s">
        <v>9</v>
      </c>
      <c r="G163" s="162" t="s">
        <v>44</v>
      </c>
      <c r="H163" s="162" t="str">
        <f>VLOOKUP(B163,[5]Scores!B:J,9,FALSE)</f>
        <v>Suraj Shenoy</v>
      </c>
      <c r="I163" s="10">
        <v>3.1500000000000004</v>
      </c>
      <c r="J163" s="10">
        <v>3.05</v>
      </c>
      <c r="K163" s="10">
        <v>3.4000000000000004</v>
      </c>
      <c r="L163" s="10">
        <v>4.0999999999999996</v>
      </c>
      <c r="M163" s="10">
        <f>VLOOKUP(B163,[5]Scores!B:R,17,FALSE)</f>
        <v>4.5999999999999996</v>
      </c>
    </row>
    <row r="164" spans="1:13">
      <c r="A164" s="1">
        <f t="shared" si="2"/>
        <v>163</v>
      </c>
      <c r="B164" s="2">
        <v>9001910541</v>
      </c>
      <c r="C164" s="161">
        <f>[5]Scores!C165</f>
        <v>45870</v>
      </c>
      <c r="D164" s="3" t="s">
        <v>5576</v>
      </c>
      <c r="E164" s="2" t="s">
        <v>5585</v>
      </c>
      <c r="F164" s="162" t="s">
        <v>9</v>
      </c>
      <c r="G164" s="162" t="s">
        <v>44</v>
      </c>
      <c r="H164" s="162" t="str">
        <f>VLOOKUP(B164,[5]Scores!B:J,9,FALSE)</f>
        <v>Abhishek Sawant</v>
      </c>
      <c r="I164" s="10">
        <v>2.65</v>
      </c>
      <c r="J164" s="10">
        <v>1.75</v>
      </c>
      <c r="K164" s="10">
        <v>3.15</v>
      </c>
      <c r="L164" s="10">
        <v>3.4</v>
      </c>
      <c r="M164" s="10">
        <f>VLOOKUP(B164,[5]Scores!B:R,17,FALSE)</f>
        <v>2.7</v>
      </c>
    </row>
    <row r="165" spans="1:13">
      <c r="A165" s="1">
        <f t="shared" si="2"/>
        <v>164</v>
      </c>
      <c r="B165" s="2">
        <v>9001910567</v>
      </c>
      <c r="C165" s="161">
        <f>[5]Scores!C166</f>
        <v>45870</v>
      </c>
      <c r="D165" s="3" t="s">
        <v>5576</v>
      </c>
      <c r="E165" s="2" t="s">
        <v>5586</v>
      </c>
      <c r="F165" s="162" t="s">
        <v>7</v>
      </c>
      <c r="G165" s="162" t="s">
        <v>44</v>
      </c>
      <c r="H165" s="162" t="str">
        <f>VLOOKUP(B165,[5]Scores!B:J,9,FALSE)</f>
        <v>Bhavit Naik</v>
      </c>
      <c r="I165" s="10">
        <v>4.2</v>
      </c>
      <c r="J165" s="10">
        <v>4.2</v>
      </c>
      <c r="K165" s="10">
        <v>4.2</v>
      </c>
      <c r="L165" s="10">
        <v>4.2</v>
      </c>
      <c r="M165" s="10">
        <f>VLOOKUP(B165,[5]Scores!B:R,17,FALSE)</f>
        <v>4</v>
      </c>
    </row>
    <row r="166" spans="1:13">
      <c r="A166" s="1">
        <f t="shared" si="2"/>
        <v>165</v>
      </c>
      <c r="B166" s="2">
        <v>9001910623</v>
      </c>
      <c r="C166" s="161">
        <f>[5]Scores!C167</f>
        <v>45870</v>
      </c>
      <c r="D166" s="3" t="s">
        <v>5576</v>
      </c>
      <c r="E166" s="2" t="s">
        <v>5587</v>
      </c>
      <c r="F166" s="162" t="s">
        <v>8</v>
      </c>
      <c r="G166" s="162" t="s">
        <v>44</v>
      </c>
      <c r="H166" s="162" t="str">
        <f>VLOOKUP(B166,[5]Scores!B:J,9,FALSE)</f>
        <v>Suraj Shenoy</v>
      </c>
      <c r="I166" s="10">
        <v>1.9</v>
      </c>
      <c r="J166" s="10">
        <v>1.55</v>
      </c>
      <c r="K166" s="10">
        <v>1.55</v>
      </c>
      <c r="L166" s="10">
        <v>1.55</v>
      </c>
      <c r="M166" s="10">
        <f>VLOOKUP(B166,[5]Scores!B:R,17,FALSE)</f>
        <v>1.9500000000000002</v>
      </c>
    </row>
    <row r="167" spans="1:13">
      <c r="A167" s="1">
        <f t="shared" si="2"/>
        <v>166</v>
      </c>
      <c r="B167" s="2">
        <v>9001910321</v>
      </c>
      <c r="C167" s="161">
        <f>[5]Scores!C168</f>
        <v>45870</v>
      </c>
      <c r="D167" s="3" t="s">
        <v>5576</v>
      </c>
      <c r="E167" s="2" t="s">
        <v>5588</v>
      </c>
      <c r="F167" s="162" t="s">
        <v>7</v>
      </c>
      <c r="G167" s="162" t="s">
        <v>44</v>
      </c>
      <c r="H167" s="162" t="str">
        <f>VLOOKUP(B167,[5]Scores!B:J,9,FALSE)</f>
        <v>Sameer W</v>
      </c>
      <c r="I167" s="10">
        <v>3.25</v>
      </c>
      <c r="J167" s="10">
        <v>4.6500000000000004</v>
      </c>
      <c r="K167" s="10">
        <v>2.85</v>
      </c>
      <c r="L167" s="10">
        <v>4.5999999999999996</v>
      </c>
      <c r="M167" s="10">
        <f>VLOOKUP(B167,[5]Scores!B:R,17,FALSE)</f>
        <v>4.0999999999999996</v>
      </c>
    </row>
    <row r="168" spans="1:13">
      <c r="A168" s="1">
        <f t="shared" si="2"/>
        <v>167</v>
      </c>
      <c r="B168" s="2">
        <v>9001919956</v>
      </c>
      <c r="C168" s="161">
        <f>[5]Scores!C168</f>
        <v>45870</v>
      </c>
      <c r="D168" s="3" t="s">
        <v>5576</v>
      </c>
      <c r="E168" s="2" t="s">
        <v>5589</v>
      </c>
      <c r="F168" s="162" t="s">
        <v>7</v>
      </c>
      <c r="G168" s="162" t="s">
        <v>44</v>
      </c>
      <c r="H168" s="162" t="str">
        <f>VLOOKUP(B168,[5]Scores!B:J,9,FALSE)</f>
        <v>Sameer W</v>
      </c>
      <c r="I168" s="10">
        <v>0.8</v>
      </c>
      <c r="J168" s="10">
        <v>1.75</v>
      </c>
      <c r="K168" s="10">
        <v>2.2000000000000002</v>
      </c>
      <c r="L168" s="10">
        <v>2.8000000000000003</v>
      </c>
      <c r="M168" s="10">
        <f>VLOOKUP(B168,[5]Scores!B:R,17,FALSE)</f>
        <v>3.5</v>
      </c>
    </row>
    <row r="169" spans="1:13">
      <c r="A169" s="1">
        <f t="shared" si="2"/>
        <v>168</v>
      </c>
      <c r="B169" s="2">
        <v>9001910592</v>
      </c>
      <c r="C169" s="161">
        <f>[5]Scores!C169</f>
        <v>45870</v>
      </c>
      <c r="D169" s="3" t="s">
        <v>5576</v>
      </c>
      <c r="E169" s="2" t="s">
        <v>5590</v>
      </c>
      <c r="F169" s="162" t="s">
        <v>7</v>
      </c>
      <c r="G169" s="162" t="s">
        <v>44</v>
      </c>
      <c r="H169" s="162" t="str">
        <f>VLOOKUP(B169,[5]Scores!B:J,9,FALSE)</f>
        <v>Sameer W</v>
      </c>
      <c r="I169" s="10">
        <v>1.2000000000000002</v>
      </c>
      <c r="J169" s="10">
        <v>2.2000000000000002</v>
      </c>
      <c r="K169" s="10">
        <v>3.8</v>
      </c>
      <c r="L169" s="10">
        <v>2.2000000000000002</v>
      </c>
      <c r="M169" s="10">
        <f>VLOOKUP(B169,[5]Scores!B:R,17,FALSE)</f>
        <v>3.25</v>
      </c>
    </row>
    <row r="170" spans="1:13">
      <c r="A170" s="1">
        <f t="shared" si="2"/>
        <v>169</v>
      </c>
      <c r="B170" s="2">
        <v>9001910478</v>
      </c>
      <c r="C170" s="161">
        <f>[5]Scores!C170</f>
        <v>45870</v>
      </c>
      <c r="D170" s="3" t="s">
        <v>5576</v>
      </c>
      <c r="E170" s="2" t="s">
        <v>5591</v>
      </c>
      <c r="F170" s="162" t="s">
        <v>7</v>
      </c>
      <c r="G170" s="162" t="s">
        <v>44</v>
      </c>
      <c r="H170" s="162" t="str">
        <f>VLOOKUP(B170,[5]Scores!B:J,9,FALSE)</f>
        <v>Sameer W</v>
      </c>
      <c r="I170" s="10">
        <v>2.6500000000000004</v>
      </c>
      <c r="J170" s="10">
        <v>4.3499999999999996</v>
      </c>
      <c r="K170" s="10">
        <v>2.4500000000000002</v>
      </c>
      <c r="L170" s="10">
        <v>3.6500000000000004</v>
      </c>
      <c r="M170" s="10">
        <f>VLOOKUP(B170,[5]Scores!B:R,17,FALSE)</f>
        <v>4.55</v>
      </c>
    </row>
  </sheetData>
  <conditionalFormatting sqref="B69">
    <cfRule type="duplicateValues" dxfId="2" priority="1"/>
  </conditionalFormatting>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63DB8-CF95-4FB4-964F-A282373C574B}">
  <dimension ref="A1:AB172"/>
  <sheetViews>
    <sheetView workbookViewId="0"/>
  </sheetViews>
  <sheetFormatPr defaultRowHeight="14.5"/>
  <cols>
    <col min="1" max="1" width="5.26953125" bestFit="1" customWidth="1"/>
    <col min="2" max="2" width="10.81640625" bestFit="1" customWidth="1"/>
    <col min="3" max="3" width="7.453125" bestFit="1" customWidth="1"/>
    <col min="4" max="4" width="11.6328125" bestFit="1" customWidth="1"/>
    <col min="5" max="5" width="23.453125" bestFit="1" customWidth="1"/>
    <col min="6" max="6" width="7.7265625" bestFit="1" customWidth="1"/>
    <col min="7" max="7" width="16.54296875" bestFit="1" customWidth="1"/>
    <col min="8" max="8" width="15.7265625" bestFit="1" customWidth="1"/>
  </cols>
  <sheetData>
    <row r="1" spans="1:28" ht="18.5" thickBot="1">
      <c r="I1" s="183" t="s">
        <v>5362</v>
      </c>
      <c r="J1" s="183"/>
      <c r="K1" s="183"/>
      <c r="L1" s="183"/>
      <c r="M1" s="183"/>
      <c r="N1" s="183" t="s">
        <v>79</v>
      </c>
      <c r="O1" s="183"/>
      <c r="P1" s="183"/>
      <c r="Q1" s="183"/>
      <c r="R1" s="183"/>
      <c r="S1" s="183" t="s">
        <v>5403</v>
      </c>
      <c r="T1" s="183"/>
      <c r="U1" s="183"/>
      <c r="V1" s="183"/>
      <c r="W1" s="183"/>
      <c r="X1" s="184" t="s">
        <v>127</v>
      </c>
      <c r="Y1" s="185"/>
      <c r="Z1" s="185"/>
      <c r="AA1" s="185"/>
      <c r="AB1" s="186"/>
    </row>
    <row r="2" spans="1:28">
      <c r="I2" s="181" t="s">
        <v>125</v>
      </c>
      <c r="J2" s="181"/>
      <c r="K2" s="181"/>
      <c r="L2" s="182" t="s">
        <v>126</v>
      </c>
      <c r="M2" s="182"/>
      <c r="N2" s="181" t="s">
        <v>125</v>
      </c>
      <c r="O2" s="181"/>
      <c r="P2" s="181"/>
      <c r="Q2" s="182" t="s">
        <v>126</v>
      </c>
      <c r="R2" s="182"/>
      <c r="S2" s="181" t="s">
        <v>125</v>
      </c>
      <c r="T2" s="181"/>
      <c r="U2" s="181"/>
      <c r="V2" s="182" t="s">
        <v>126</v>
      </c>
      <c r="W2" s="182"/>
      <c r="X2" s="181" t="s">
        <v>125</v>
      </c>
      <c r="Y2" s="181"/>
      <c r="Z2" s="181"/>
      <c r="AA2" s="182" t="s">
        <v>126</v>
      </c>
      <c r="AB2" s="182"/>
    </row>
    <row r="3" spans="1:28" ht="43.5">
      <c r="A3" s="157" t="s">
        <v>0</v>
      </c>
      <c r="B3" s="157" t="s">
        <v>1</v>
      </c>
      <c r="C3" s="157" t="s">
        <v>5433</v>
      </c>
      <c r="D3" s="158" t="s">
        <v>2</v>
      </c>
      <c r="E3" s="158" t="s">
        <v>5434</v>
      </c>
      <c r="F3" s="157" t="s">
        <v>3</v>
      </c>
      <c r="G3" s="159" t="s">
        <v>5435</v>
      </c>
      <c r="H3" s="159" t="s">
        <v>101</v>
      </c>
      <c r="I3" s="180">
        <v>45748</v>
      </c>
      <c r="J3" s="180">
        <v>45778</v>
      </c>
      <c r="K3" s="180">
        <v>45809</v>
      </c>
      <c r="L3" s="180">
        <v>45839</v>
      </c>
      <c r="M3" s="180">
        <v>45870</v>
      </c>
      <c r="N3" s="180">
        <v>45748</v>
      </c>
      <c r="O3" s="180">
        <v>45778</v>
      </c>
      <c r="P3" s="180">
        <v>45809</v>
      </c>
      <c r="Q3" s="180">
        <v>45839</v>
      </c>
      <c r="R3" s="180">
        <v>45870</v>
      </c>
      <c r="S3" s="180">
        <v>45748</v>
      </c>
      <c r="T3" s="180">
        <v>45778</v>
      </c>
      <c r="U3" s="180">
        <v>45809</v>
      </c>
      <c r="V3" s="180">
        <v>45839</v>
      </c>
      <c r="W3" s="180">
        <v>45870</v>
      </c>
      <c r="X3" s="180">
        <v>45748</v>
      </c>
      <c r="Y3" s="180">
        <v>45778</v>
      </c>
      <c r="Z3" s="180">
        <v>45809</v>
      </c>
      <c r="AA3" s="180">
        <v>45839</v>
      </c>
      <c r="AB3" s="180">
        <v>45870</v>
      </c>
    </row>
    <row r="4" spans="1:28">
      <c r="A4" s="1">
        <v>1</v>
      </c>
      <c r="B4" s="2">
        <v>9001913027</v>
      </c>
      <c r="C4" s="161">
        <f>[5]Scores!C2</f>
        <v>45870</v>
      </c>
      <c r="D4" s="3" t="s">
        <v>995</v>
      </c>
      <c r="E4" s="2" t="s">
        <v>5436</v>
      </c>
      <c r="F4" s="162" t="s">
        <v>7</v>
      </c>
      <c r="G4" s="162" t="s">
        <v>5437</v>
      </c>
      <c r="H4" s="162" t="str">
        <f>VLOOKUP(B4,[5]Scores!B:J,9,FALSE)</f>
        <v>Narayana K</v>
      </c>
      <c r="I4" s="33">
        <v>0.5</v>
      </c>
      <c r="J4" s="33">
        <v>0.5</v>
      </c>
      <c r="K4" s="33">
        <v>0.5</v>
      </c>
      <c r="L4" s="33">
        <v>0.5</v>
      </c>
      <c r="M4" s="33">
        <v>0.5</v>
      </c>
      <c r="N4" s="33">
        <v>0.75</v>
      </c>
      <c r="O4" s="33">
        <v>0</v>
      </c>
      <c r="P4" s="33">
        <v>0.75</v>
      </c>
      <c r="Q4" s="33">
        <v>0.75</v>
      </c>
      <c r="R4" s="33">
        <v>0.75</v>
      </c>
      <c r="S4" s="33">
        <v>0</v>
      </c>
      <c r="T4" s="33">
        <v>0</v>
      </c>
      <c r="U4" s="33">
        <v>0.25</v>
      </c>
      <c r="V4" s="33">
        <v>0.25</v>
      </c>
      <c r="W4" s="33">
        <v>0.25</v>
      </c>
      <c r="X4" s="31">
        <v>0.75</v>
      </c>
      <c r="Y4" s="31">
        <v>0.75</v>
      </c>
      <c r="Z4" s="31">
        <v>0.96430000000000005</v>
      </c>
      <c r="AA4" s="31">
        <v>0.96430000000000005</v>
      </c>
      <c r="AB4" s="31">
        <v>0.96430000000000005</v>
      </c>
    </row>
    <row r="5" spans="1:28">
      <c r="A5" s="1">
        <f t="shared" ref="A5:A68" si="0">A4+1</f>
        <v>2</v>
      </c>
      <c r="B5" s="2">
        <v>9001913079</v>
      </c>
      <c r="C5" s="161">
        <f>[5]Scores!C3</f>
        <v>45870</v>
      </c>
      <c r="D5" s="3" t="s">
        <v>995</v>
      </c>
      <c r="E5" s="2" t="s">
        <v>5438</v>
      </c>
      <c r="F5" s="162" t="s">
        <v>8</v>
      </c>
      <c r="G5" s="162" t="s">
        <v>5437</v>
      </c>
      <c r="H5" s="162" t="str">
        <f>VLOOKUP(B5,[5]Scores!B:J,9,FALSE)</f>
        <v>Narayana K</v>
      </c>
      <c r="I5" s="33">
        <v>0.5</v>
      </c>
      <c r="J5" s="33">
        <v>0.5</v>
      </c>
      <c r="K5" s="33">
        <v>0.5</v>
      </c>
      <c r="L5" s="33">
        <v>0.5</v>
      </c>
      <c r="M5" s="33">
        <v>0.5</v>
      </c>
      <c r="N5" s="33">
        <v>0.75</v>
      </c>
      <c r="O5" s="33">
        <v>0.15</v>
      </c>
      <c r="P5" s="33">
        <v>0.15</v>
      </c>
      <c r="Q5" s="33">
        <v>0.75</v>
      </c>
      <c r="R5" s="33">
        <v>0.75</v>
      </c>
      <c r="S5" s="33">
        <v>0.25</v>
      </c>
      <c r="T5" s="33">
        <v>0.25</v>
      </c>
      <c r="U5" s="33">
        <v>0.25</v>
      </c>
      <c r="V5" s="33">
        <v>0.25</v>
      </c>
      <c r="W5" s="33">
        <v>0.25</v>
      </c>
      <c r="X5" s="31">
        <v>0.79760000000000009</v>
      </c>
      <c r="Y5" s="31">
        <v>0.91670000000000007</v>
      </c>
      <c r="Z5" s="31">
        <v>0.91670000000000007</v>
      </c>
      <c r="AA5" s="31">
        <v>0.91670000000000007</v>
      </c>
      <c r="AB5" s="31">
        <v>0.90480000000000005</v>
      </c>
    </row>
    <row r="6" spans="1:28">
      <c r="A6" s="1">
        <f t="shared" si="0"/>
        <v>3</v>
      </c>
      <c r="B6" s="2">
        <v>9001913066</v>
      </c>
      <c r="C6" s="161">
        <f>[5]Scores!C4</f>
        <v>45870</v>
      </c>
      <c r="D6" s="3" t="s">
        <v>995</v>
      </c>
      <c r="E6" s="2" t="s">
        <v>5439</v>
      </c>
      <c r="F6" s="162" t="s">
        <v>7</v>
      </c>
      <c r="G6" s="162" t="s">
        <v>5437</v>
      </c>
      <c r="H6" s="162" t="str">
        <f>VLOOKUP(B6,[5]Scores!B:J,9,FALSE)</f>
        <v>Narayana K</v>
      </c>
      <c r="I6" s="33">
        <v>0.5</v>
      </c>
      <c r="J6" s="33">
        <v>0.5</v>
      </c>
      <c r="K6" s="33">
        <v>0.5</v>
      </c>
      <c r="L6" s="33">
        <v>0.5</v>
      </c>
      <c r="M6" s="33">
        <v>0.5</v>
      </c>
      <c r="N6" s="33">
        <v>0.75</v>
      </c>
      <c r="O6" s="33">
        <v>0.6</v>
      </c>
      <c r="P6" s="33">
        <v>0.6</v>
      </c>
      <c r="Q6" s="33">
        <v>0.75</v>
      </c>
      <c r="R6" s="33">
        <v>0.75</v>
      </c>
      <c r="S6" s="33">
        <v>0</v>
      </c>
      <c r="T6" s="33">
        <v>0</v>
      </c>
      <c r="U6" s="33">
        <v>0</v>
      </c>
      <c r="V6" s="33">
        <v>0.25</v>
      </c>
      <c r="W6" s="33">
        <v>0.25</v>
      </c>
      <c r="X6" s="31">
        <v>0.86900000000000011</v>
      </c>
      <c r="Y6" s="31">
        <v>0</v>
      </c>
      <c r="Z6" s="31">
        <v>0.73809999999999998</v>
      </c>
      <c r="AA6" s="31">
        <v>1</v>
      </c>
      <c r="AB6" s="31">
        <v>0.73809999999999998</v>
      </c>
    </row>
    <row r="7" spans="1:28">
      <c r="A7" s="1">
        <f t="shared" si="0"/>
        <v>4</v>
      </c>
      <c r="B7" s="2">
        <v>9001913081</v>
      </c>
      <c r="C7" s="161">
        <f>[5]Scores!C5</f>
        <v>45870</v>
      </c>
      <c r="D7" s="3" t="s">
        <v>995</v>
      </c>
      <c r="E7" s="2" t="s">
        <v>5440</v>
      </c>
      <c r="F7" s="162" t="s">
        <v>8</v>
      </c>
      <c r="G7" s="162" t="s">
        <v>5437</v>
      </c>
      <c r="H7" s="162" t="str">
        <f>VLOOKUP(B7,[5]Scores!B:J,9,FALSE)</f>
        <v>Narayana K</v>
      </c>
      <c r="I7" s="33">
        <v>0.5</v>
      </c>
      <c r="J7" s="33">
        <v>0.5</v>
      </c>
      <c r="K7" s="33">
        <v>0.5</v>
      </c>
      <c r="L7" s="33">
        <v>0.5</v>
      </c>
      <c r="M7" s="33">
        <v>0.5</v>
      </c>
      <c r="N7" s="33">
        <v>0.75</v>
      </c>
      <c r="O7" s="33">
        <v>0.6</v>
      </c>
      <c r="P7" s="33">
        <v>0.75</v>
      </c>
      <c r="Q7" s="33">
        <v>0.75</v>
      </c>
      <c r="R7" s="33">
        <v>0.75</v>
      </c>
      <c r="S7" s="33">
        <v>0.25</v>
      </c>
      <c r="T7" s="33">
        <v>0.25</v>
      </c>
      <c r="U7" s="33">
        <v>0.25</v>
      </c>
      <c r="V7" s="33">
        <v>0.25</v>
      </c>
      <c r="W7" s="33">
        <v>0.25</v>
      </c>
      <c r="X7" s="31">
        <v>0.91670000000000007</v>
      </c>
      <c r="Y7" s="31">
        <v>1</v>
      </c>
      <c r="Z7" s="31">
        <v>1</v>
      </c>
      <c r="AA7" s="31">
        <v>1</v>
      </c>
      <c r="AB7" s="31">
        <v>1</v>
      </c>
    </row>
    <row r="8" spans="1:28">
      <c r="A8" s="1">
        <f t="shared" si="0"/>
        <v>5</v>
      </c>
      <c r="B8" s="2">
        <v>9001913036</v>
      </c>
      <c r="C8" s="161">
        <f>[5]Scores!C6</f>
        <v>45870</v>
      </c>
      <c r="D8" s="3" t="s">
        <v>995</v>
      </c>
      <c r="E8" s="2" t="s">
        <v>5441</v>
      </c>
      <c r="F8" s="162" t="s">
        <v>7</v>
      </c>
      <c r="G8" s="162" t="s">
        <v>5437</v>
      </c>
      <c r="H8" s="162" t="str">
        <f>VLOOKUP(B8,[5]Scores!B:J,9,FALSE)</f>
        <v>Narayana K</v>
      </c>
      <c r="I8" s="33">
        <v>0.5</v>
      </c>
      <c r="J8" s="33">
        <v>0.5</v>
      </c>
      <c r="K8" s="33">
        <v>0.5</v>
      </c>
      <c r="L8" s="33">
        <v>0.5</v>
      </c>
      <c r="M8" s="33">
        <v>0.5</v>
      </c>
      <c r="N8" s="33">
        <v>0.75</v>
      </c>
      <c r="O8" s="33">
        <v>0.6</v>
      </c>
      <c r="P8" s="33">
        <v>0.6</v>
      </c>
      <c r="Q8" s="33">
        <v>0.6</v>
      </c>
      <c r="R8" s="33">
        <v>0.6</v>
      </c>
      <c r="S8" s="33">
        <v>0</v>
      </c>
      <c r="T8" s="33">
        <v>0</v>
      </c>
      <c r="U8" s="33">
        <v>0.25</v>
      </c>
      <c r="V8" s="33">
        <v>0.25</v>
      </c>
      <c r="W8" s="33">
        <v>0.25</v>
      </c>
      <c r="X8" s="31">
        <v>0</v>
      </c>
      <c r="Y8" s="31">
        <v>0.92859999999999998</v>
      </c>
      <c r="Z8" s="31">
        <v>0.92859999999999998</v>
      </c>
      <c r="AA8" s="31">
        <v>0.92859999999999998</v>
      </c>
      <c r="AB8" s="31">
        <v>0.92859999999999998</v>
      </c>
    </row>
    <row r="9" spans="1:28">
      <c r="A9" s="1">
        <f t="shared" si="0"/>
        <v>6</v>
      </c>
      <c r="B9" s="2">
        <v>9001913088</v>
      </c>
      <c r="C9" s="161">
        <f>[5]Scores!C7</f>
        <v>45870</v>
      </c>
      <c r="D9" s="3" t="s">
        <v>995</v>
      </c>
      <c r="E9" s="2" t="s">
        <v>5442</v>
      </c>
      <c r="F9" s="162" t="s">
        <v>7</v>
      </c>
      <c r="G9" s="162" t="s">
        <v>5437</v>
      </c>
      <c r="H9" s="162" t="str">
        <f>VLOOKUP(B9,[5]Scores!B:J,9,FALSE)</f>
        <v>Narayana K</v>
      </c>
      <c r="I9" s="33">
        <v>0.5</v>
      </c>
      <c r="J9" s="33">
        <v>0.5</v>
      </c>
      <c r="K9" s="33">
        <v>0.5</v>
      </c>
      <c r="L9" s="33">
        <v>0.5</v>
      </c>
      <c r="M9" s="33">
        <v>0.5</v>
      </c>
      <c r="N9" s="33">
        <v>0.75</v>
      </c>
      <c r="O9" s="33">
        <v>0.75</v>
      </c>
      <c r="P9" s="33">
        <v>0.75</v>
      </c>
      <c r="Q9" s="33">
        <v>0.75</v>
      </c>
      <c r="R9" s="33">
        <v>0.75</v>
      </c>
      <c r="S9" s="33">
        <v>0.25</v>
      </c>
      <c r="T9" s="33">
        <v>0.25</v>
      </c>
      <c r="U9" s="33">
        <v>0.25</v>
      </c>
      <c r="V9" s="33">
        <v>0.25</v>
      </c>
      <c r="W9" s="33">
        <v>0.25</v>
      </c>
      <c r="X9" s="31">
        <v>0.96430000000000005</v>
      </c>
      <c r="Y9" s="31">
        <v>0.96430000000000005</v>
      </c>
      <c r="Z9" s="31">
        <v>0.96430000000000005</v>
      </c>
      <c r="AA9" s="31">
        <v>0.96430000000000005</v>
      </c>
      <c r="AB9" s="31">
        <v>0</v>
      </c>
    </row>
    <row r="10" spans="1:28">
      <c r="A10" s="1">
        <f t="shared" si="0"/>
        <v>7</v>
      </c>
      <c r="B10" s="2">
        <v>9001913083</v>
      </c>
      <c r="C10" s="161">
        <f>[5]Scores!C8</f>
        <v>45870</v>
      </c>
      <c r="D10" s="3" t="s">
        <v>995</v>
      </c>
      <c r="E10" s="2" t="s">
        <v>5443</v>
      </c>
      <c r="F10" s="162" t="s">
        <v>5</v>
      </c>
      <c r="G10" s="162" t="s">
        <v>5437</v>
      </c>
      <c r="H10" s="162" t="str">
        <f>VLOOKUP(B10,[5]Scores!B:J,9,FALSE)</f>
        <v>Narayana K</v>
      </c>
      <c r="I10" s="33">
        <v>0.5</v>
      </c>
      <c r="J10" s="33">
        <v>0.5</v>
      </c>
      <c r="K10" s="33">
        <v>0.5</v>
      </c>
      <c r="L10" s="33">
        <v>0.5</v>
      </c>
      <c r="M10" s="33">
        <v>0.5</v>
      </c>
      <c r="N10" s="33">
        <v>0.75</v>
      </c>
      <c r="O10" s="33">
        <v>0.6</v>
      </c>
      <c r="P10" s="33">
        <v>0.6</v>
      </c>
      <c r="Q10" s="33">
        <v>0.6</v>
      </c>
      <c r="R10" s="33">
        <v>0.6</v>
      </c>
      <c r="S10" s="33">
        <v>0.25</v>
      </c>
      <c r="T10" s="33">
        <v>0.25</v>
      </c>
      <c r="U10" s="33">
        <v>0.25</v>
      </c>
      <c r="V10" s="33">
        <v>0.25</v>
      </c>
      <c r="W10" s="33">
        <v>0.25</v>
      </c>
      <c r="X10" s="31">
        <v>0.92</v>
      </c>
      <c r="Y10" s="31">
        <v>0.92859999999999998</v>
      </c>
      <c r="Z10" s="31">
        <v>0.97619999999999996</v>
      </c>
      <c r="AA10" s="31">
        <v>0.97619999999999996</v>
      </c>
      <c r="AB10" s="31">
        <v>0.97620000000000007</v>
      </c>
    </row>
    <row r="11" spans="1:28">
      <c r="A11" s="1">
        <f t="shared" si="0"/>
        <v>8</v>
      </c>
      <c r="B11" s="2">
        <v>9001913047</v>
      </c>
      <c r="C11" s="161">
        <f>[5]Scores!C9</f>
        <v>45870</v>
      </c>
      <c r="D11" s="3" t="s">
        <v>995</v>
      </c>
      <c r="E11" s="2" t="s">
        <v>98</v>
      </c>
      <c r="F11" s="162" t="s">
        <v>7</v>
      </c>
      <c r="G11" s="162" t="s">
        <v>5437</v>
      </c>
      <c r="H11" s="162" t="str">
        <f>VLOOKUP(B11,[5]Scores!B:J,9,FALSE)</f>
        <v>Narayana K</v>
      </c>
      <c r="I11" s="33">
        <v>0.5</v>
      </c>
      <c r="J11" s="33">
        <v>0.5</v>
      </c>
      <c r="K11" s="33">
        <v>0.5</v>
      </c>
      <c r="L11" s="33">
        <v>0.5</v>
      </c>
      <c r="M11" s="33">
        <v>0.5</v>
      </c>
      <c r="N11" s="33">
        <v>0.75</v>
      </c>
      <c r="O11" s="33">
        <v>0.6</v>
      </c>
      <c r="P11" s="33">
        <v>0.75</v>
      </c>
      <c r="Q11" s="33">
        <v>0.6</v>
      </c>
      <c r="R11" s="33">
        <v>0.6</v>
      </c>
      <c r="S11" s="33">
        <v>0</v>
      </c>
      <c r="T11" s="33">
        <v>0</v>
      </c>
      <c r="U11" s="33">
        <v>0.25</v>
      </c>
      <c r="V11" s="33">
        <v>0.25</v>
      </c>
      <c r="W11" s="33">
        <v>0.25</v>
      </c>
      <c r="X11" s="31">
        <v>1</v>
      </c>
      <c r="Y11" s="31">
        <v>0.92859999999999998</v>
      </c>
      <c r="Z11" s="31">
        <v>0.91669999999999996</v>
      </c>
      <c r="AA11" s="31">
        <v>0.91669999999999996</v>
      </c>
      <c r="AB11" s="31">
        <v>0.80559999999999998</v>
      </c>
    </row>
    <row r="12" spans="1:28">
      <c r="A12" s="1">
        <f t="shared" si="0"/>
        <v>9</v>
      </c>
      <c r="B12" s="2">
        <v>9001914060</v>
      </c>
      <c r="C12" s="161">
        <f>[5]Scores!C10</f>
        <v>45870</v>
      </c>
      <c r="D12" s="3" t="s">
        <v>1933</v>
      </c>
      <c r="E12" s="2" t="s">
        <v>5444</v>
      </c>
      <c r="F12" s="162" t="s">
        <v>10</v>
      </c>
      <c r="G12" s="162" t="s">
        <v>5437</v>
      </c>
      <c r="H12" s="162" t="str">
        <f>VLOOKUP(B12,[5]Scores!B:J,9,FALSE)</f>
        <v>Somasundaram</v>
      </c>
      <c r="I12" s="33">
        <v>0.5</v>
      </c>
      <c r="J12" s="33">
        <v>0.5</v>
      </c>
      <c r="K12" s="33">
        <v>0.5</v>
      </c>
      <c r="L12" s="33">
        <v>0.5</v>
      </c>
      <c r="M12" s="33">
        <v>0.5</v>
      </c>
      <c r="N12" s="33">
        <v>0.6</v>
      </c>
      <c r="O12" s="33">
        <v>0.6</v>
      </c>
      <c r="P12" s="33">
        <v>0.15</v>
      </c>
      <c r="Q12" s="33">
        <v>0.15</v>
      </c>
      <c r="R12" s="33">
        <v>0.15</v>
      </c>
      <c r="S12" s="33">
        <v>0</v>
      </c>
      <c r="T12" s="33">
        <v>0.25</v>
      </c>
      <c r="U12" s="33">
        <v>0.25</v>
      </c>
      <c r="V12" s="33">
        <v>0.25</v>
      </c>
      <c r="W12" s="33">
        <v>0.25</v>
      </c>
      <c r="X12" s="31">
        <v>0.76190000000000002</v>
      </c>
      <c r="Y12" s="31">
        <v>0.76190000000000002</v>
      </c>
      <c r="Z12" s="31">
        <v>0.97619999999999996</v>
      </c>
      <c r="AA12" s="31">
        <v>0.97619999999999996</v>
      </c>
      <c r="AB12" s="31">
        <v>0.97619999999999996</v>
      </c>
    </row>
    <row r="13" spans="1:28">
      <c r="A13" s="1">
        <f t="shared" si="0"/>
        <v>10</v>
      </c>
      <c r="B13" s="2">
        <v>9001914105</v>
      </c>
      <c r="C13" s="161">
        <f>[5]Scores!C11</f>
        <v>45870</v>
      </c>
      <c r="D13" s="3" t="s">
        <v>1933</v>
      </c>
      <c r="E13" s="2" t="s">
        <v>5445</v>
      </c>
      <c r="F13" s="162" t="s">
        <v>7</v>
      </c>
      <c r="G13" s="162" t="s">
        <v>5437</v>
      </c>
      <c r="H13" s="162" t="str">
        <f>VLOOKUP(B13,[5]Scores!B:J,9,FALSE)</f>
        <v>Somasundaram</v>
      </c>
      <c r="I13" s="33">
        <v>0.5</v>
      </c>
      <c r="J13" s="33">
        <v>0.5</v>
      </c>
      <c r="K13" s="33">
        <v>0.5</v>
      </c>
      <c r="L13" s="33">
        <v>0.5</v>
      </c>
      <c r="M13" s="33">
        <v>0.5</v>
      </c>
      <c r="N13" s="33">
        <v>0.6</v>
      </c>
      <c r="O13" s="33">
        <v>0.6</v>
      </c>
      <c r="P13" s="33">
        <v>0.6</v>
      </c>
      <c r="Q13" s="33">
        <v>0.75</v>
      </c>
      <c r="R13" s="33">
        <v>0.75</v>
      </c>
      <c r="S13" s="33">
        <v>0.25</v>
      </c>
      <c r="T13" s="33">
        <v>0.25</v>
      </c>
      <c r="U13" s="33">
        <v>0.25</v>
      </c>
      <c r="V13" s="33">
        <v>0.25</v>
      </c>
      <c r="W13" s="33">
        <v>0.25</v>
      </c>
      <c r="X13" s="31">
        <v>0.95240000000000002</v>
      </c>
      <c r="Y13" s="31">
        <v>0.95239999999999991</v>
      </c>
      <c r="Z13" s="31">
        <v>0.95239999999999991</v>
      </c>
      <c r="AA13" s="31">
        <v>0.95239999999999991</v>
      </c>
      <c r="AB13" s="31">
        <v>0.97619999999999996</v>
      </c>
    </row>
    <row r="14" spans="1:28">
      <c r="A14" s="1">
        <f t="shared" si="0"/>
        <v>11</v>
      </c>
      <c r="B14" s="2">
        <v>9001914086</v>
      </c>
      <c r="C14" s="161">
        <f>[5]Scores!C12</f>
        <v>45870</v>
      </c>
      <c r="D14" s="3" t="s">
        <v>1933</v>
      </c>
      <c r="E14" s="2" t="s">
        <v>5446</v>
      </c>
      <c r="F14" s="162" t="s">
        <v>7</v>
      </c>
      <c r="G14" s="162" t="s">
        <v>5437</v>
      </c>
      <c r="H14" s="162" t="str">
        <f>VLOOKUP(B14,[5]Scores!B:J,9,FALSE)</f>
        <v>Somasundaram</v>
      </c>
      <c r="I14" s="33">
        <v>0.5</v>
      </c>
      <c r="J14" s="33">
        <v>0.5</v>
      </c>
      <c r="K14" s="33">
        <v>0.5</v>
      </c>
      <c r="L14" s="33">
        <v>0.5</v>
      </c>
      <c r="M14" s="33">
        <v>0.5</v>
      </c>
      <c r="N14" s="33">
        <v>0.75</v>
      </c>
      <c r="O14" s="33">
        <v>0.75</v>
      </c>
      <c r="P14" s="33">
        <v>0.6</v>
      </c>
      <c r="Q14" s="33">
        <v>0.75</v>
      </c>
      <c r="R14" s="33">
        <v>0.75</v>
      </c>
      <c r="S14" s="33">
        <v>0.25</v>
      </c>
      <c r="T14" s="33">
        <v>0.25</v>
      </c>
      <c r="U14" s="33">
        <v>0.25</v>
      </c>
      <c r="V14" s="33">
        <v>0.25</v>
      </c>
      <c r="W14" s="33">
        <v>0.25</v>
      </c>
      <c r="X14" s="31">
        <v>0.97619999999999996</v>
      </c>
      <c r="Y14" s="31">
        <v>0.97620000000000007</v>
      </c>
      <c r="Z14" s="31">
        <v>0.97620000000000007</v>
      </c>
      <c r="AA14" s="31">
        <v>0.97620000000000007</v>
      </c>
      <c r="AB14" s="31">
        <v>0.95240000000000002</v>
      </c>
    </row>
    <row r="15" spans="1:28">
      <c r="A15" s="1">
        <f t="shared" si="0"/>
        <v>12</v>
      </c>
      <c r="B15" s="2">
        <v>9001914100</v>
      </c>
      <c r="C15" s="161">
        <f>[5]Scores!C13</f>
        <v>45870</v>
      </c>
      <c r="D15" s="3" t="s">
        <v>1933</v>
      </c>
      <c r="E15" s="2" t="s">
        <v>5447</v>
      </c>
      <c r="F15" s="162" t="s">
        <v>8</v>
      </c>
      <c r="G15" s="162" t="s">
        <v>5437</v>
      </c>
      <c r="H15" s="162" t="str">
        <f>VLOOKUP(B15,[5]Scores!B:J,9,FALSE)</f>
        <v>Somasundaram</v>
      </c>
      <c r="I15" s="33">
        <v>0.5</v>
      </c>
      <c r="J15" s="33">
        <v>0.5</v>
      </c>
      <c r="K15" s="33">
        <v>0.5</v>
      </c>
      <c r="L15" s="33">
        <v>0.5</v>
      </c>
      <c r="M15" s="33">
        <v>0.5</v>
      </c>
      <c r="N15" s="33">
        <v>0.75</v>
      </c>
      <c r="O15" s="33">
        <v>0.6</v>
      </c>
      <c r="P15" s="33">
        <v>0.15</v>
      </c>
      <c r="Q15" s="33">
        <v>0.6</v>
      </c>
      <c r="R15" s="33">
        <v>0.6</v>
      </c>
      <c r="S15" s="33">
        <v>0.25</v>
      </c>
      <c r="T15" s="33">
        <v>0.25</v>
      </c>
      <c r="U15" s="33">
        <v>0.25</v>
      </c>
      <c r="V15" s="33">
        <v>0.25</v>
      </c>
      <c r="W15" s="33">
        <v>0.25</v>
      </c>
      <c r="X15" s="31">
        <v>0.79760000000000009</v>
      </c>
      <c r="Y15" s="31">
        <v>0.91670000000000007</v>
      </c>
      <c r="Z15" s="31">
        <v>0.91670000000000007</v>
      </c>
      <c r="AA15" s="31">
        <v>0.91670000000000007</v>
      </c>
      <c r="AB15" s="31">
        <v>0.91670000000000007</v>
      </c>
    </row>
    <row r="16" spans="1:28">
      <c r="A16" s="1">
        <f t="shared" si="0"/>
        <v>13</v>
      </c>
      <c r="B16" s="2">
        <v>9001914081</v>
      </c>
      <c r="C16" s="161">
        <f>[5]Scores!C14</f>
        <v>45870</v>
      </c>
      <c r="D16" s="3" t="s">
        <v>1933</v>
      </c>
      <c r="E16" s="2" t="s">
        <v>5448</v>
      </c>
      <c r="F16" s="162" t="s">
        <v>7</v>
      </c>
      <c r="G16" s="162" t="s">
        <v>5437</v>
      </c>
      <c r="H16" s="162" t="str">
        <f>VLOOKUP(B16,[5]Scores!B:J,9,FALSE)</f>
        <v>Somasundaram</v>
      </c>
      <c r="I16" s="33">
        <v>0.5</v>
      </c>
      <c r="J16" s="33">
        <v>0.5</v>
      </c>
      <c r="K16" s="33">
        <v>0.5</v>
      </c>
      <c r="L16" s="33">
        <v>0.5</v>
      </c>
      <c r="M16" s="33">
        <v>0.5</v>
      </c>
      <c r="N16" s="33">
        <v>0.6</v>
      </c>
      <c r="O16" s="33">
        <v>0.6</v>
      </c>
      <c r="P16" s="33">
        <v>0.6</v>
      </c>
      <c r="Q16" s="33">
        <v>0.6</v>
      </c>
      <c r="R16" s="33">
        <v>0.6</v>
      </c>
      <c r="S16" s="33">
        <v>0</v>
      </c>
      <c r="T16" s="33">
        <v>0.25</v>
      </c>
      <c r="U16" s="33">
        <v>0.25</v>
      </c>
      <c r="V16" s="33">
        <v>0.25</v>
      </c>
      <c r="W16" s="33">
        <v>0.25</v>
      </c>
      <c r="X16" s="31">
        <v>0.86900000000000011</v>
      </c>
      <c r="Y16" s="31">
        <v>0.86900000000000011</v>
      </c>
      <c r="Z16" s="31">
        <v>1</v>
      </c>
      <c r="AA16" s="31">
        <v>1</v>
      </c>
      <c r="AB16" s="31">
        <v>1</v>
      </c>
    </row>
    <row r="17" spans="1:28">
      <c r="A17" s="1">
        <f t="shared" si="0"/>
        <v>14</v>
      </c>
      <c r="B17" s="2">
        <v>9001914114</v>
      </c>
      <c r="C17" s="161">
        <f>[5]Scores!C15</f>
        <v>45870</v>
      </c>
      <c r="D17" s="3" t="s">
        <v>1933</v>
      </c>
      <c r="E17" s="2" t="s">
        <v>5449</v>
      </c>
      <c r="F17" s="162" t="s">
        <v>7</v>
      </c>
      <c r="G17" s="162" t="s">
        <v>5437</v>
      </c>
      <c r="H17" s="162" t="str">
        <f>VLOOKUP(B17,[5]Scores!B:J,9,FALSE)</f>
        <v>Somasundaram</v>
      </c>
      <c r="I17" s="33">
        <v>0.5</v>
      </c>
      <c r="J17" s="33">
        <v>0.5</v>
      </c>
      <c r="K17" s="33">
        <v>0.5</v>
      </c>
      <c r="L17" s="33">
        <v>0.5</v>
      </c>
      <c r="M17" s="33">
        <v>0.5</v>
      </c>
      <c r="N17" s="33">
        <v>0.75</v>
      </c>
      <c r="O17" s="33">
        <v>0.75</v>
      </c>
      <c r="P17" s="33">
        <v>0.75</v>
      </c>
      <c r="Q17" s="33">
        <v>0.75</v>
      </c>
      <c r="R17" s="33">
        <v>0.75</v>
      </c>
      <c r="S17" s="33">
        <v>0.25</v>
      </c>
      <c r="T17" s="33">
        <v>0.25</v>
      </c>
      <c r="U17" s="33">
        <v>0.25</v>
      </c>
      <c r="V17" s="33">
        <v>0.25</v>
      </c>
      <c r="W17" s="33">
        <v>0.25</v>
      </c>
      <c r="X17" s="31">
        <v>1</v>
      </c>
      <c r="Y17" s="31">
        <v>1</v>
      </c>
      <c r="Z17" s="31">
        <v>1</v>
      </c>
      <c r="AA17" s="31">
        <v>1</v>
      </c>
      <c r="AB17" s="31">
        <v>1</v>
      </c>
    </row>
    <row r="18" spans="1:28">
      <c r="A18" s="1">
        <f t="shared" si="0"/>
        <v>15</v>
      </c>
      <c r="B18" s="2">
        <v>9001914050</v>
      </c>
      <c r="C18" s="161">
        <f>[5]Scores!C16</f>
        <v>45870</v>
      </c>
      <c r="D18" s="3" t="s">
        <v>1933</v>
      </c>
      <c r="E18" s="2" t="s">
        <v>5450</v>
      </c>
      <c r="F18" s="162" t="s">
        <v>8</v>
      </c>
      <c r="G18" s="162" t="s">
        <v>5437</v>
      </c>
      <c r="H18" s="162" t="str">
        <f>VLOOKUP(B18,[5]Scores!B:J,9,FALSE)</f>
        <v>Somasundaram</v>
      </c>
      <c r="I18" s="33">
        <v>0.5</v>
      </c>
      <c r="J18" s="33">
        <v>0.5</v>
      </c>
      <c r="K18" s="33">
        <v>0.5</v>
      </c>
      <c r="L18" s="33">
        <v>0.5</v>
      </c>
      <c r="M18" s="33">
        <v>0.5</v>
      </c>
      <c r="N18" s="33">
        <v>0.75</v>
      </c>
      <c r="O18" s="33">
        <v>0.6</v>
      </c>
      <c r="P18" s="33">
        <v>0.15</v>
      </c>
      <c r="Q18" s="33">
        <v>0</v>
      </c>
      <c r="R18" s="33">
        <v>0.6</v>
      </c>
      <c r="S18" s="33">
        <v>0.25</v>
      </c>
      <c r="T18" s="33">
        <v>0.25</v>
      </c>
      <c r="U18" s="33">
        <v>0.25</v>
      </c>
      <c r="V18" s="33">
        <v>0.25</v>
      </c>
      <c r="W18" s="33">
        <v>0.25</v>
      </c>
      <c r="X18" s="31">
        <v>0.91669999999999996</v>
      </c>
      <c r="Y18" s="31">
        <v>0.91669999999999996</v>
      </c>
      <c r="Z18" s="31">
        <v>0.91669999999999996</v>
      </c>
      <c r="AA18" s="31">
        <v>0.91669999999999996</v>
      </c>
      <c r="AB18" s="31">
        <v>0.91669999999999996</v>
      </c>
    </row>
    <row r="19" spans="1:28">
      <c r="A19" s="1">
        <f t="shared" si="0"/>
        <v>16</v>
      </c>
      <c r="B19" s="2">
        <v>9001914067</v>
      </c>
      <c r="C19" s="161">
        <f>[5]Scores!C17</f>
        <v>45870</v>
      </c>
      <c r="D19" s="3" t="s">
        <v>1933</v>
      </c>
      <c r="E19" s="2" t="s">
        <v>5451</v>
      </c>
      <c r="F19" s="162" t="s">
        <v>5</v>
      </c>
      <c r="G19" s="162" t="s">
        <v>5437</v>
      </c>
      <c r="H19" s="162" t="str">
        <f>VLOOKUP(B19,[5]Scores!B:J,9,FALSE)</f>
        <v>Somasundaram</v>
      </c>
      <c r="I19" s="33">
        <v>0.5</v>
      </c>
      <c r="J19" s="33">
        <v>0.5</v>
      </c>
      <c r="K19" s="33">
        <v>0.5</v>
      </c>
      <c r="L19" s="33">
        <v>0.5</v>
      </c>
      <c r="M19" s="33">
        <v>0.5</v>
      </c>
      <c r="N19" s="33">
        <v>0.6</v>
      </c>
      <c r="O19" s="33">
        <v>0.6</v>
      </c>
      <c r="P19" s="33">
        <v>0.6</v>
      </c>
      <c r="Q19" s="33">
        <v>0.75</v>
      </c>
      <c r="R19" s="33">
        <v>0.75</v>
      </c>
      <c r="S19" s="33">
        <v>0.25</v>
      </c>
      <c r="T19" s="33">
        <v>0.25</v>
      </c>
      <c r="U19" s="33">
        <v>0.25</v>
      </c>
      <c r="V19" s="33">
        <v>0.25</v>
      </c>
      <c r="W19" s="33">
        <v>0.25</v>
      </c>
      <c r="X19" s="31">
        <v>0</v>
      </c>
      <c r="Y19" s="31">
        <v>0.95239999999999991</v>
      </c>
      <c r="Z19" s="31">
        <v>0.95239999999999991</v>
      </c>
      <c r="AA19" s="31">
        <v>0.95239999999999991</v>
      </c>
      <c r="AB19" s="31">
        <v>1</v>
      </c>
    </row>
    <row r="20" spans="1:28">
      <c r="A20" s="1">
        <f t="shared" si="0"/>
        <v>17</v>
      </c>
      <c r="B20" s="2">
        <v>9001914061</v>
      </c>
      <c r="C20" s="161">
        <f>[5]Scores!C18</f>
        <v>45870</v>
      </c>
      <c r="D20" s="3" t="s">
        <v>1933</v>
      </c>
      <c r="E20" s="2" t="s">
        <v>5452</v>
      </c>
      <c r="F20" s="162" t="s">
        <v>9</v>
      </c>
      <c r="G20" s="162" t="s">
        <v>5437</v>
      </c>
      <c r="H20" s="162" t="str">
        <f>VLOOKUP(B20,[5]Scores!B:J,9,FALSE)</f>
        <v>Somasundaram</v>
      </c>
      <c r="I20" s="33">
        <v>0.5</v>
      </c>
      <c r="J20" s="33">
        <v>0.5</v>
      </c>
      <c r="K20" s="33">
        <v>0.5</v>
      </c>
      <c r="L20" s="33">
        <v>0.5</v>
      </c>
      <c r="M20" s="33">
        <v>0.5</v>
      </c>
      <c r="N20" s="33">
        <v>0.75</v>
      </c>
      <c r="O20" s="33">
        <v>0.6</v>
      </c>
      <c r="P20" s="33">
        <v>0.75</v>
      </c>
      <c r="Q20" s="33">
        <v>0.75</v>
      </c>
      <c r="R20" s="33">
        <v>0.75</v>
      </c>
      <c r="S20" s="33">
        <v>0.25</v>
      </c>
      <c r="T20" s="33">
        <v>0.25</v>
      </c>
      <c r="U20" s="33">
        <v>0.25</v>
      </c>
      <c r="V20" s="33">
        <v>0.25</v>
      </c>
      <c r="W20" s="33">
        <v>0.25</v>
      </c>
      <c r="X20" s="31">
        <v>0.97619999999999996</v>
      </c>
      <c r="Y20" s="31">
        <v>0.97620000000000007</v>
      </c>
      <c r="Z20" s="31">
        <v>0.97620000000000007</v>
      </c>
      <c r="AA20" s="31">
        <v>0.97620000000000007</v>
      </c>
      <c r="AB20" s="31">
        <v>0.97619999999999996</v>
      </c>
    </row>
    <row r="21" spans="1:28">
      <c r="A21" s="1">
        <f t="shared" si="0"/>
        <v>18</v>
      </c>
      <c r="B21" s="2">
        <v>9001914054</v>
      </c>
      <c r="C21" s="161">
        <f>[5]Scores!C19</f>
        <v>45870</v>
      </c>
      <c r="D21" s="3" t="s">
        <v>1933</v>
      </c>
      <c r="E21" s="2" t="s">
        <v>5453</v>
      </c>
      <c r="F21" s="162" t="s">
        <v>7</v>
      </c>
      <c r="G21" s="162" t="s">
        <v>5437</v>
      </c>
      <c r="H21" s="162" t="str">
        <f>VLOOKUP(B21,[5]Scores!B:J,9,FALSE)</f>
        <v>Somasundaram</v>
      </c>
      <c r="I21" s="33">
        <v>0.5</v>
      </c>
      <c r="J21" s="33">
        <v>0.5</v>
      </c>
      <c r="K21" s="33">
        <v>0.5</v>
      </c>
      <c r="L21" s="33">
        <v>0.5</v>
      </c>
      <c r="M21" s="33">
        <v>0.5</v>
      </c>
      <c r="N21" s="33">
        <v>0.6</v>
      </c>
      <c r="O21" s="33">
        <v>0.6</v>
      </c>
      <c r="P21" s="33">
        <v>0.6</v>
      </c>
      <c r="Q21" s="33">
        <v>0.75</v>
      </c>
      <c r="R21" s="33">
        <v>0.75</v>
      </c>
      <c r="S21" s="33">
        <v>0</v>
      </c>
      <c r="T21" s="33">
        <v>0.25</v>
      </c>
      <c r="U21" s="33">
        <v>0.25</v>
      </c>
      <c r="V21" s="33">
        <v>0.25</v>
      </c>
      <c r="W21" s="33">
        <v>0.25</v>
      </c>
      <c r="X21" s="31">
        <v>0</v>
      </c>
      <c r="Y21" s="31">
        <v>0.97620000000000007</v>
      </c>
      <c r="Z21" s="31">
        <v>0.97620000000000007</v>
      </c>
      <c r="AA21" s="31">
        <v>0.97620000000000007</v>
      </c>
      <c r="AB21" s="31">
        <v>0.97620000000000007</v>
      </c>
    </row>
    <row r="22" spans="1:28">
      <c r="A22" s="1">
        <f t="shared" si="0"/>
        <v>19</v>
      </c>
      <c r="B22" s="2">
        <v>9001919532</v>
      </c>
      <c r="C22" s="161">
        <f>[5]Scores!C20</f>
        <v>45870</v>
      </c>
      <c r="D22" s="3" t="s">
        <v>167</v>
      </c>
      <c r="E22" s="2" t="s">
        <v>5454</v>
      </c>
      <c r="F22" s="162" t="s">
        <v>9</v>
      </c>
      <c r="G22" s="162" t="s">
        <v>5455</v>
      </c>
      <c r="H22" s="162" t="str">
        <f>VLOOKUP(B22,[5]Scores!B:J,9,FALSE)</f>
        <v>Rajendra Kumar</v>
      </c>
      <c r="I22" s="33">
        <v>0</v>
      </c>
      <c r="J22" s="33">
        <v>0</v>
      </c>
      <c r="K22" s="33">
        <v>0</v>
      </c>
      <c r="L22" s="33">
        <v>0.5</v>
      </c>
      <c r="M22" s="33">
        <v>0.5</v>
      </c>
      <c r="N22" s="33">
        <v>0</v>
      </c>
      <c r="O22" s="33">
        <v>0</v>
      </c>
      <c r="P22" s="33">
        <v>0</v>
      </c>
      <c r="Q22" s="33">
        <v>0.6</v>
      </c>
      <c r="R22" s="33">
        <v>0.6</v>
      </c>
      <c r="S22" s="33">
        <v>0</v>
      </c>
      <c r="T22" s="33">
        <v>0</v>
      </c>
      <c r="U22" s="33">
        <v>0</v>
      </c>
      <c r="V22" s="33">
        <v>0.25</v>
      </c>
      <c r="W22" s="33">
        <v>0.25</v>
      </c>
      <c r="X22" s="31">
        <v>0</v>
      </c>
      <c r="Y22" s="31">
        <v>0</v>
      </c>
      <c r="Z22" s="31">
        <v>0</v>
      </c>
      <c r="AA22" s="31">
        <v>0</v>
      </c>
      <c r="AB22" s="31">
        <v>0</v>
      </c>
    </row>
    <row r="23" spans="1:28">
      <c r="A23" s="1">
        <f t="shared" si="0"/>
        <v>20</v>
      </c>
      <c r="B23" s="2">
        <v>9001919837</v>
      </c>
      <c r="C23" s="161">
        <f>[5]Scores!C21</f>
        <v>45870</v>
      </c>
      <c r="D23" s="3" t="s">
        <v>167</v>
      </c>
      <c r="E23" s="2" t="s">
        <v>5456</v>
      </c>
      <c r="F23" s="162" t="s">
        <v>9</v>
      </c>
      <c r="G23" s="162" t="s">
        <v>5455</v>
      </c>
      <c r="H23" s="162" t="str">
        <f>VLOOKUP(B23,[5]Scores!B:J,9,FALSE)</f>
        <v>Rajendra Kumar</v>
      </c>
      <c r="I23" s="33">
        <v>0</v>
      </c>
      <c r="J23" s="33">
        <v>0</v>
      </c>
      <c r="K23" s="33">
        <v>0</v>
      </c>
      <c r="L23" s="33">
        <v>0.5</v>
      </c>
      <c r="M23" s="33">
        <v>0.5</v>
      </c>
      <c r="N23" s="33">
        <v>0</v>
      </c>
      <c r="O23" s="33">
        <v>0</v>
      </c>
      <c r="P23" s="33">
        <v>0</v>
      </c>
      <c r="Q23" s="33">
        <v>0.6</v>
      </c>
      <c r="R23" s="33">
        <v>0.6</v>
      </c>
      <c r="S23" s="33">
        <v>0</v>
      </c>
      <c r="T23" s="33">
        <v>0</v>
      </c>
      <c r="U23" s="33">
        <v>0</v>
      </c>
      <c r="V23" s="33">
        <v>0.25</v>
      </c>
      <c r="W23" s="33">
        <v>0.25</v>
      </c>
      <c r="X23" s="31">
        <v>0</v>
      </c>
      <c r="Y23" s="31">
        <v>0</v>
      </c>
      <c r="Z23" s="31">
        <v>0</v>
      </c>
      <c r="AA23" s="31">
        <v>0</v>
      </c>
      <c r="AB23" s="31">
        <v>0</v>
      </c>
    </row>
    <row r="24" spans="1:28">
      <c r="A24" s="1">
        <f t="shared" si="0"/>
        <v>21</v>
      </c>
      <c r="B24" s="2">
        <v>9001919830</v>
      </c>
      <c r="C24" s="161">
        <f>[5]Scores!C22</f>
        <v>45870</v>
      </c>
      <c r="D24" s="3" t="s">
        <v>167</v>
      </c>
      <c r="E24" s="2" t="s">
        <v>5457</v>
      </c>
      <c r="F24" s="162" t="s">
        <v>10</v>
      </c>
      <c r="G24" s="162" t="s">
        <v>5455</v>
      </c>
      <c r="H24" s="162" t="str">
        <f>VLOOKUP(B24,[5]Scores!B:J,9,FALSE)</f>
        <v>Ajaya Kumar Rout</v>
      </c>
      <c r="I24" s="33">
        <v>0.5</v>
      </c>
      <c r="J24" s="33">
        <v>0.5</v>
      </c>
      <c r="K24" s="33">
        <v>0.5</v>
      </c>
      <c r="L24" s="33">
        <v>0.5</v>
      </c>
      <c r="M24" s="33">
        <v>0.5</v>
      </c>
      <c r="N24" s="33">
        <v>0.6</v>
      </c>
      <c r="O24" s="33">
        <v>0.75</v>
      </c>
      <c r="P24" s="33">
        <v>0.6</v>
      </c>
      <c r="Q24" s="33">
        <v>0.6</v>
      </c>
      <c r="R24" s="33">
        <v>0.6</v>
      </c>
      <c r="S24" s="33">
        <v>0.25</v>
      </c>
      <c r="T24" s="33">
        <v>0.25</v>
      </c>
      <c r="U24" s="33">
        <v>0.25</v>
      </c>
      <c r="V24" s="33">
        <v>0.25</v>
      </c>
      <c r="W24" s="33">
        <v>0.25</v>
      </c>
      <c r="X24" s="31">
        <v>0.91670000000000007</v>
      </c>
      <c r="Y24" s="31">
        <v>0.91670000000000007</v>
      </c>
      <c r="Z24" s="31">
        <v>0.91670000000000007</v>
      </c>
      <c r="AA24" s="31">
        <v>0.91670000000000007</v>
      </c>
      <c r="AB24" s="31">
        <v>0.96430000000000005</v>
      </c>
    </row>
    <row r="25" spans="1:28">
      <c r="A25" s="1">
        <f t="shared" si="0"/>
        <v>22</v>
      </c>
      <c r="B25" s="2">
        <v>9001919828</v>
      </c>
      <c r="C25" s="161">
        <f>[5]Scores!C23</f>
        <v>45870</v>
      </c>
      <c r="D25" s="3" t="s">
        <v>167</v>
      </c>
      <c r="E25" s="2" t="s">
        <v>5458</v>
      </c>
      <c r="F25" s="162" t="s">
        <v>10</v>
      </c>
      <c r="G25" s="162" t="s">
        <v>5455</v>
      </c>
      <c r="H25" s="162" t="str">
        <f>VLOOKUP(B25,[5]Scores!B:J,9,FALSE)</f>
        <v>Ajaya Kumar Rout</v>
      </c>
      <c r="I25" s="33">
        <v>0.5</v>
      </c>
      <c r="J25" s="33">
        <v>0.5</v>
      </c>
      <c r="K25" s="33">
        <v>0.5</v>
      </c>
      <c r="L25" s="33">
        <v>0.5</v>
      </c>
      <c r="M25" s="33">
        <v>0.5</v>
      </c>
      <c r="N25" s="33">
        <v>0.6</v>
      </c>
      <c r="O25" s="33">
        <v>0.75</v>
      </c>
      <c r="P25" s="33">
        <v>0.6</v>
      </c>
      <c r="Q25" s="33">
        <v>0.6</v>
      </c>
      <c r="R25" s="33">
        <v>0.6</v>
      </c>
      <c r="S25" s="33">
        <v>0.25</v>
      </c>
      <c r="T25" s="33">
        <v>0.25</v>
      </c>
      <c r="U25" s="33">
        <v>0.25</v>
      </c>
      <c r="V25" s="33">
        <v>0.25</v>
      </c>
      <c r="W25" s="33">
        <v>0.25</v>
      </c>
      <c r="X25" s="31">
        <v>0.9405</v>
      </c>
      <c r="Y25" s="31">
        <v>0.91670000000000007</v>
      </c>
      <c r="Z25" s="31">
        <v>0.91670000000000007</v>
      </c>
      <c r="AA25" s="31">
        <v>0.91670000000000007</v>
      </c>
      <c r="AB25" s="31">
        <v>0</v>
      </c>
    </row>
    <row r="26" spans="1:28">
      <c r="A26" s="1">
        <f t="shared" si="0"/>
        <v>23</v>
      </c>
      <c r="B26" s="2">
        <v>9001916110</v>
      </c>
      <c r="C26" s="161">
        <f>[5]Scores!C24</f>
        <v>45870</v>
      </c>
      <c r="D26" s="3" t="s">
        <v>167</v>
      </c>
      <c r="E26" s="2" t="s">
        <v>5388</v>
      </c>
      <c r="F26" s="162" t="s">
        <v>9</v>
      </c>
      <c r="G26" s="162" t="s">
        <v>5455</v>
      </c>
      <c r="H26" s="162" t="str">
        <f>VLOOKUP(B26,[5]Scores!B:J,9,FALSE)</f>
        <v>Aaratrika Nandy</v>
      </c>
      <c r="I26" s="33">
        <v>0.5</v>
      </c>
      <c r="J26" s="33">
        <v>0.5</v>
      </c>
      <c r="K26" s="33">
        <v>0.5</v>
      </c>
      <c r="L26" s="33">
        <v>0.5</v>
      </c>
      <c r="M26" s="33">
        <v>0.5</v>
      </c>
      <c r="N26" s="33">
        <v>0.6</v>
      </c>
      <c r="O26" s="33">
        <v>0.6</v>
      </c>
      <c r="P26" s="33">
        <v>0.6</v>
      </c>
      <c r="Q26" s="33">
        <v>0.75</v>
      </c>
      <c r="R26" s="33">
        <v>0.75</v>
      </c>
      <c r="S26" s="33">
        <v>0.25</v>
      </c>
      <c r="T26" s="33">
        <v>0.25</v>
      </c>
      <c r="U26" s="33">
        <v>0.25</v>
      </c>
      <c r="V26" s="33">
        <v>0.25</v>
      </c>
      <c r="W26" s="33">
        <v>0.25</v>
      </c>
      <c r="X26" s="31">
        <v>0.91859999999999997</v>
      </c>
      <c r="Y26" s="31">
        <v>0.92859999999999998</v>
      </c>
      <c r="Z26" s="31">
        <v>0.92859999999999998</v>
      </c>
      <c r="AA26" s="31">
        <v>0.92859999999999998</v>
      </c>
      <c r="AB26" s="31">
        <v>0.97620000000000007</v>
      </c>
    </row>
    <row r="27" spans="1:28">
      <c r="A27" s="1">
        <f t="shared" si="0"/>
        <v>24</v>
      </c>
      <c r="B27" s="2">
        <v>9001919187</v>
      </c>
      <c r="C27" s="161">
        <f>[5]Scores!C25</f>
        <v>45870</v>
      </c>
      <c r="D27" s="3" t="s">
        <v>167</v>
      </c>
      <c r="E27" s="2" t="s">
        <v>5459</v>
      </c>
      <c r="F27" s="162" t="s">
        <v>8</v>
      </c>
      <c r="G27" s="162" t="s">
        <v>5455</v>
      </c>
      <c r="H27" s="162" t="str">
        <f>VLOOKUP(B27,[5]Scores!B:J,9,FALSE)</f>
        <v>Priyanka Jaiswal</v>
      </c>
      <c r="I27" s="33">
        <v>0.5</v>
      </c>
      <c r="J27" s="33">
        <v>0.5</v>
      </c>
      <c r="K27" s="33">
        <v>0.5</v>
      </c>
      <c r="L27" s="33">
        <v>0.5</v>
      </c>
      <c r="M27" s="33">
        <v>0.5</v>
      </c>
      <c r="N27" s="33">
        <v>0.75</v>
      </c>
      <c r="O27" s="33">
        <v>0.15</v>
      </c>
      <c r="P27" s="33">
        <v>0.15</v>
      </c>
      <c r="Q27" s="33">
        <v>0.6</v>
      </c>
      <c r="R27" s="33">
        <v>0.6</v>
      </c>
      <c r="S27" s="33">
        <v>0.25</v>
      </c>
      <c r="T27" s="33">
        <v>0.25</v>
      </c>
      <c r="U27" s="33">
        <v>0.25</v>
      </c>
      <c r="V27" s="33">
        <v>0.25</v>
      </c>
      <c r="W27" s="33">
        <v>0.25</v>
      </c>
      <c r="X27" s="31">
        <v>0.79760000000000009</v>
      </c>
      <c r="Y27" s="31">
        <v>0.91670000000000007</v>
      </c>
      <c r="Z27" s="31">
        <v>0.91670000000000007</v>
      </c>
      <c r="AA27" s="31">
        <v>0.91670000000000007</v>
      </c>
      <c r="AB27" s="31">
        <v>0.91670000000000007</v>
      </c>
    </row>
    <row r="28" spans="1:28">
      <c r="A28" s="1">
        <f t="shared" si="0"/>
        <v>25</v>
      </c>
      <c r="B28" s="2">
        <v>9001919524</v>
      </c>
      <c r="C28" s="161">
        <f>[5]Scores!C26</f>
        <v>45870</v>
      </c>
      <c r="D28" s="3" t="s">
        <v>167</v>
      </c>
      <c r="E28" s="2" t="s">
        <v>5460</v>
      </c>
      <c r="F28" s="162" t="s">
        <v>8</v>
      </c>
      <c r="G28" s="162" t="s">
        <v>5455</v>
      </c>
      <c r="H28" s="162" t="str">
        <f>VLOOKUP(B28,[5]Scores!B:J,9,FALSE)</f>
        <v>Priyanka Jaiswal</v>
      </c>
      <c r="I28" s="33">
        <v>0.5</v>
      </c>
      <c r="J28" s="33">
        <v>0.5</v>
      </c>
      <c r="K28" s="33">
        <v>0.5</v>
      </c>
      <c r="L28" s="33">
        <v>0.5</v>
      </c>
      <c r="M28" s="33">
        <v>0.5</v>
      </c>
      <c r="N28" s="33">
        <v>0.75</v>
      </c>
      <c r="O28" s="33">
        <v>0.15</v>
      </c>
      <c r="P28" s="33">
        <v>0.15</v>
      </c>
      <c r="Q28" s="33">
        <v>0.6</v>
      </c>
      <c r="R28" s="33">
        <v>0.6</v>
      </c>
      <c r="S28" s="33">
        <v>0.25</v>
      </c>
      <c r="T28" s="33">
        <v>0.25</v>
      </c>
      <c r="U28" s="33">
        <v>0.25</v>
      </c>
      <c r="V28" s="33">
        <v>0.25</v>
      </c>
      <c r="W28" s="33">
        <v>0.25</v>
      </c>
      <c r="X28" s="31">
        <v>0.79760000000000009</v>
      </c>
      <c r="Y28" s="31">
        <v>0.91670000000000007</v>
      </c>
      <c r="Z28" s="31">
        <v>0.91670000000000007</v>
      </c>
      <c r="AA28" s="31">
        <v>0.91670000000000007</v>
      </c>
      <c r="AB28" s="31">
        <v>0.91670000000000007</v>
      </c>
    </row>
    <row r="29" spans="1:28">
      <c r="A29" s="1">
        <f t="shared" si="0"/>
        <v>26</v>
      </c>
      <c r="B29" s="2">
        <v>9001919807</v>
      </c>
      <c r="C29" s="161">
        <f>[5]Scores!C27</f>
        <v>45870</v>
      </c>
      <c r="D29" s="3" t="s">
        <v>167</v>
      </c>
      <c r="E29" s="2" t="s">
        <v>5461</v>
      </c>
      <c r="F29" s="162" t="s">
        <v>8</v>
      </c>
      <c r="G29" s="162" t="s">
        <v>5455</v>
      </c>
      <c r="H29" s="162" t="str">
        <f>VLOOKUP(B29,[5]Scores!B:J,9,FALSE)</f>
        <v>Ajaya Kumar Rout</v>
      </c>
      <c r="I29" s="33">
        <v>0.5</v>
      </c>
      <c r="J29" s="33">
        <v>0.5</v>
      </c>
      <c r="K29" s="33">
        <v>0.5</v>
      </c>
      <c r="L29" s="33">
        <v>0.5</v>
      </c>
      <c r="M29" s="33">
        <v>0.5</v>
      </c>
      <c r="N29" s="33">
        <v>0.6</v>
      </c>
      <c r="O29" s="33">
        <v>0.75</v>
      </c>
      <c r="P29" s="33">
        <v>0.6</v>
      </c>
      <c r="Q29" s="33">
        <v>0.75</v>
      </c>
      <c r="R29" s="33">
        <v>0.75</v>
      </c>
      <c r="S29" s="33">
        <v>0.25</v>
      </c>
      <c r="T29" s="33">
        <v>0.25</v>
      </c>
      <c r="U29" s="33">
        <v>0.25</v>
      </c>
      <c r="V29" s="33">
        <v>0.25</v>
      </c>
      <c r="W29" s="33">
        <v>0.25</v>
      </c>
      <c r="X29" s="31">
        <v>0.95239999999999991</v>
      </c>
      <c r="Y29" s="31">
        <v>0.96430000000000005</v>
      </c>
      <c r="Z29" s="31">
        <v>0.96430000000000005</v>
      </c>
      <c r="AA29" s="31">
        <v>0.96430000000000005</v>
      </c>
      <c r="AB29" s="31">
        <v>0.92859999999999998</v>
      </c>
    </row>
    <row r="30" spans="1:28">
      <c r="A30" s="1">
        <f t="shared" si="0"/>
        <v>27</v>
      </c>
      <c r="B30" s="2">
        <v>9001919810</v>
      </c>
      <c r="C30" s="161">
        <f>[5]Scores!C28</f>
        <v>45870</v>
      </c>
      <c r="D30" s="3" t="s">
        <v>167</v>
      </c>
      <c r="E30" s="2" t="s">
        <v>5462</v>
      </c>
      <c r="F30" s="162" t="s">
        <v>10</v>
      </c>
      <c r="G30" s="162" t="s">
        <v>5455</v>
      </c>
      <c r="H30" s="162" t="str">
        <f>VLOOKUP(B30,[5]Scores!B:J,9,FALSE)</f>
        <v>Rajendra Kumar</v>
      </c>
      <c r="I30" s="33">
        <v>0.5</v>
      </c>
      <c r="J30" s="33">
        <v>0.5</v>
      </c>
      <c r="K30" s="33">
        <v>0.5</v>
      </c>
      <c r="L30" s="33">
        <v>0.5</v>
      </c>
      <c r="M30" s="33">
        <v>0.5</v>
      </c>
      <c r="N30" s="33">
        <v>0.6</v>
      </c>
      <c r="O30" s="33">
        <v>0.75</v>
      </c>
      <c r="P30" s="33">
        <v>0.6</v>
      </c>
      <c r="Q30" s="33">
        <v>0.6</v>
      </c>
      <c r="R30" s="33">
        <v>0.6</v>
      </c>
      <c r="S30" s="33">
        <v>0.25</v>
      </c>
      <c r="T30" s="33">
        <v>0.25</v>
      </c>
      <c r="U30" s="33">
        <v>0.25</v>
      </c>
      <c r="V30" s="33">
        <v>0.25</v>
      </c>
      <c r="W30" s="33">
        <v>0.25</v>
      </c>
      <c r="X30" s="31">
        <v>0.95240000000000002</v>
      </c>
      <c r="Y30" s="31">
        <v>0.95240000000000002</v>
      </c>
      <c r="Z30" s="31">
        <v>0.9405</v>
      </c>
      <c r="AA30" s="31">
        <v>0.9405</v>
      </c>
      <c r="AB30" s="31">
        <v>0.9405</v>
      </c>
    </row>
    <row r="31" spans="1:28">
      <c r="A31" s="1">
        <f t="shared" si="0"/>
        <v>28</v>
      </c>
      <c r="B31" s="2">
        <v>9001919616</v>
      </c>
      <c r="C31" s="161">
        <f>[5]Scores!C29</f>
        <v>45870</v>
      </c>
      <c r="D31" s="3" t="s">
        <v>167</v>
      </c>
      <c r="E31" s="2" t="s">
        <v>5463</v>
      </c>
      <c r="F31" s="162" t="s">
        <v>7</v>
      </c>
      <c r="G31" s="162" t="s">
        <v>5455</v>
      </c>
      <c r="H31" s="162" t="str">
        <f>VLOOKUP(B31,[5]Scores!B:J,9,FALSE)</f>
        <v>Jyotsnarani</v>
      </c>
      <c r="I31" s="33">
        <v>0.5</v>
      </c>
      <c r="J31" s="33">
        <v>0.5</v>
      </c>
      <c r="K31" s="33">
        <v>0.5</v>
      </c>
      <c r="L31" s="33">
        <v>0.5</v>
      </c>
      <c r="M31" s="33">
        <v>0.5</v>
      </c>
      <c r="N31" s="33">
        <v>0.75</v>
      </c>
      <c r="O31" s="33">
        <v>0.6</v>
      </c>
      <c r="P31" s="33">
        <v>0.6</v>
      </c>
      <c r="Q31" s="33">
        <v>0.6</v>
      </c>
      <c r="R31" s="33">
        <v>0.6</v>
      </c>
      <c r="S31" s="33">
        <v>0</v>
      </c>
      <c r="T31" s="33">
        <v>0</v>
      </c>
      <c r="U31" s="33">
        <v>0</v>
      </c>
      <c r="V31" s="33">
        <v>0.25</v>
      </c>
      <c r="W31" s="33">
        <v>0.25</v>
      </c>
      <c r="X31" s="31">
        <v>0.86</v>
      </c>
      <c r="Y31" s="31">
        <v>0</v>
      </c>
      <c r="Z31" s="31">
        <v>0</v>
      </c>
      <c r="AA31" s="31">
        <v>1</v>
      </c>
      <c r="AB31" s="31">
        <v>0.90480000000000005</v>
      </c>
    </row>
    <row r="32" spans="1:28">
      <c r="A32" s="1">
        <f t="shared" si="0"/>
        <v>29</v>
      </c>
      <c r="B32" s="2">
        <v>9001919710</v>
      </c>
      <c r="C32" s="161">
        <f>[5]Scores!C30</f>
        <v>45870</v>
      </c>
      <c r="D32" s="3" t="s">
        <v>167</v>
      </c>
      <c r="E32" s="2" t="s">
        <v>5464</v>
      </c>
      <c r="F32" s="162" t="s">
        <v>7</v>
      </c>
      <c r="G32" s="162" t="s">
        <v>5455</v>
      </c>
      <c r="H32" s="162" t="str">
        <f>VLOOKUP(B32,[5]Scores!B:J,9,FALSE)</f>
        <v>Jyotsnarani</v>
      </c>
      <c r="I32" s="33">
        <v>0.5</v>
      </c>
      <c r="J32" s="33">
        <v>0.5</v>
      </c>
      <c r="K32" s="33">
        <v>0.5</v>
      </c>
      <c r="L32" s="33">
        <v>0.5</v>
      </c>
      <c r="M32" s="33">
        <v>0.5</v>
      </c>
      <c r="N32" s="33">
        <v>0.75</v>
      </c>
      <c r="O32" s="33">
        <v>0.6</v>
      </c>
      <c r="P32" s="33">
        <v>0.6</v>
      </c>
      <c r="Q32" s="33">
        <v>0.6</v>
      </c>
      <c r="R32" s="33">
        <v>0.6</v>
      </c>
      <c r="S32" s="33">
        <v>0</v>
      </c>
      <c r="T32" s="33">
        <v>0</v>
      </c>
      <c r="U32" s="33">
        <v>0</v>
      </c>
      <c r="V32" s="33">
        <v>0.25</v>
      </c>
      <c r="W32" s="33">
        <v>0.25</v>
      </c>
      <c r="X32" s="31">
        <v>0.86</v>
      </c>
      <c r="Y32" s="31">
        <v>0</v>
      </c>
      <c r="Z32" s="31">
        <v>0</v>
      </c>
      <c r="AA32" s="31">
        <v>1</v>
      </c>
      <c r="AB32" s="31">
        <v>0.90480000000000005</v>
      </c>
    </row>
    <row r="33" spans="1:28">
      <c r="A33" s="1">
        <f t="shared" si="0"/>
        <v>30</v>
      </c>
      <c r="B33" s="2">
        <v>9001919835</v>
      </c>
      <c r="C33" s="161">
        <f>[5]Scores!C31</f>
        <v>45870</v>
      </c>
      <c r="D33" s="3" t="s">
        <v>167</v>
      </c>
      <c r="E33" s="2" t="s">
        <v>5465</v>
      </c>
      <c r="F33" s="162" t="s">
        <v>7</v>
      </c>
      <c r="G33" s="162" t="s">
        <v>5455</v>
      </c>
      <c r="H33" s="162" t="str">
        <f>VLOOKUP(B33,[5]Scores!B:J,9,FALSE)</f>
        <v>Jyotsnarani</v>
      </c>
      <c r="I33" s="33">
        <v>0.5</v>
      </c>
      <c r="J33" s="33">
        <v>0.5</v>
      </c>
      <c r="K33" s="33">
        <v>0.5</v>
      </c>
      <c r="L33" s="33">
        <v>0.5</v>
      </c>
      <c r="M33" s="33">
        <v>0.5</v>
      </c>
      <c r="N33" s="33">
        <v>0.75</v>
      </c>
      <c r="O33" s="33">
        <v>0.6</v>
      </c>
      <c r="P33" s="33">
        <v>0.6</v>
      </c>
      <c r="Q33" s="33">
        <v>0.6</v>
      </c>
      <c r="R33" s="33">
        <v>0.6</v>
      </c>
      <c r="S33" s="33">
        <v>0</v>
      </c>
      <c r="T33" s="33">
        <v>0</v>
      </c>
      <c r="U33" s="33">
        <v>0</v>
      </c>
      <c r="V33" s="33">
        <v>0.25</v>
      </c>
      <c r="W33" s="33">
        <v>0.25</v>
      </c>
      <c r="X33" s="31">
        <v>0.86</v>
      </c>
      <c r="Y33" s="31">
        <v>0</v>
      </c>
      <c r="Z33" s="31">
        <v>0</v>
      </c>
      <c r="AA33" s="31">
        <v>1</v>
      </c>
      <c r="AB33" s="31">
        <v>0.90480000000000005</v>
      </c>
    </row>
    <row r="34" spans="1:28">
      <c r="A34" s="1">
        <f t="shared" si="0"/>
        <v>31</v>
      </c>
      <c r="B34" s="2">
        <v>9001916130</v>
      </c>
      <c r="C34" s="161">
        <f>[5]Scores!C32</f>
        <v>45870</v>
      </c>
      <c r="D34" s="3" t="s">
        <v>167</v>
      </c>
      <c r="E34" s="2" t="s">
        <v>5466</v>
      </c>
      <c r="F34" s="162" t="s">
        <v>7</v>
      </c>
      <c r="G34" s="162" t="s">
        <v>5455</v>
      </c>
      <c r="H34" s="162" t="str">
        <f>VLOOKUP(B34,[5]Scores!B:J,9,FALSE)</f>
        <v>Jyotsnarani</v>
      </c>
      <c r="I34" s="33">
        <v>0.5</v>
      </c>
      <c r="J34" s="33">
        <v>0.5</v>
      </c>
      <c r="K34" s="33">
        <v>0.5</v>
      </c>
      <c r="L34" s="33">
        <v>0.5</v>
      </c>
      <c r="M34" s="33">
        <v>0.5</v>
      </c>
      <c r="N34" s="33">
        <v>0.75</v>
      </c>
      <c r="O34" s="33">
        <v>0.6</v>
      </c>
      <c r="P34" s="33">
        <v>0.6</v>
      </c>
      <c r="Q34" s="33">
        <v>0.6</v>
      </c>
      <c r="R34" s="33">
        <v>0.6</v>
      </c>
      <c r="S34" s="33">
        <v>0</v>
      </c>
      <c r="T34" s="33">
        <v>0</v>
      </c>
      <c r="U34" s="33">
        <v>0.25</v>
      </c>
      <c r="V34" s="33">
        <v>0.25</v>
      </c>
      <c r="W34" s="33">
        <v>0.25</v>
      </c>
      <c r="X34" s="31">
        <v>0.86</v>
      </c>
      <c r="Y34" s="31">
        <v>0</v>
      </c>
      <c r="Z34" s="31">
        <v>0</v>
      </c>
      <c r="AA34" s="31">
        <v>1</v>
      </c>
      <c r="AB34" s="31">
        <v>0.90480000000000005</v>
      </c>
    </row>
    <row r="35" spans="1:28">
      <c r="A35" s="1">
        <f t="shared" si="0"/>
        <v>32</v>
      </c>
      <c r="B35" s="2">
        <v>9001919839</v>
      </c>
      <c r="C35" s="161">
        <f>[5]Scores!C33</f>
        <v>45870</v>
      </c>
      <c r="D35" s="3" t="s">
        <v>167</v>
      </c>
      <c r="E35" s="2" t="s">
        <v>5467</v>
      </c>
      <c r="F35" s="162" t="s">
        <v>9</v>
      </c>
      <c r="G35" s="162" t="s">
        <v>5455</v>
      </c>
      <c r="H35" s="162" t="str">
        <f>VLOOKUP(B35,[5]Scores!B:J,9,FALSE)</f>
        <v>Rajendra Kumar</v>
      </c>
      <c r="I35" s="33">
        <v>0</v>
      </c>
      <c r="J35" s="33">
        <v>0</v>
      </c>
      <c r="K35" s="33">
        <v>0</v>
      </c>
      <c r="L35" s="33">
        <v>0.5</v>
      </c>
      <c r="M35" s="33">
        <v>0.5</v>
      </c>
      <c r="N35" s="33">
        <v>0</v>
      </c>
      <c r="O35" s="33">
        <v>0</v>
      </c>
      <c r="P35" s="33">
        <v>0</v>
      </c>
      <c r="Q35" s="33">
        <v>0.6</v>
      </c>
      <c r="R35" s="33">
        <v>0.6</v>
      </c>
      <c r="S35" s="33">
        <v>0</v>
      </c>
      <c r="T35" s="33">
        <v>0</v>
      </c>
      <c r="U35" s="33">
        <v>0</v>
      </c>
      <c r="V35" s="33">
        <v>0.25</v>
      </c>
      <c r="W35" s="33">
        <v>0.25</v>
      </c>
      <c r="X35" s="31">
        <v>0</v>
      </c>
      <c r="Y35" s="31">
        <v>0</v>
      </c>
      <c r="Z35" s="31">
        <v>0</v>
      </c>
      <c r="AA35" s="31">
        <v>0</v>
      </c>
      <c r="AB35" s="31">
        <v>0</v>
      </c>
    </row>
    <row r="36" spans="1:28">
      <c r="A36" s="1">
        <f t="shared" si="0"/>
        <v>33</v>
      </c>
      <c r="B36" s="2">
        <v>9001919838</v>
      </c>
      <c r="C36" s="161">
        <f>[5]Scores!C34</f>
        <v>45870</v>
      </c>
      <c r="D36" s="3" t="s">
        <v>167</v>
      </c>
      <c r="E36" s="2" t="s">
        <v>5468</v>
      </c>
      <c r="F36" s="162" t="s">
        <v>9</v>
      </c>
      <c r="G36" s="162" t="s">
        <v>5455</v>
      </c>
      <c r="H36" s="162" t="str">
        <f>VLOOKUP(B36,[5]Scores!B:J,9,FALSE)</f>
        <v>Rajendra Kumar</v>
      </c>
      <c r="I36" s="33">
        <v>0</v>
      </c>
      <c r="J36" s="33">
        <v>0</v>
      </c>
      <c r="K36" s="33">
        <v>0</v>
      </c>
      <c r="L36" s="33">
        <v>0.5</v>
      </c>
      <c r="M36" s="33">
        <v>0.5</v>
      </c>
      <c r="N36" s="33">
        <v>0</v>
      </c>
      <c r="O36" s="33">
        <v>0</v>
      </c>
      <c r="P36" s="33">
        <v>0</v>
      </c>
      <c r="Q36" s="33">
        <v>0.6</v>
      </c>
      <c r="R36" s="33">
        <v>0.6</v>
      </c>
      <c r="S36" s="33">
        <v>0</v>
      </c>
      <c r="T36" s="33">
        <v>0</v>
      </c>
      <c r="U36" s="33">
        <v>0</v>
      </c>
      <c r="V36" s="33">
        <v>0.25</v>
      </c>
      <c r="W36" s="33">
        <v>0.25</v>
      </c>
      <c r="X36" s="31">
        <v>0</v>
      </c>
      <c r="Y36" s="31">
        <v>0</v>
      </c>
      <c r="Z36" s="31">
        <v>0</v>
      </c>
      <c r="AA36" s="31">
        <v>0</v>
      </c>
      <c r="AB36" s="31">
        <v>0</v>
      </c>
    </row>
    <row r="37" spans="1:28">
      <c r="A37" s="1">
        <f t="shared" si="0"/>
        <v>34</v>
      </c>
      <c r="B37" s="2">
        <v>9001919523</v>
      </c>
      <c r="C37" s="161">
        <f>[5]Scores!C35</f>
        <v>45870</v>
      </c>
      <c r="D37" s="3" t="s">
        <v>167</v>
      </c>
      <c r="E37" s="2" t="s">
        <v>5469</v>
      </c>
      <c r="F37" s="162" t="s">
        <v>7</v>
      </c>
      <c r="G37" s="162" t="s">
        <v>5455</v>
      </c>
      <c r="H37" s="162" t="str">
        <f>VLOOKUP(B37,[5]Scores!B:J,9,FALSE)</f>
        <v>Aaratrika Nandy</v>
      </c>
      <c r="I37" s="33">
        <v>0.5</v>
      </c>
      <c r="J37" s="33">
        <v>0.5</v>
      </c>
      <c r="K37" s="33">
        <v>0.5</v>
      </c>
      <c r="L37" s="33">
        <v>0.5</v>
      </c>
      <c r="M37" s="33">
        <v>0.5</v>
      </c>
      <c r="N37" s="33">
        <v>0.75</v>
      </c>
      <c r="O37" s="33">
        <v>0.75</v>
      </c>
      <c r="P37" s="33">
        <v>0.6</v>
      </c>
      <c r="Q37" s="33">
        <v>0.75</v>
      </c>
      <c r="R37" s="33">
        <v>0.75</v>
      </c>
      <c r="S37" s="33">
        <v>0.25</v>
      </c>
      <c r="T37" s="33">
        <v>0.25</v>
      </c>
      <c r="U37" s="33">
        <v>0.25</v>
      </c>
      <c r="V37" s="33">
        <v>0.25</v>
      </c>
      <c r="W37" s="33">
        <v>0.25</v>
      </c>
      <c r="X37" s="31">
        <v>0.96519999999999995</v>
      </c>
      <c r="Y37" s="31">
        <v>0.92859999999999998</v>
      </c>
      <c r="Z37" s="31">
        <v>0.92859999999999998</v>
      </c>
      <c r="AA37" s="31">
        <v>0.92859999999999998</v>
      </c>
      <c r="AB37" s="31">
        <v>0.9405</v>
      </c>
    </row>
    <row r="38" spans="1:28">
      <c r="A38" s="1">
        <f t="shared" si="0"/>
        <v>35</v>
      </c>
      <c r="B38" s="2">
        <v>9001919530</v>
      </c>
      <c r="C38" s="161">
        <f>[5]Scores!C36</f>
        <v>45870</v>
      </c>
      <c r="D38" s="3" t="s">
        <v>167</v>
      </c>
      <c r="E38" s="2" t="s">
        <v>5470</v>
      </c>
      <c r="F38" s="162" t="s">
        <v>7</v>
      </c>
      <c r="G38" s="162" t="s">
        <v>5455</v>
      </c>
      <c r="H38" s="162" t="str">
        <f>VLOOKUP(B38,[5]Scores!B:J,9,FALSE)</f>
        <v>Aaratrika Nandy</v>
      </c>
      <c r="I38" s="33">
        <v>0.5</v>
      </c>
      <c r="J38" s="33">
        <v>0.5</v>
      </c>
      <c r="K38" s="33">
        <v>0.5</v>
      </c>
      <c r="L38" s="33">
        <v>0.5</v>
      </c>
      <c r="M38" s="33">
        <v>0.5</v>
      </c>
      <c r="N38" s="33">
        <v>0.75</v>
      </c>
      <c r="O38" s="33">
        <v>0.75</v>
      </c>
      <c r="P38" s="33">
        <v>0.6</v>
      </c>
      <c r="Q38" s="33">
        <v>0.75</v>
      </c>
      <c r="R38" s="33">
        <v>0.75</v>
      </c>
      <c r="S38" s="33">
        <v>0.25</v>
      </c>
      <c r="T38" s="33">
        <v>0.25</v>
      </c>
      <c r="U38" s="33">
        <v>0.25</v>
      </c>
      <c r="V38" s="33">
        <v>0.25</v>
      </c>
      <c r="W38" s="33">
        <v>0.25</v>
      </c>
      <c r="X38" s="31">
        <v>0.95239999999999991</v>
      </c>
      <c r="Y38" s="31">
        <v>0.95239999999999991</v>
      </c>
      <c r="Z38" s="31">
        <v>0.95239999999999991</v>
      </c>
      <c r="AA38" s="31">
        <v>0.95239999999999991</v>
      </c>
      <c r="AB38" s="31">
        <v>0.92859999999999998</v>
      </c>
    </row>
    <row r="39" spans="1:28">
      <c r="A39" s="1">
        <f t="shared" si="0"/>
        <v>36</v>
      </c>
      <c r="B39" s="2">
        <v>9001919833</v>
      </c>
      <c r="C39" s="161">
        <f>[5]Scores!C37</f>
        <v>45870</v>
      </c>
      <c r="D39" s="3" t="s">
        <v>167</v>
      </c>
      <c r="E39" s="2" t="s">
        <v>5471</v>
      </c>
      <c r="F39" s="162" t="s">
        <v>7</v>
      </c>
      <c r="G39" s="162" t="s">
        <v>5455</v>
      </c>
      <c r="H39" s="162" t="str">
        <f>VLOOKUP(B39,[5]Scores!B:J,9,FALSE)</f>
        <v>Rajendra Kumar</v>
      </c>
      <c r="I39" s="33">
        <v>0.5</v>
      </c>
      <c r="J39" s="33">
        <v>0.5</v>
      </c>
      <c r="K39" s="33">
        <v>0.5</v>
      </c>
      <c r="L39" s="33">
        <v>0.5</v>
      </c>
      <c r="M39" s="33">
        <v>0.5</v>
      </c>
      <c r="N39" s="33">
        <v>0.6</v>
      </c>
      <c r="O39" s="33">
        <v>0.75</v>
      </c>
      <c r="P39" s="33">
        <v>0.6</v>
      </c>
      <c r="Q39" s="33">
        <v>0.6</v>
      </c>
      <c r="R39" s="33">
        <v>0.6</v>
      </c>
      <c r="S39" s="33">
        <v>0.25</v>
      </c>
      <c r="T39" s="33">
        <v>0.25</v>
      </c>
      <c r="U39" s="33">
        <v>0.25</v>
      </c>
      <c r="V39" s="33">
        <v>0.25</v>
      </c>
      <c r="W39" s="33">
        <v>0.25</v>
      </c>
      <c r="X39" s="31">
        <v>0.92859999999999998</v>
      </c>
      <c r="Y39" s="31">
        <v>0.9405</v>
      </c>
      <c r="Z39" s="31">
        <v>0.9405</v>
      </c>
      <c r="AA39" s="31">
        <v>0.9405</v>
      </c>
      <c r="AB39" s="31">
        <v>0.95239999999999991</v>
      </c>
    </row>
    <row r="40" spans="1:28">
      <c r="A40" s="1">
        <f t="shared" si="0"/>
        <v>37</v>
      </c>
      <c r="B40" s="2">
        <v>9001919834</v>
      </c>
      <c r="C40" s="161">
        <f>[5]Scores!C38</f>
        <v>45870</v>
      </c>
      <c r="D40" s="3" t="s">
        <v>167</v>
      </c>
      <c r="E40" s="2" t="s">
        <v>5472</v>
      </c>
      <c r="F40" s="162" t="s">
        <v>7</v>
      </c>
      <c r="G40" s="162" t="s">
        <v>5455</v>
      </c>
      <c r="H40" s="162" t="str">
        <f>VLOOKUP(B40,[5]Scores!B:J,9,FALSE)</f>
        <v>Ajaya Kumar Rout</v>
      </c>
      <c r="I40" s="33">
        <v>0.5</v>
      </c>
      <c r="J40" s="33">
        <v>0.5</v>
      </c>
      <c r="K40" s="33">
        <v>0.5</v>
      </c>
      <c r="L40" s="33">
        <v>0.5</v>
      </c>
      <c r="M40" s="33">
        <v>0.5</v>
      </c>
      <c r="N40" s="33">
        <v>0.6</v>
      </c>
      <c r="O40" s="33">
        <v>0.75</v>
      </c>
      <c r="P40" s="33">
        <v>0.6</v>
      </c>
      <c r="Q40" s="33">
        <v>0.75</v>
      </c>
      <c r="R40" s="33">
        <v>0.75</v>
      </c>
      <c r="S40" s="33">
        <v>0.25</v>
      </c>
      <c r="T40" s="33">
        <v>0.25</v>
      </c>
      <c r="U40" s="33">
        <v>0.25</v>
      </c>
      <c r="V40" s="33">
        <v>0.25</v>
      </c>
      <c r="W40" s="33">
        <v>0.25</v>
      </c>
      <c r="X40" s="31">
        <v>0.91670000000000007</v>
      </c>
      <c r="Y40" s="31">
        <v>0.91670000000000007</v>
      </c>
      <c r="Z40" s="31">
        <v>0.9405</v>
      </c>
      <c r="AA40" s="31">
        <v>0.9405</v>
      </c>
      <c r="AB40" s="31">
        <v>0.9405</v>
      </c>
    </row>
    <row r="41" spans="1:28">
      <c r="A41" s="1">
        <f t="shared" si="0"/>
        <v>38</v>
      </c>
      <c r="B41" s="2">
        <v>9001919817</v>
      </c>
      <c r="C41" s="161">
        <f>[5]Scores!C39</f>
        <v>45870</v>
      </c>
      <c r="D41" s="3" t="s">
        <v>167</v>
      </c>
      <c r="E41" s="2" t="s">
        <v>5473</v>
      </c>
      <c r="F41" s="162" t="s">
        <v>10</v>
      </c>
      <c r="G41" s="162" t="s">
        <v>5455</v>
      </c>
      <c r="H41" s="162" t="str">
        <f>VLOOKUP(B41,[5]Scores!B:J,9,FALSE)</f>
        <v>Ajaya Kumar Rout</v>
      </c>
      <c r="I41" s="33">
        <v>0.5</v>
      </c>
      <c r="J41" s="33">
        <v>0.5</v>
      </c>
      <c r="K41" s="33">
        <v>0.5</v>
      </c>
      <c r="L41" s="33">
        <v>0.5</v>
      </c>
      <c r="M41" s="33">
        <v>0.5</v>
      </c>
      <c r="N41" s="33">
        <v>0.6</v>
      </c>
      <c r="O41" s="33">
        <v>0.75</v>
      </c>
      <c r="P41" s="33">
        <v>0.6</v>
      </c>
      <c r="Q41" s="33">
        <v>0.6</v>
      </c>
      <c r="R41" s="33">
        <v>0.6</v>
      </c>
      <c r="S41" s="33">
        <v>0.25</v>
      </c>
      <c r="T41" s="33">
        <v>0.25</v>
      </c>
      <c r="U41" s="33">
        <v>0.25</v>
      </c>
      <c r="V41" s="33">
        <v>0.25</v>
      </c>
      <c r="W41" s="33">
        <v>0.25</v>
      </c>
      <c r="X41" s="31">
        <v>0.91670000000000007</v>
      </c>
      <c r="Y41" s="31">
        <v>0.90480000000000005</v>
      </c>
      <c r="Z41" s="31">
        <v>0.90480000000000005</v>
      </c>
      <c r="AA41" s="31">
        <v>0.90480000000000005</v>
      </c>
      <c r="AB41" s="31">
        <v>0.92859999999999998</v>
      </c>
    </row>
    <row r="42" spans="1:28">
      <c r="A42" s="1">
        <f t="shared" si="0"/>
        <v>39</v>
      </c>
      <c r="B42" s="2">
        <v>9001919806</v>
      </c>
      <c r="C42" s="161">
        <f>[5]Scores!C40</f>
        <v>45870</v>
      </c>
      <c r="D42" s="3" t="s">
        <v>167</v>
      </c>
      <c r="E42" s="2" t="s">
        <v>5474</v>
      </c>
      <c r="F42" s="162" t="s">
        <v>8</v>
      </c>
      <c r="G42" s="162" t="s">
        <v>5455</v>
      </c>
      <c r="H42" s="162" t="str">
        <f>VLOOKUP(B42,[5]Scores!B:J,9,FALSE)</f>
        <v>Rajendra Kumar</v>
      </c>
      <c r="I42" s="33">
        <v>0.5</v>
      </c>
      <c r="J42" s="33">
        <v>0.5</v>
      </c>
      <c r="K42" s="33">
        <v>0.5</v>
      </c>
      <c r="L42" s="33">
        <v>0.5</v>
      </c>
      <c r="M42" s="33">
        <v>0.5</v>
      </c>
      <c r="N42" s="33">
        <v>0.75</v>
      </c>
      <c r="O42" s="33">
        <v>0.75</v>
      </c>
      <c r="P42" s="33">
        <v>0.6</v>
      </c>
      <c r="Q42" s="33">
        <v>0.6</v>
      </c>
      <c r="R42" s="33">
        <v>0.6</v>
      </c>
      <c r="S42" s="33">
        <v>0.25</v>
      </c>
      <c r="T42" s="33">
        <v>0.25</v>
      </c>
      <c r="U42" s="33">
        <v>0.25</v>
      </c>
      <c r="V42" s="33">
        <v>0.25</v>
      </c>
      <c r="W42" s="33">
        <v>0.25</v>
      </c>
      <c r="X42" s="31">
        <v>0.96430000000000005</v>
      </c>
      <c r="Y42" s="31">
        <v>0.96430000000000005</v>
      </c>
      <c r="Z42" s="31">
        <v>0.96430000000000005</v>
      </c>
      <c r="AA42" s="31">
        <v>0.96430000000000005</v>
      </c>
      <c r="AB42" s="31">
        <v>0.90480000000000005</v>
      </c>
    </row>
    <row r="43" spans="1:28">
      <c r="A43" s="1">
        <f t="shared" si="0"/>
        <v>40</v>
      </c>
      <c r="B43" s="2">
        <v>9001919822</v>
      </c>
      <c r="C43" s="161">
        <f>[5]Scores!C41</f>
        <v>45870</v>
      </c>
      <c r="D43" s="3" t="s">
        <v>167</v>
      </c>
      <c r="E43" s="2" t="s">
        <v>5475</v>
      </c>
      <c r="F43" s="162" t="s">
        <v>8</v>
      </c>
      <c r="G43" s="162" t="s">
        <v>5455</v>
      </c>
      <c r="H43" s="162" t="str">
        <f>VLOOKUP(B43,[5]Scores!B:J,9,FALSE)</f>
        <v>Ajaya Kumar Rout</v>
      </c>
      <c r="I43" s="33">
        <v>0.5</v>
      </c>
      <c r="J43" s="33">
        <v>0.5</v>
      </c>
      <c r="K43" s="33">
        <v>0.5</v>
      </c>
      <c r="L43" s="33">
        <v>0.5</v>
      </c>
      <c r="M43" s="33">
        <v>0.5</v>
      </c>
      <c r="N43" s="33">
        <v>0.6</v>
      </c>
      <c r="O43" s="33">
        <v>0.75</v>
      </c>
      <c r="P43" s="33">
        <v>0.6</v>
      </c>
      <c r="Q43" s="33">
        <v>0.6</v>
      </c>
      <c r="R43" s="33">
        <v>0.6</v>
      </c>
      <c r="S43" s="33">
        <v>0.25</v>
      </c>
      <c r="T43" s="33">
        <v>0.25</v>
      </c>
      <c r="U43" s="33">
        <v>0.25</v>
      </c>
      <c r="V43" s="33">
        <v>0.25</v>
      </c>
      <c r="W43" s="33">
        <v>0.25</v>
      </c>
      <c r="X43" s="31">
        <v>0.9405</v>
      </c>
      <c r="Y43" s="31">
        <v>0.9405</v>
      </c>
      <c r="Z43" s="31">
        <v>0.9405</v>
      </c>
      <c r="AA43" s="31">
        <v>0.9405</v>
      </c>
      <c r="AB43" s="31">
        <v>0.9405</v>
      </c>
    </row>
    <row r="44" spans="1:28">
      <c r="A44" s="1">
        <f t="shared" si="0"/>
        <v>41</v>
      </c>
      <c r="B44" s="2">
        <v>9001919829</v>
      </c>
      <c r="C44" s="161">
        <f>[5]Scores!C42</f>
        <v>45870</v>
      </c>
      <c r="D44" s="3" t="s">
        <v>167</v>
      </c>
      <c r="E44" s="2" t="s">
        <v>5476</v>
      </c>
      <c r="F44" s="162" t="s">
        <v>5</v>
      </c>
      <c r="G44" s="162" t="s">
        <v>5455</v>
      </c>
      <c r="H44" s="162" t="str">
        <f>VLOOKUP(B44,[5]Scores!B:J,9,FALSE)</f>
        <v>Ajaya Kumar Rout</v>
      </c>
      <c r="I44" s="33">
        <v>0.5</v>
      </c>
      <c r="J44" s="33">
        <v>0.5</v>
      </c>
      <c r="K44" s="33">
        <v>0.5</v>
      </c>
      <c r="L44" s="33">
        <v>0.5</v>
      </c>
      <c r="M44" s="33">
        <v>0.5</v>
      </c>
      <c r="N44" s="33">
        <v>0.6</v>
      </c>
      <c r="O44" s="33">
        <v>0.75</v>
      </c>
      <c r="P44" s="33">
        <v>0.6</v>
      </c>
      <c r="Q44" s="33">
        <v>0.75</v>
      </c>
      <c r="R44" s="33">
        <v>0.75</v>
      </c>
      <c r="S44" s="33">
        <v>0.25</v>
      </c>
      <c r="T44" s="33">
        <v>0.25</v>
      </c>
      <c r="U44" s="33">
        <v>0.25</v>
      </c>
      <c r="V44" s="33">
        <v>0.25</v>
      </c>
      <c r="W44" s="33">
        <v>0.25</v>
      </c>
      <c r="X44" s="31">
        <v>0.84519999999999995</v>
      </c>
      <c r="Y44" s="31">
        <v>0.84519999999999995</v>
      </c>
      <c r="Z44" s="31">
        <v>0.9405</v>
      </c>
      <c r="AA44" s="31">
        <v>0.9405</v>
      </c>
      <c r="AB44" s="31">
        <v>0.9405</v>
      </c>
    </row>
    <row r="45" spans="1:28">
      <c r="A45" s="1">
        <f t="shared" si="0"/>
        <v>42</v>
      </c>
      <c r="B45" s="2">
        <v>9001919840</v>
      </c>
      <c r="C45" s="161">
        <f>[5]Scores!C43</f>
        <v>45870</v>
      </c>
      <c r="D45" s="3" t="s">
        <v>167</v>
      </c>
      <c r="E45" s="2" t="s">
        <v>5477</v>
      </c>
      <c r="F45" s="162" t="s">
        <v>9</v>
      </c>
      <c r="G45" s="162" t="s">
        <v>5455</v>
      </c>
      <c r="H45" s="162" t="str">
        <f>VLOOKUP(B45,[5]Scores!B:J,9,FALSE)</f>
        <v>Rajendra Kumar</v>
      </c>
      <c r="I45" s="33">
        <v>0</v>
      </c>
      <c r="J45" s="33">
        <v>0</v>
      </c>
      <c r="K45" s="33">
        <v>0</v>
      </c>
      <c r="L45" s="33">
        <v>0.5</v>
      </c>
      <c r="M45" s="33">
        <v>0.5</v>
      </c>
      <c r="N45" s="33">
        <v>0</v>
      </c>
      <c r="O45" s="33">
        <v>0</v>
      </c>
      <c r="P45" s="33">
        <v>0</v>
      </c>
      <c r="Q45" s="33">
        <v>0.6</v>
      </c>
      <c r="R45" s="33">
        <v>0.6</v>
      </c>
      <c r="S45" s="33">
        <v>0</v>
      </c>
      <c r="T45" s="33">
        <v>0</v>
      </c>
      <c r="U45" s="33">
        <v>0</v>
      </c>
      <c r="V45" s="33">
        <v>0.25</v>
      </c>
      <c r="W45" s="33">
        <v>0.25</v>
      </c>
      <c r="X45" s="31">
        <v>0</v>
      </c>
      <c r="Y45" s="31">
        <v>0</v>
      </c>
      <c r="Z45" s="31">
        <v>0</v>
      </c>
      <c r="AA45" s="31">
        <v>0</v>
      </c>
      <c r="AB45" s="31">
        <v>0</v>
      </c>
    </row>
    <row r="46" spans="1:28">
      <c r="A46" s="1">
        <f t="shared" si="0"/>
        <v>43</v>
      </c>
      <c r="B46" s="2">
        <v>9001919805</v>
      </c>
      <c r="C46" s="161">
        <f>[5]Scores!C44</f>
        <v>45870</v>
      </c>
      <c r="D46" s="3" t="s">
        <v>167</v>
      </c>
      <c r="E46" s="2" t="s">
        <v>5478</v>
      </c>
      <c r="F46" s="162" t="s">
        <v>9</v>
      </c>
      <c r="G46" s="162" t="s">
        <v>5455</v>
      </c>
      <c r="H46" s="162" t="str">
        <f>VLOOKUP(B46,[5]Scores!B:J,9,FALSE)</f>
        <v>Ajaya Kumar Rout</v>
      </c>
      <c r="I46" s="33">
        <v>0.5</v>
      </c>
      <c r="J46" s="33">
        <v>0.5</v>
      </c>
      <c r="K46" s="33">
        <v>0.5</v>
      </c>
      <c r="L46" s="33">
        <v>0.5</v>
      </c>
      <c r="M46" s="33">
        <v>0.5</v>
      </c>
      <c r="N46" s="33">
        <v>0.6</v>
      </c>
      <c r="O46" s="33">
        <v>0.75</v>
      </c>
      <c r="P46" s="33">
        <v>0.6</v>
      </c>
      <c r="Q46" s="33">
        <v>0.75</v>
      </c>
      <c r="R46" s="33">
        <v>0.75</v>
      </c>
      <c r="S46" s="33">
        <v>0.25</v>
      </c>
      <c r="T46" s="33">
        <v>0.25</v>
      </c>
      <c r="U46" s="33">
        <v>0.25</v>
      </c>
      <c r="V46" s="33">
        <v>0.25</v>
      </c>
      <c r="W46" s="33">
        <v>0.25</v>
      </c>
      <c r="X46" s="31">
        <v>0.95239999999999991</v>
      </c>
      <c r="Y46" s="31">
        <v>0.95239999999999991</v>
      </c>
      <c r="Z46" s="31">
        <v>0.90480000000000005</v>
      </c>
      <c r="AA46" s="31">
        <v>0.90480000000000005</v>
      </c>
      <c r="AB46" s="31">
        <v>0.90480000000000005</v>
      </c>
    </row>
    <row r="47" spans="1:28">
      <c r="A47" s="1">
        <f t="shared" si="0"/>
        <v>44</v>
      </c>
      <c r="B47" s="2">
        <v>9001917014</v>
      </c>
      <c r="C47" s="161">
        <f>[5]Scores!C45</f>
        <v>45870</v>
      </c>
      <c r="D47" s="3" t="s">
        <v>597</v>
      </c>
      <c r="E47" s="2" t="s">
        <v>5369</v>
      </c>
      <c r="F47" s="162" t="s">
        <v>7</v>
      </c>
      <c r="G47" s="162" t="s">
        <v>3869</v>
      </c>
      <c r="H47" s="162" t="str">
        <f>VLOOKUP(B47,[5]Scores!B:J,9,FALSE)</f>
        <v>Anand Achari</v>
      </c>
      <c r="I47" s="33">
        <v>0.5</v>
      </c>
      <c r="J47" s="33">
        <v>0.5</v>
      </c>
      <c r="K47" s="33">
        <v>0.5</v>
      </c>
      <c r="L47" s="33">
        <v>0.5</v>
      </c>
      <c r="M47" s="33">
        <v>0.5</v>
      </c>
      <c r="N47" s="33">
        <v>0.75</v>
      </c>
      <c r="O47" s="33">
        <v>0.15</v>
      </c>
      <c r="P47" s="33">
        <v>0.6</v>
      </c>
      <c r="Q47" s="33">
        <v>0.6</v>
      </c>
      <c r="R47" s="33">
        <v>0.6</v>
      </c>
      <c r="S47" s="33">
        <v>0</v>
      </c>
      <c r="T47" s="33">
        <v>0.25</v>
      </c>
      <c r="U47" s="33">
        <v>0.25</v>
      </c>
      <c r="V47" s="33">
        <v>0.25</v>
      </c>
      <c r="W47" s="33">
        <v>0.25</v>
      </c>
      <c r="X47" s="31">
        <v>0</v>
      </c>
      <c r="Y47" s="31">
        <v>0.54759999999999998</v>
      </c>
      <c r="Z47" s="31">
        <v>0.54759999999999998</v>
      </c>
      <c r="AA47" s="31">
        <v>0.54759999999999998</v>
      </c>
      <c r="AB47" s="31">
        <v>0.78569999999999995</v>
      </c>
    </row>
    <row r="48" spans="1:28">
      <c r="A48" s="1">
        <f t="shared" si="0"/>
        <v>45</v>
      </c>
      <c r="B48" s="2">
        <v>9001917017</v>
      </c>
      <c r="C48" s="161">
        <f>[5]Scores!C46</f>
        <v>45870</v>
      </c>
      <c r="D48" s="3" t="s">
        <v>597</v>
      </c>
      <c r="E48" s="2" t="s">
        <v>5479</v>
      </c>
      <c r="F48" s="162" t="s">
        <v>9</v>
      </c>
      <c r="G48" s="162" t="s">
        <v>3869</v>
      </c>
      <c r="H48" s="162" t="str">
        <f>VLOOKUP(B48,[5]Scores!B:J,9,FALSE)</f>
        <v>Anand Achari</v>
      </c>
      <c r="I48" s="33">
        <v>0</v>
      </c>
      <c r="J48" s="33">
        <v>0</v>
      </c>
      <c r="K48" s="33">
        <v>0</v>
      </c>
      <c r="L48" s="33">
        <v>0.5</v>
      </c>
      <c r="M48" s="33">
        <v>0.5</v>
      </c>
      <c r="N48" s="33">
        <v>0</v>
      </c>
      <c r="O48" s="33">
        <v>0</v>
      </c>
      <c r="P48" s="33">
        <v>0.15</v>
      </c>
      <c r="Q48" s="33">
        <v>0.75</v>
      </c>
      <c r="R48" s="33">
        <v>0.75</v>
      </c>
      <c r="S48" s="33">
        <v>0</v>
      </c>
      <c r="T48" s="33">
        <v>0</v>
      </c>
      <c r="U48" s="33">
        <v>0.25</v>
      </c>
      <c r="V48" s="33">
        <v>0.25</v>
      </c>
      <c r="W48" s="33">
        <v>0.25</v>
      </c>
      <c r="X48" s="31">
        <v>0</v>
      </c>
      <c r="Y48" s="31">
        <v>0.71430000000000005</v>
      </c>
      <c r="Z48" s="31">
        <v>0.71430000000000005</v>
      </c>
      <c r="AA48" s="31">
        <v>0.71430000000000005</v>
      </c>
      <c r="AB48" s="31">
        <v>0.83329999999999993</v>
      </c>
    </row>
    <row r="49" spans="1:28">
      <c r="A49" s="1">
        <f t="shared" si="0"/>
        <v>46</v>
      </c>
      <c r="B49" s="2">
        <v>9001917060</v>
      </c>
      <c r="C49" s="161">
        <f>[5]Scores!C47</f>
        <v>45870</v>
      </c>
      <c r="D49" s="3" t="s">
        <v>597</v>
      </c>
      <c r="E49" s="2" t="s">
        <v>5480</v>
      </c>
      <c r="F49" s="162" t="s">
        <v>7</v>
      </c>
      <c r="G49" s="162" t="s">
        <v>3869</v>
      </c>
      <c r="H49" s="162" t="str">
        <f>VLOOKUP(B49,[5]Scores!B:J,9,FALSE)</f>
        <v>Anand Achari</v>
      </c>
      <c r="I49" s="33">
        <v>0</v>
      </c>
      <c r="J49" s="33">
        <v>0</v>
      </c>
      <c r="K49" s="33">
        <v>0</v>
      </c>
      <c r="L49" s="33">
        <v>0.5</v>
      </c>
      <c r="M49" s="33">
        <v>0.5</v>
      </c>
      <c r="N49" s="33">
        <v>0</v>
      </c>
      <c r="O49" s="33">
        <v>0</v>
      </c>
      <c r="P49" s="33">
        <v>0</v>
      </c>
      <c r="Q49" s="33">
        <v>0</v>
      </c>
      <c r="R49" s="33">
        <v>0</v>
      </c>
      <c r="S49" s="33">
        <v>0</v>
      </c>
      <c r="T49" s="33">
        <v>0</v>
      </c>
      <c r="U49" s="33">
        <v>0</v>
      </c>
      <c r="V49" s="33">
        <v>0</v>
      </c>
      <c r="W49" s="33">
        <v>0</v>
      </c>
      <c r="X49" s="31">
        <v>0.73809999999999998</v>
      </c>
      <c r="Y49" s="31">
        <v>0.73809999999999998</v>
      </c>
      <c r="Z49" s="31">
        <v>0</v>
      </c>
      <c r="AA49" s="31">
        <v>0</v>
      </c>
      <c r="AB49" s="31">
        <v>0</v>
      </c>
    </row>
    <row r="50" spans="1:28">
      <c r="A50" s="1">
        <f t="shared" si="0"/>
        <v>47</v>
      </c>
      <c r="B50" s="2">
        <v>9001919979</v>
      </c>
      <c r="C50" s="161">
        <f>[5]Scores!C48</f>
        <v>45870</v>
      </c>
      <c r="D50" s="3" t="s">
        <v>597</v>
      </c>
      <c r="E50" s="2" t="s">
        <v>5481</v>
      </c>
      <c r="F50" s="162" t="s">
        <v>7</v>
      </c>
      <c r="G50" s="162" t="s">
        <v>3869</v>
      </c>
      <c r="H50" s="162" t="str">
        <f>VLOOKUP(B50,[5]Scores!B:J,9,FALSE)</f>
        <v>Sujay Sarkar</v>
      </c>
      <c r="I50" s="33">
        <v>0</v>
      </c>
      <c r="J50" s="33">
        <v>0</v>
      </c>
      <c r="K50" s="33">
        <v>0</v>
      </c>
      <c r="L50" s="33">
        <v>0</v>
      </c>
      <c r="M50" s="33">
        <v>0</v>
      </c>
      <c r="N50" s="33">
        <v>0</v>
      </c>
      <c r="O50" s="33">
        <v>0</v>
      </c>
      <c r="P50" s="33">
        <v>0</v>
      </c>
      <c r="Q50" s="33">
        <v>0</v>
      </c>
      <c r="R50" s="33">
        <v>0</v>
      </c>
      <c r="S50" s="33">
        <v>0</v>
      </c>
      <c r="T50" s="33">
        <v>0</v>
      </c>
      <c r="U50" s="33">
        <v>0</v>
      </c>
      <c r="V50" s="33">
        <v>0</v>
      </c>
      <c r="W50" s="33">
        <v>0</v>
      </c>
      <c r="X50" s="31">
        <v>0</v>
      </c>
      <c r="Y50" s="31">
        <v>0</v>
      </c>
      <c r="Z50" s="31">
        <v>0</v>
      </c>
      <c r="AA50" s="31">
        <v>0</v>
      </c>
      <c r="AB50" s="31">
        <v>0</v>
      </c>
    </row>
    <row r="51" spans="1:28">
      <c r="A51" s="1">
        <f t="shared" si="0"/>
        <v>48</v>
      </c>
      <c r="B51" s="2">
        <v>9001917059</v>
      </c>
      <c r="C51" s="161">
        <f>[5]Scores!C49</f>
        <v>45870</v>
      </c>
      <c r="D51" s="3" t="s">
        <v>597</v>
      </c>
      <c r="E51" s="2" t="s">
        <v>5482</v>
      </c>
      <c r="F51" s="162" t="s">
        <v>7</v>
      </c>
      <c r="G51" s="162" t="s">
        <v>3869</v>
      </c>
      <c r="H51" s="162" t="str">
        <f>VLOOKUP(B51,[5]Scores!B:J,9,FALSE)</f>
        <v>Anand Achari</v>
      </c>
      <c r="I51" s="33">
        <v>0</v>
      </c>
      <c r="J51" s="33">
        <v>0</v>
      </c>
      <c r="K51" s="33">
        <v>0</v>
      </c>
      <c r="L51" s="33">
        <v>0.5</v>
      </c>
      <c r="M51" s="33">
        <v>0.5</v>
      </c>
      <c r="N51" s="33">
        <v>0</v>
      </c>
      <c r="O51" s="33">
        <v>0</v>
      </c>
      <c r="P51" s="33">
        <v>0</v>
      </c>
      <c r="Q51" s="33">
        <v>0</v>
      </c>
      <c r="R51" s="33">
        <v>0</v>
      </c>
      <c r="S51" s="33">
        <v>0</v>
      </c>
      <c r="T51" s="33">
        <v>0</v>
      </c>
      <c r="U51" s="33">
        <v>0</v>
      </c>
      <c r="V51" s="33">
        <v>0</v>
      </c>
      <c r="W51" s="33">
        <v>0</v>
      </c>
      <c r="X51" s="31">
        <v>0.89290000000000003</v>
      </c>
      <c r="Y51" s="31">
        <v>0.89290000000000003</v>
      </c>
      <c r="Z51" s="31">
        <v>0</v>
      </c>
      <c r="AA51" s="31">
        <v>0</v>
      </c>
      <c r="AB51" s="31">
        <v>0</v>
      </c>
    </row>
    <row r="52" spans="1:28">
      <c r="A52" s="1">
        <f t="shared" si="0"/>
        <v>49</v>
      </c>
      <c r="B52" s="2">
        <v>9001919978</v>
      </c>
      <c r="C52" s="161">
        <f>[5]Scores!C50</f>
        <v>45870</v>
      </c>
      <c r="D52" s="3" t="s">
        <v>597</v>
      </c>
      <c r="E52" s="2" t="s">
        <v>5483</v>
      </c>
      <c r="F52" s="162" t="s">
        <v>7</v>
      </c>
      <c r="G52" s="162" t="s">
        <v>3869</v>
      </c>
      <c r="H52" s="162" t="str">
        <f>VLOOKUP(B52,[5]Scores!B:J,9,FALSE)</f>
        <v>Sujay Sarkar</v>
      </c>
      <c r="I52" s="33">
        <v>0</v>
      </c>
      <c r="J52" s="33">
        <v>0</v>
      </c>
      <c r="K52" s="33">
        <v>0</v>
      </c>
      <c r="L52" s="33">
        <v>0</v>
      </c>
      <c r="M52" s="33">
        <v>0</v>
      </c>
      <c r="N52" s="33">
        <v>0</v>
      </c>
      <c r="O52" s="33">
        <v>0</v>
      </c>
      <c r="P52" s="33">
        <v>0</v>
      </c>
      <c r="Q52" s="33">
        <v>0</v>
      </c>
      <c r="R52" s="33">
        <v>0</v>
      </c>
      <c r="S52" s="33">
        <v>0</v>
      </c>
      <c r="T52" s="33">
        <v>0</v>
      </c>
      <c r="U52" s="33">
        <v>0</v>
      </c>
      <c r="V52" s="33">
        <v>0</v>
      </c>
      <c r="W52" s="33">
        <v>0</v>
      </c>
      <c r="X52" s="31">
        <v>0</v>
      </c>
      <c r="Y52" s="31">
        <v>0</v>
      </c>
      <c r="Z52" s="31">
        <v>0</v>
      </c>
      <c r="AA52" s="31">
        <v>0</v>
      </c>
      <c r="AB52" s="31">
        <v>0</v>
      </c>
    </row>
    <row r="53" spans="1:28">
      <c r="A53" s="1">
        <f t="shared" si="0"/>
        <v>50</v>
      </c>
      <c r="B53" s="2">
        <v>9001917061</v>
      </c>
      <c r="C53" s="161">
        <f>[5]Scores!C51</f>
        <v>45870</v>
      </c>
      <c r="D53" s="3" t="s">
        <v>597</v>
      </c>
      <c r="E53" s="2" t="s">
        <v>5484</v>
      </c>
      <c r="F53" s="162" t="s">
        <v>7</v>
      </c>
      <c r="G53" s="162" t="s">
        <v>3869</v>
      </c>
      <c r="H53" s="162" t="str">
        <f>VLOOKUP(B53,[5]Scores!B:J,9,FALSE)</f>
        <v>Anand Achari</v>
      </c>
      <c r="I53" s="33">
        <v>0</v>
      </c>
      <c r="J53" s="33">
        <v>0</v>
      </c>
      <c r="K53" s="33">
        <v>0</v>
      </c>
      <c r="L53" s="33">
        <v>0.5</v>
      </c>
      <c r="M53" s="33">
        <v>0.5</v>
      </c>
      <c r="N53" s="33">
        <v>0</v>
      </c>
      <c r="O53" s="33">
        <v>0</v>
      </c>
      <c r="P53" s="33">
        <v>0</v>
      </c>
      <c r="Q53" s="33">
        <v>0</v>
      </c>
      <c r="R53" s="33">
        <v>0</v>
      </c>
      <c r="S53" s="33">
        <v>0</v>
      </c>
      <c r="T53" s="33">
        <v>0</v>
      </c>
      <c r="U53" s="33">
        <v>0</v>
      </c>
      <c r="V53" s="33">
        <v>0</v>
      </c>
      <c r="W53" s="33">
        <v>0</v>
      </c>
      <c r="X53" s="31">
        <v>0.89290000000000003</v>
      </c>
      <c r="Y53" s="31">
        <v>0</v>
      </c>
      <c r="Z53" s="31">
        <v>0</v>
      </c>
      <c r="AA53" s="31">
        <v>0</v>
      </c>
      <c r="AB53" s="31">
        <v>0</v>
      </c>
    </row>
    <row r="54" spans="1:28">
      <c r="A54" s="1">
        <f t="shared" si="0"/>
        <v>51</v>
      </c>
      <c r="B54" s="2">
        <v>9001917051</v>
      </c>
      <c r="C54" s="161">
        <f>[5]Scores!C52</f>
        <v>45870</v>
      </c>
      <c r="D54" s="3" t="s">
        <v>597</v>
      </c>
      <c r="E54" s="2" t="s">
        <v>5485</v>
      </c>
      <c r="F54" s="162" t="s">
        <v>8</v>
      </c>
      <c r="G54" s="162" t="s">
        <v>3869</v>
      </c>
      <c r="H54" s="162" t="str">
        <f>VLOOKUP(B54,[5]Scores!B:J,9,FALSE)</f>
        <v>Shivraj Vaghela</v>
      </c>
      <c r="I54" s="33">
        <v>0.5</v>
      </c>
      <c r="J54" s="33">
        <v>0.5</v>
      </c>
      <c r="K54" s="33">
        <v>0.5</v>
      </c>
      <c r="L54" s="33">
        <v>0.5</v>
      </c>
      <c r="M54" s="33">
        <v>0.5</v>
      </c>
      <c r="N54" s="33">
        <v>0.75</v>
      </c>
      <c r="O54" s="33">
        <v>0.15</v>
      </c>
      <c r="P54" s="33">
        <v>0.15</v>
      </c>
      <c r="Q54" s="33">
        <v>0.6</v>
      </c>
      <c r="R54" s="33">
        <v>0.6</v>
      </c>
      <c r="S54" s="33">
        <v>0.25</v>
      </c>
      <c r="T54" s="33">
        <v>0.25</v>
      </c>
      <c r="U54" s="33">
        <v>0.25</v>
      </c>
      <c r="V54" s="33">
        <v>0.25</v>
      </c>
      <c r="W54" s="33">
        <v>0.25</v>
      </c>
      <c r="X54" s="31">
        <v>0.79760000000000009</v>
      </c>
      <c r="Y54" s="31">
        <v>0.91670000000000007</v>
      </c>
      <c r="Z54" s="31">
        <v>0.91670000000000007</v>
      </c>
      <c r="AA54" s="31">
        <v>0.91670000000000007</v>
      </c>
      <c r="AB54" s="31">
        <v>0.91670000000000007</v>
      </c>
    </row>
    <row r="55" spans="1:28">
      <c r="A55" s="1">
        <f t="shared" si="0"/>
        <v>52</v>
      </c>
      <c r="B55" s="2">
        <v>9001917066</v>
      </c>
      <c r="C55" s="161">
        <f>[5]Scores!C53</f>
        <v>45870</v>
      </c>
      <c r="D55" s="3" t="s">
        <v>597</v>
      </c>
      <c r="E55" s="162" t="s">
        <v>5486</v>
      </c>
      <c r="F55" s="162" t="s">
        <v>7</v>
      </c>
      <c r="G55" s="162" t="s">
        <v>3869</v>
      </c>
      <c r="H55" s="162" t="str">
        <f>VLOOKUP(B55,[5]Scores!B:J,9,FALSE)</f>
        <v>Sujay Sarkar</v>
      </c>
      <c r="I55" s="33">
        <v>0</v>
      </c>
      <c r="J55" s="33">
        <v>0</v>
      </c>
      <c r="K55" s="33">
        <v>0</v>
      </c>
      <c r="L55" s="33">
        <v>0</v>
      </c>
      <c r="M55" s="33">
        <v>0</v>
      </c>
      <c r="N55" s="33">
        <v>0</v>
      </c>
      <c r="O55" s="33">
        <v>0</v>
      </c>
      <c r="P55" s="33">
        <v>0</v>
      </c>
      <c r="Q55" s="33">
        <v>0</v>
      </c>
      <c r="R55" s="33">
        <v>0</v>
      </c>
      <c r="S55" s="33">
        <v>0</v>
      </c>
      <c r="T55" s="33">
        <v>0</v>
      </c>
      <c r="U55" s="33">
        <v>0</v>
      </c>
      <c r="V55" s="33">
        <v>0</v>
      </c>
      <c r="W55" s="33">
        <v>0</v>
      </c>
      <c r="X55" s="31">
        <v>0</v>
      </c>
      <c r="Y55" s="31">
        <v>0</v>
      </c>
      <c r="Z55" s="31">
        <v>0</v>
      </c>
      <c r="AA55" s="31">
        <v>0</v>
      </c>
      <c r="AB55" s="31">
        <v>0</v>
      </c>
    </row>
    <row r="56" spans="1:28">
      <c r="A56" s="1">
        <f t="shared" si="0"/>
        <v>53</v>
      </c>
      <c r="B56" s="2">
        <v>9001919965</v>
      </c>
      <c r="C56" s="161">
        <f>[5]Scores!C54</f>
        <v>45870</v>
      </c>
      <c r="D56" s="3" t="s">
        <v>597</v>
      </c>
      <c r="E56" s="2" t="s">
        <v>5487</v>
      </c>
      <c r="F56" s="162" t="s">
        <v>7</v>
      </c>
      <c r="G56" s="162" t="s">
        <v>3869</v>
      </c>
      <c r="H56" s="162" t="str">
        <f>VLOOKUP(B56,[5]Scores!B:J,9,FALSE)</f>
        <v>Sujay Sarkar</v>
      </c>
      <c r="I56" s="33">
        <v>0</v>
      </c>
      <c r="J56" s="33">
        <v>0</v>
      </c>
      <c r="K56" s="33">
        <v>0</v>
      </c>
      <c r="L56" s="33">
        <v>0</v>
      </c>
      <c r="M56" s="33">
        <v>0</v>
      </c>
      <c r="N56" s="33">
        <v>0</v>
      </c>
      <c r="O56" s="33">
        <v>0</v>
      </c>
      <c r="P56" s="33">
        <v>0</v>
      </c>
      <c r="Q56" s="33">
        <v>0</v>
      </c>
      <c r="R56" s="33">
        <v>0</v>
      </c>
      <c r="S56" s="33">
        <v>0</v>
      </c>
      <c r="T56" s="33">
        <v>0</v>
      </c>
      <c r="U56" s="33">
        <v>0</v>
      </c>
      <c r="V56" s="33">
        <v>0</v>
      </c>
      <c r="W56" s="33">
        <v>0</v>
      </c>
      <c r="X56" s="31">
        <v>0</v>
      </c>
      <c r="Y56" s="31">
        <v>0</v>
      </c>
      <c r="Z56" s="31">
        <v>0</v>
      </c>
      <c r="AA56" s="31">
        <v>0</v>
      </c>
      <c r="AB56" s="31">
        <v>0</v>
      </c>
    </row>
    <row r="57" spans="1:28">
      <c r="A57" s="1">
        <f t="shared" si="0"/>
        <v>54</v>
      </c>
      <c r="B57" s="2">
        <v>9001919967</v>
      </c>
      <c r="C57" s="161">
        <f>[5]Scores!C55</f>
        <v>45870</v>
      </c>
      <c r="D57" s="3" t="s">
        <v>597</v>
      </c>
      <c r="E57" s="2" t="s">
        <v>5488</v>
      </c>
      <c r="F57" s="162" t="s">
        <v>9</v>
      </c>
      <c r="G57" s="162" t="s">
        <v>3869</v>
      </c>
      <c r="H57" s="162" t="str">
        <f>VLOOKUP(B57,[5]Scores!B:J,9,FALSE)</f>
        <v>Sujay Sarkar</v>
      </c>
      <c r="I57" s="33">
        <v>0</v>
      </c>
      <c r="J57" s="33">
        <v>0</v>
      </c>
      <c r="K57" s="33">
        <v>0</v>
      </c>
      <c r="L57" s="33">
        <v>0</v>
      </c>
      <c r="M57" s="33">
        <v>0</v>
      </c>
      <c r="N57" s="33">
        <v>0</v>
      </c>
      <c r="O57" s="33">
        <v>0</v>
      </c>
      <c r="P57" s="33">
        <v>0</v>
      </c>
      <c r="Q57" s="33">
        <v>0</v>
      </c>
      <c r="R57" s="33">
        <v>0</v>
      </c>
      <c r="S57" s="33">
        <v>0</v>
      </c>
      <c r="T57" s="33">
        <v>0</v>
      </c>
      <c r="U57" s="33">
        <v>0</v>
      </c>
      <c r="V57" s="33">
        <v>0</v>
      </c>
      <c r="W57" s="33">
        <v>0</v>
      </c>
      <c r="X57" s="31">
        <v>0</v>
      </c>
      <c r="Y57" s="31">
        <v>0</v>
      </c>
      <c r="Z57" s="31">
        <v>0.64290000000000003</v>
      </c>
      <c r="AA57" s="31">
        <v>0.64290000000000003</v>
      </c>
      <c r="AB57" s="31">
        <v>0.64290000000000003</v>
      </c>
    </row>
    <row r="58" spans="1:28">
      <c r="A58" s="1">
        <f t="shared" si="0"/>
        <v>55</v>
      </c>
      <c r="B58" s="2">
        <v>9001917018</v>
      </c>
      <c r="C58" s="161">
        <f>[5]Scores!C56</f>
        <v>45870</v>
      </c>
      <c r="D58" s="3" t="s">
        <v>597</v>
      </c>
      <c r="E58" s="2" t="s">
        <v>5489</v>
      </c>
      <c r="F58" s="162" t="s">
        <v>5</v>
      </c>
      <c r="G58" s="162" t="s">
        <v>3869</v>
      </c>
      <c r="H58" s="162" t="str">
        <f>VLOOKUP(B58,[5]Scores!B:J,9,FALSE)</f>
        <v>Shivraj Vaghela</v>
      </c>
      <c r="I58" s="33">
        <v>0</v>
      </c>
      <c r="J58" s="33">
        <v>0</v>
      </c>
      <c r="K58" s="33">
        <v>0</v>
      </c>
      <c r="L58" s="33">
        <v>0</v>
      </c>
      <c r="M58" s="33">
        <v>0</v>
      </c>
      <c r="N58" s="33">
        <v>0</v>
      </c>
      <c r="O58" s="33">
        <v>0</v>
      </c>
      <c r="P58" s="33">
        <v>0</v>
      </c>
      <c r="Q58" s="33">
        <v>0</v>
      </c>
      <c r="R58" s="33">
        <v>0</v>
      </c>
      <c r="S58" s="33">
        <v>0</v>
      </c>
      <c r="T58" s="33">
        <v>0</v>
      </c>
      <c r="U58" s="33">
        <v>0</v>
      </c>
      <c r="V58" s="33">
        <v>0</v>
      </c>
      <c r="W58" s="33">
        <v>0</v>
      </c>
      <c r="X58" s="31">
        <v>0</v>
      </c>
      <c r="Y58" s="31">
        <v>0</v>
      </c>
      <c r="Z58" s="31">
        <v>0</v>
      </c>
      <c r="AA58" s="31">
        <v>0</v>
      </c>
      <c r="AB58" s="31">
        <v>0.52380000000000004</v>
      </c>
    </row>
    <row r="59" spans="1:28">
      <c r="A59" s="1">
        <f t="shared" si="0"/>
        <v>56</v>
      </c>
      <c r="B59" s="2">
        <v>9001919977</v>
      </c>
      <c r="C59" s="161">
        <f>[5]Scores!C57</f>
        <v>45870</v>
      </c>
      <c r="D59" s="3" t="s">
        <v>597</v>
      </c>
      <c r="E59" s="2" t="s">
        <v>5490</v>
      </c>
      <c r="F59" s="162" t="s">
        <v>7</v>
      </c>
      <c r="G59" s="162" t="s">
        <v>3869</v>
      </c>
      <c r="H59" s="162" t="str">
        <f>VLOOKUP(B59,[5]Scores!B:J,9,FALSE)</f>
        <v>Sujay Sarkar</v>
      </c>
      <c r="I59" s="33">
        <v>0</v>
      </c>
      <c r="J59" s="33">
        <v>0</v>
      </c>
      <c r="K59" s="33">
        <v>0</v>
      </c>
      <c r="L59" s="33">
        <v>0</v>
      </c>
      <c r="M59" s="33">
        <v>0</v>
      </c>
      <c r="N59" s="33">
        <v>0</v>
      </c>
      <c r="O59" s="33">
        <v>0</v>
      </c>
      <c r="P59" s="33">
        <v>0</v>
      </c>
      <c r="Q59" s="33">
        <v>0</v>
      </c>
      <c r="R59" s="33">
        <v>0</v>
      </c>
      <c r="S59" s="33">
        <v>0</v>
      </c>
      <c r="T59" s="33">
        <v>0</v>
      </c>
      <c r="U59" s="33">
        <v>0</v>
      </c>
      <c r="V59" s="33">
        <v>0</v>
      </c>
      <c r="W59" s="33">
        <v>0</v>
      </c>
      <c r="X59" s="31">
        <v>0</v>
      </c>
      <c r="Y59" s="31">
        <v>0</v>
      </c>
      <c r="Z59" s="31">
        <v>0</v>
      </c>
      <c r="AA59" s="31">
        <v>0</v>
      </c>
      <c r="AB59" s="31">
        <v>0.6905</v>
      </c>
    </row>
    <row r="60" spans="1:28">
      <c r="A60" s="1">
        <f t="shared" si="0"/>
        <v>57</v>
      </c>
      <c r="B60" s="2">
        <v>9001917035</v>
      </c>
      <c r="C60" s="161">
        <f>[5]Scores!C58</f>
        <v>45870</v>
      </c>
      <c r="D60" s="3" t="s">
        <v>597</v>
      </c>
      <c r="E60" s="2" t="s">
        <v>5491</v>
      </c>
      <c r="F60" s="162" t="s">
        <v>8</v>
      </c>
      <c r="G60" s="162" t="s">
        <v>3869</v>
      </c>
      <c r="H60" s="162" t="str">
        <f>VLOOKUP(B60,[5]Scores!B:J,9,FALSE)</f>
        <v>Shivraj Vaghela</v>
      </c>
      <c r="I60" s="33">
        <v>0</v>
      </c>
      <c r="J60" s="33">
        <v>0</v>
      </c>
      <c r="K60" s="33">
        <v>0</v>
      </c>
      <c r="L60" s="33">
        <v>0.5</v>
      </c>
      <c r="M60" s="33">
        <v>0.5</v>
      </c>
      <c r="N60" s="33">
        <v>0</v>
      </c>
      <c r="O60" s="33">
        <v>0.15</v>
      </c>
      <c r="P60" s="33">
        <v>0</v>
      </c>
      <c r="Q60" s="33">
        <v>0.15</v>
      </c>
      <c r="R60" s="33">
        <v>0.15</v>
      </c>
      <c r="S60" s="33">
        <v>0</v>
      </c>
      <c r="T60" s="33">
        <v>0</v>
      </c>
      <c r="U60" s="33">
        <v>0</v>
      </c>
      <c r="V60" s="33">
        <v>0</v>
      </c>
      <c r="W60" s="33">
        <v>0</v>
      </c>
      <c r="X60" s="31">
        <v>0</v>
      </c>
      <c r="Y60" s="31">
        <v>0</v>
      </c>
      <c r="Z60" s="31">
        <v>0.6905</v>
      </c>
      <c r="AA60" s="31">
        <v>0.6905</v>
      </c>
      <c r="AB60" s="31">
        <v>0.90480000000000005</v>
      </c>
    </row>
    <row r="61" spans="1:28">
      <c r="A61" s="1">
        <f t="shared" si="0"/>
        <v>58</v>
      </c>
      <c r="B61" s="2">
        <v>9001919219</v>
      </c>
      <c r="C61" s="161">
        <f>[5]Scores!C59</f>
        <v>45870</v>
      </c>
      <c r="D61" s="3" t="s">
        <v>597</v>
      </c>
      <c r="E61" s="2" t="s">
        <v>5492</v>
      </c>
      <c r="F61" s="162" t="s">
        <v>9</v>
      </c>
      <c r="G61" s="162" t="s">
        <v>3869</v>
      </c>
      <c r="H61" s="162" t="str">
        <f>VLOOKUP(B61,[5]Scores!B:J,9,FALSE)</f>
        <v>Anand Achari</v>
      </c>
      <c r="I61" s="33">
        <v>0</v>
      </c>
      <c r="J61" s="33">
        <v>0</v>
      </c>
      <c r="K61" s="33">
        <v>0</v>
      </c>
      <c r="L61" s="33">
        <v>0</v>
      </c>
      <c r="M61" s="33">
        <v>0</v>
      </c>
      <c r="N61" s="33">
        <v>0</v>
      </c>
      <c r="O61" s="33">
        <v>0</v>
      </c>
      <c r="P61" s="33">
        <v>0</v>
      </c>
      <c r="Q61" s="33">
        <v>0</v>
      </c>
      <c r="R61" s="33">
        <v>0</v>
      </c>
      <c r="S61" s="33">
        <v>0</v>
      </c>
      <c r="T61" s="33">
        <v>0</v>
      </c>
      <c r="U61" s="33">
        <v>0</v>
      </c>
      <c r="V61" s="33">
        <v>0</v>
      </c>
      <c r="W61" s="33">
        <v>0</v>
      </c>
      <c r="X61" s="31">
        <v>0</v>
      </c>
      <c r="Y61" s="31">
        <v>0</v>
      </c>
      <c r="Z61" s="31">
        <v>0</v>
      </c>
      <c r="AA61" s="31">
        <v>0</v>
      </c>
      <c r="AB61" s="31">
        <v>0</v>
      </c>
    </row>
    <row r="62" spans="1:28">
      <c r="A62" s="1">
        <f t="shared" si="0"/>
        <v>59</v>
      </c>
      <c r="B62" s="2">
        <v>9001917063</v>
      </c>
      <c r="C62" s="161">
        <f>[5]Scores!C60</f>
        <v>45870</v>
      </c>
      <c r="D62" s="3" t="s">
        <v>597</v>
      </c>
      <c r="E62" s="2" t="s">
        <v>5493</v>
      </c>
      <c r="F62" s="162" t="s">
        <v>9</v>
      </c>
      <c r="G62" s="162" t="s">
        <v>3869</v>
      </c>
      <c r="H62" s="162" t="str">
        <f>VLOOKUP(B62,[5]Scores!B:J,9,FALSE)</f>
        <v>Anand Achari</v>
      </c>
      <c r="I62" s="33">
        <v>0</v>
      </c>
      <c r="J62" s="33">
        <v>0</v>
      </c>
      <c r="K62" s="33">
        <v>0</v>
      </c>
      <c r="L62" s="33">
        <v>0</v>
      </c>
      <c r="M62" s="33">
        <v>0</v>
      </c>
      <c r="N62" s="33">
        <v>0</v>
      </c>
      <c r="O62" s="33">
        <v>0</v>
      </c>
      <c r="P62" s="33">
        <v>0</v>
      </c>
      <c r="Q62" s="33">
        <v>0</v>
      </c>
      <c r="R62" s="33">
        <v>0</v>
      </c>
      <c r="S62" s="33">
        <v>0</v>
      </c>
      <c r="T62" s="33">
        <v>0</v>
      </c>
      <c r="U62" s="33">
        <v>0</v>
      </c>
      <c r="V62" s="33">
        <v>0</v>
      </c>
      <c r="W62" s="33">
        <v>0</v>
      </c>
      <c r="X62" s="31">
        <v>0</v>
      </c>
      <c r="Y62" s="31">
        <v>0</v>
      </c>
      <c r="Z62" s="31">
        <v>0</v>
      </c>
      <c r="AA62" s="31">
        <v>0</v>
      </c>
      <c r="AB62" s="31">
        <v>0</v>
      </c>
    </row>
    <row r="63" spans="1:28">
      <c r="A63" s="1">
        <f t="shared" si="0"/>
        <v>60</v>
      </c>
      <c r="B63" s="2">
        <v>9001912094</v>
      </c>
      <c r="C63" s="161">
        <f>[5]Scores!C61</f>
        <v>45870</v>
      </c>
      <c r="D63" s="3" t="s">
        <v>155</v>
      </c>
      <c r="E63" s="4" t="s">
        <v>5494</v>
      </c>
      <c r="F63" s="2" t="s">
        <v>7</v>
      </c>
      <c r="G63" s="162" t="s">
        <v>5437</v>
      </c>
      <c r="H63" s="162" t="str">
        <f>VLOOKUP(B63,[5]Scores!B:J,9,FALSE)</f>
        <v>Bakkaprabhu G</v>
      </c>
      <c r="I63" s="33">
        <v>0</v>
      </c>
      <c r="J63" s="33">
        <v>0</v>
      </c>
      <c r="K63" s="33">
        <v>0</v>
      </c>
      <c r="L63" s="33">
        <v>0.5</v>
      </c>
      <c r="M63" s="33">
        <v>0.5</v>
      </c>
      <c r="N63" s="33">
        <v>0</v>
      </c>
      <c r="O63" s="33">
        <v>0</v>
      </c>
      <c r="P63" s="33">
        <v>0</v>
      </c>
      <c r="Q63" s="33">
        <v>0.6</v>
      </c>
      <c r="R63" s="33">
        <v>0.6</v>
      </c>
      <c r="S63" s="33">
        <v>0</v>
      </c>
      <c r="T63" s="33">
        <v>0</v>
      </c>
      <c r="U63" s="33">
        <v>0</v>
      </c>
      <c r="V63" s="33">
        <v>0</v>
      </c>
      <c r="W63" s="33">
        <v>0</v>
      </c>
      <c r="X63" s="31">
        <v>0</v>
      </c>
      <c r="Y63" s="31">
        <v>0</v>
      </c>
      <c r="Z63" s="31">
        <v>0</v>
      </c>
      <c r="AA63" s="31">
        <v>0</v>
      </c>
      <c r="AB63" s="31">
        <v>0</v>
      </c>
    </row>
    <row r="64" spans="1:28">
      <c r="A64" s="1">
        <f t="shared" si="0"/>
        <v>61</v>
      </c>
      <c r="B64" s="2">
        <v>9001912013</v>
      </c>
      <c r="C64" s="161">
        <f>[5]Scores!C62</f>
        <v>45870</v>
      </c>
      <c r="D64" s="3" t="s">
        <v>155</v>
      </c>
      <c r="E64" s="2" t="s">
        <v>5495</v>
      </c>
      <c r="F64" s="162" t="s">
        <v>7</v>
      </c>
      <c r="G64" s="162" t="s">
        <v>5437</v>
      </c>
      <c r="H64" s="162" t="str">
        <f>VLOOKUP(B64,[5]Scores!B:J,9,FALSE)</f>
        <v>Bakkaprabhu G</v>
      </c>
      <c r="I64" s="33">
        <v>0</v>
      </c>
      <c r="J64" s="33">
        <v>0</v>
      </c>
      <c r="K64" s="33">
        <v>0.5</v>
      </c>
      <c r="L64" s="33">
        <v>0.5</v>
      </c>
      <c r="M64" s="33">
        <v>0.5</v>
      </c>
      <c r="N64" s="33">
        <v>0</v>
      </c>
      <c r="O64" s="33">
        <v>0</v>
      </c>
      <c r="P64" s="33">
        <v>0.75</v>
      </c>
      <c r="Q64" s="33">
        <v>0.75</v>
      </c>
      <c r="R64" s="33">
        <v>0.75</v>
      </c>
      <c r="S64" s="33">
        <v>0</v>
      </c>
      <c r="T64" s="33">
        <v>0</v>
      </c>
      <c r="U64" s="33">
        <v>0</v>
      </c>
      <c r="V64" s="33">
        <v>0</v>
      </c>
      <c r="W64" s="33">
        <v>0</v>
      </c>
      <c r="X64" s="31">
        <v>0.54</v>
      </c>
      <c r="Y64" s="31">
        <v>0</v>
      </c>
      <c r="Z64" s="31">
        <v>0.64290000000000003</v>
      </c>
      <c r="AA64" s="31">
        <v>0.85709999999999997</v>
      </c>
      <c r="AB64" s="31">
        <v>0.85709999999999997</v>
      </c>
    </row>
    <row r="65" spans="1:28">
      <c r="A65" s="1">
        <f t="shared" si="0"/>
        <v>62</v>
      </c>
      <c r="B65" s="2">
        <v>9001912076</v>
      </c>
      <c r="C65" s="161">
        <f>[5]Scores!C63</f>
        <v>45870</v>
      </c>
      <c r="D65" s="3" t="s">
        <v>155</v>
      </c>
      <c r="E65" s="2" t="s">
        <v>5496</v>
      </c>
      <c r="F65" s="162" t="s">
        <v>8</v>
      </c>
      <c r="G65" s="162" t="s">
        <v>5437</v>
      </c>
      <c r="H65" s="162" t="str">
        <f>VLOOKUP(B65,[5]Scores!B:J,9,FALSE)</f>
        <v>Bakkaprabhu G</v>
      </c>
      <c r="I65" s="33">
        <v>0.5</v>
      </c>
      <c r="J65" s="33">
        <v>0.5</v>
      </c>
      <c r="K65" s="33">
        <v>0.5</v>
      </c>
      <c r="L65" s="33">
        <v>0.5</v>
      </c>
      <c r="M65" s="33">
        <v>0.5</v>
      </c>
      <c r="N65" s="33">
        <v>0.75</v>
      </c>
      <c r="O65" s="33">
        <v>0.15</v>
      </c>
      <c r="P65" s="33">
        <v>0.15</v>
      </c>
      <c r="Q65" s="33">
        <v>0.6</v>
      </c>
      <c r="R65" s="33">
        <v>0.6</v>
      </c>
      <c r="S65" s="33">
        <v>0.25</v>
      </c>
      <c r="T65" s="33">
        <v>0.25</v>
      </c>
      <c r="U65" s="33">
        <v>0.25</v>
      </c>
      <c r="V65" s="33">
        <v>0.25</v>
      </c>
      <c r="W65" s="33">
        <v>0.25</v>
      </c>
      <c r="X65" s="31">
        <v>0.79760000000000009</v>
      </c>
      <c r="Y65" s="31">
        <v>0.91670000000000007</v>
      </c>
      <c r="Z65" s="31">
        <v>0.91670000000000007</v>
      </c>
      <c r="AA65" s="31">
        <v>0.91670000000000007</v>
      </c>
      <c r="AB65" s="31">
        <v>0.91670000000000007</v>
      </c>
    </row>
    <row r="66" spans="1:28">
      <c r="A66" s="1">
        <f t="shared" si="0"/>
        <v>63</v>
      </c>
      <c r="B66" s="2">
        <v>9001912719</v>
      </c>
      <c r="C66" s="161">
        <f>[5]Scores!C64</f>
        <v>45870</v>
      </c>
      <c r="D66" s="3" t="s">
        <v>155</v>
      </c>
      <c r="E66" s="2" t="s">
        <v>5497</v>
      </c>
      <c r="F66" s="162" t="s">
        <v>7</v>
      </c>
      <c r="G66" s="162" t="s">
        <v>5437</v>
      </c>
      <c r="H66" s="162" t="str">
        <f>VLOOKUP(B66,[5]Scores!B:J,9,FALSE)</f>
        <v>Bakkaprabhu G</v>
      </c>
      <c r="I66" s="33">
        <v>0</v>
      </c>
      <c r="J66" s="33">
        <v>0</v>
      </c>
      <c r="K66" s="33">
        <v>0</v>
      </c>
      <c r="L66" s="33">
        <v>0.5</v>
      </c>
      <c r="M66" s="33">
        <v>0.5</v>
      </c>
      <c r="N66" s="33">
        <v>0</v>
      </c>
      <c r="O66" s="33">
        <v>0</v>
      </c>
      <c r="P66" s="33">
        <v>0.6</v>
      </c>
      <c r="Q66" s="33">
        <v>0.6</v>
      </c>
      <c r="R66" s="33">
        <v>0.6</v>
      </c>
      <c r="S66" s="33">
        <v>0</v>
      </c>
      <c r="T66" s="33">
        <v>0</v>
      </c>
      <c r="U66" s="33">
        <v>0</v>
      </c>
      <c r="V66" s="33">
        <v>0</v>
      </c>
      <c r="W66" s="33">
        <v>0</v>
      </c>
      <c r="X66" s="31">
        <v>0.86900000000000011</v>
      </c>
      <c r="Y66" s="31">
        <v>0</v>
      </c>
      <c r="Z66" s="31">
        <v>0</v>
      </c>
      <c r="AA66" s="31">
        <v>1</v>
      </c>
      <c r="AB66" s="31">
        <v>0.90480000000000005</v>
      </c>
    </row>
    <row r="67" spans="1:28">
      <c r="A67" s="1">
        <f t="shared" si="0"/>
        <v>64</v>
      </c>
      <c r="B67" s="2">
        <v>9001912086</v>
      </c>
      <c r="C67" s="161">
        <f>[5]Scores!C65</f>
        <v>45870</v>
      </c>
      <c r="D67" s="3" t="s">
        <v>155</v>
      </c>
      <c r="E67" s="2" t="s">
        <v>5498</v>
      </c>
      <c r="F67" s="162" t="s">
        <v>7</v>
      </c>
      <c r="G67" s="162" t="s">
        <v>5437</v>
      </c>
      <c r="H67" s="162" t="str">
        <f>VLOOKUP(B67,[5]Scores!B:J,9,FALSE)</f>
        <v>Bakkaprabhu G</v>
      </c>
      <c r="I67" s="33">
        <v>0</v>
      </c>
      <c r="J67" s="33">
        <v>0</v>
      </c>
      <c r="K67" s="33">
        <v>0</v>
      </c>
      <c r="L67" s="33">
        <v>0.5</v>
      </c>
      <c r="M67" s="33">
        <v>0.5</v>
      </c>
      <c r="N67" s="33">
        <v>0</v>
      </c>
      <c r="O67" s="33">
        <v>0</v>
      </c>
      <c r="P67" s="33">
        <v>0.6</v>
      </c>
      <c r="Q67" s="33">
        <v>0.6</v>
      </c>
      <c r="R67" s="33">
        <v>0.6</v>
      </c>
      <c r="S67" s="33">
        <v>0</v>
      </c>
      <c r="T67" s="33">
        <v>0</v>
      </c>
      <c r="U67" s="33">
        <v>0</v>
      </c>
      <c r="V67" s="33">
        <v>0</v>
      </c>
      <c r="W67" s="33">
        <v>0</v>
      </c>
      <c r="X67" s="31">
        <v>0.86900000000000011</v>
      </c>
      <c r="Y67" s="31">
        <v>0</v>
      </c>
      <c r="Z67" s="31">
        <v>0</v>
      </c>
      <c r="AA67" s="31">
        <v>1</v>
      </c>
      <c r="AB67" s="31">
        <v>0.90480000000000005</v>
      </c>
    </row>
    <row r="68" spans="1:28">
      <c r="A68" s="1">
        <f t="shared" si="0"/>
        <v>65</v>
      </c>
      <c r="B68" s="2">
        <v>9001912072</v>
      </c>
      <c r="C68" s="161">
        <f>[5]Scores!C66</f>
        <v>45870</v>
      </c>
      <c r="D68" s="3" t="s">
        <v>155</v>
      </c>
      <c r="E68" s="2" t="s">
        <v>5499</v>
      </c>
      <c r="F68" s="162" t="s">
        <v>9</v>
      </c>
      <c r="G68" s="162" t="s">
        <v>5437</v>
      </c>
      <c r="H68" s="162" t="str">
        <f>VLOOKUP(B68,[5]Scores!B:J,9,FALSE)</f>
        <v>Bakkaprabhu G</v>
      </c>
      <c r="I68" s="33">
        <v>0</v>
      </c>
      <c r="J68" s="33">
        <v>0</v>
      </c>
      <c r="K68" s="33">
        <v>0.5</v>
      </c>
      <c r="L68" s="33">
        <v>0.5</v>
      </c>
      <c r="M68" s="33">
        <v>0.5</v>
      </c>
      <c r="N68" s="33">
        <v>0.6</v>
      </c>
      <c r="O68" s="33">
        <v>0</v>
      </c>
      <c r="P68" s="33">
        <v>0.75</v>
      </c>
      <c r="Q68" s="33">
        <v>0.75</v>
      </c>
      <c r="R68" s="33">
        <v>0.75</v>
      </c>
      <c r="S68" s="33">
        <v>0.25</v>
      </c>
      <c r="T68" s="33">
        <v>0.25</v>
      </c>
      <c r="U68" s="33">
        <v>0.25</v>
      </c>
      <c r="V68" s="33">
        <v>0</v>
      </c>
      <c r="W68" s="33">
        <v>0</v>
      </c>
      <c r="X68" s="31">
        <v>0.73809999999999998</v>
      </c>
      <c r="Y68" s="31">
        <v>0.73809999999999998</v>
      </c>
      <c r="Z68" s="31">
        <v>0.73809999999999998</v>
      </c>
      <c r="AA68" s="31">
        <v>0.73809999999999998</v>
      </c>
      <c r="AB68" s="31">
        <v>0.8095</v>
      </c>
    </row>
    <row r="69" spans="1:28">
      <c r="A69" s="1">
        <f t="shared" ref="A69:A132" si="1">A68+1</f>
        <v>66</v>
      </c>
      <c r="B69" s="2">
        <v>9001912035</v>
      </c>
      <c r="C69" s="161">
        <f>[5]Scores!C67</f>
        <v>45870</v>
      </c>
      <c r="D69" s="3" t="s">
        <v>155</v>
      </c>
      <c r="E69" s="2" t="s">
        <v>5500</v>
      </c>
      <c r="F69" s="162" t="s">
        <v>7</v>
      </c>
      <c r="G69" s="162" t="s">
        <v>5437</v>
      </c>
      <c r="H69" s="162" t="str">
        <f>VLOOKUP(B69,[5]Scores!B:J,9,FALSE)</f>
        <v>Bakkaprabhu G</v>
      </c>
      <c r="I69" s="33">
        <v>0</v>
      </c>
      <c r="J69" s="33">
        <v>0</v>
      </c>
      <c r="K69" s="33">
        <v>0.5</v>
      </c>
      <c r="L69" s="33">
        <v>0.5</v>
      </c>
      <c r="M69" s="33">
        <v>0.5</v>
      </c>
      <c r="N69" s="33">
        <v>0.6</v>
      </c>
      <c r="O69" s="33">
        <v>0.6</v>
      </c>
      <c r="P69" s="33">
        <v>0.6</v>
      </c>
      <c r="Q69" s="33">
        <v>0.75</v>
      </c>
      <c r="R69" s="33">
        <v>0.75</v>
      </c>
      <c r="S69" s="33">
        <v>0</v>
      </c>
      <c r="T69" s="33">
        <v>0</v>
      </c>
      <c r="U69" s="33">
        <v>0.25</v>
      </c>
      <c r="V69" s="33">
        <v>0</v>
      </c>
      <c r="W69" s="33">
        <v>0</v>
      </c>
      <c r="X69" s="31">
        <v>0</v>
      </c>
      <c r="Y69" s="31">
        <v>0.6905</v>
      </c>
      <c r="Z69" s="31">
        <v>0.6905</v>
      </c>
      <c r="AA69" s="31">
        <v>0.6905</v>
      </c>
      <c r="AB69" s="31">
        <v>0.97620000000000007</v>
      </c>
    </row>
    <row r="70" spans="1:28">
      <c r="A70" s="1">
        <f t="shared" si="1"/>
        <v>67</v>
      </c>
      <c r="B70" s="2">
        <v>9001912707</v>
      </c>
      <c r="C70" s="161">
        <f>[5]Scores!C68</f>
        <v>45870</v>
      </c>
      <c r="D70" s="3" t="s">
        <v>155</v>
      </c>
      <c r="E70" s="2" t="s">
        <v>5501</v>
      </c>
      <c r="F70" s="162" t="s">
        <v>7</v>
      </c>
      <c r="G70" s="162" t="s">
        <v>5437</v>
      </c>
      <c r="H70" s="162" t="str">
        <f>VLOOKUP(B70,[5]Scores!B:J,9,FALSE)</f>
        <v>Bakkaprabhu G</v>
      </c>
      <c r="I70" s="33">
        <v>0.5</v>
      </c>
      <c r="J70" s="33">
        <v>0.5</v>
      </c>
      <c r="K70" s="33">
        <v>0.5</v>
      </c>
      <c r="L70" s="33">
        <v>0.5</v>
      </c>
      <c r="M70" s="33">
        <v>0.5</v>
      </c>
      <c r="N70" s="33">
        <v>0.15</v>
      </c>
      <c r="O70" s="33">
        <v>0</v>
      </c>
      <c r="P70" s="33">
        <v>0.6</v>
      </c>
      <c r="Q70" s="33">
        <v>0.75</v>
      </c>
      <c r="R70" s="33">
        <v>0.75</v>
      </c>
      <c r="S70" s="33">
        <v>0.25</v>
      </c>
      <c r="T70" s="33">
        <v>0.25</v>
      </c>
      <c r="U70" s="33">
        <v>0.25</v>
      </c>
      <c r="V70" s="33">
        <v>0.25</v>
      </c>
      <c r="W70" s="33">
        <v>0.25</v>
      </c>
      <c r="X70" s="31">
        <v>0.47619999999999996</v>
      </c>
      <c r="Y70" s="31">
        <v>0.73809999999999998</v>
      </c>
      <c r="Z70" s="31">
        <v>0.73809999999999998</v>
      </c>
      <c r="AA70" s="31">
        <v>0.73809999999999998</v>
      </c>
      <c r="AB70" s="31">
        <v>0.83329999999999993</v>
      </c>
    </row>
    <row r="71" spans="1:28">
      <c r="A71" s="1">
        <f t="shared" si="1"/>
        <v>68</v>
      </c>
      <c r="B71" s="2">
        <v>9001912060</v>
      </c>
      <c r="C71" s="161">
        <f>[5]Scores!C69</f>
        <v>45870</v>
      </c>
      <c r="D71" s="3" t="s">
        <v>155</v>
      </c>
      <c r="E71" s="2" t="s">
        <v>5502</v>
      </c>
      <c r="F71" s="162" t="s">
        <v>7</v>
      </c>
      <c r="G71" s="162" t="s">
        <v>5437</v>
      </c>
      <c r="H71" s="162" t="str">
        <f>VLOOKUP(B71,[5]Scores!B:J,9,FALSE)</f>
        <v>Bakkaprabhu G</v>
      </c>
      <c r="I71" s="33">
        <v>0.5</v>
      </c>
      <c r="J71" s="33">
        <v>0.5</v>
      </c>
      <c r="K71" s="33">
        <v>0.5</v>
      </c>
      <c r="L71" s="33">
        <v>0.5</v>
      </c>
      <c r="M71" s="33">
        <v>0.5</v>
      </c>
      <c r="N71" s="33">
        <v>0.15</v>
      </c>
      <c r="O71" s="33">
        <v>0</v>
      </c>
      <c r="P71" s="33">
        <v>0.6</v>
      </c>
      <c r="Q71" s="33">
        <v>0.75</v>
      </c>
      <c r="R71" s="33">
        <v>0.75</v>
      </c>
      <c r="S71" s="33">
        <v>0.25</v>
      </c>
      <c r="T71" s="33">
        <v>0.25</v>
      </c>
      <c r="U71" s="33">
        <v>0.25</v>
      </c>
      <c r="V71" s="33">
        <v>0.25</v>
      </c>
      <c r="W71" s="33">
        <v>0.25</v>
      </c>
      <c r="X71" s="31">
        <v>0.54759999999999998</v>
      </c>
      <c r="Y71" s="31">
        <v>0.54759999999999998</v>
      </c>
      <c r="Z71" s="31">
        <v>0.77379999999999993</v>
      </c>
      <c r="AA71" s="31">
        <v>0.77379999999999993</v>
      </c>
      <c r="AB71" s="31">
        <v>0.77379999999999993</v>
      </c>
    </row>
    <row r="72" spans="1:28">
      <c r="A72" s="1">
        <f t="shared" si="1"/>
        <v>69</v>
      </c>
      <c r="B72" s="2">
        <v>9001910673</v>
      </c>
      <c r="C72" s="161">
        <f>[5]Scores!C70</f>
        <v>45870</v>
      </c>
      <c r="D72" s="3" t="s">
        <v>1041</v>
      </c>
      <c r="E72" s="2" t="s">
        <v>1635</v>
      </c>
      <c r="F72" s="162" t="s">
        <v>10</v>
      </c>
      <c r="G72" s="162" t="s">
        <v>5503</v>
      </c>
      <c r="H72" s="162" t="str">
        <f>VLOOKUP(B72,[5]Scores!B:J,9,FALSE)</f>
        <v>Rahul Tandel</v>
      </c>
      <c r="I72" s="33">
        <v>0.5</v>
      </c>
      <c r="J72" s="33">
        <v>0.5</v>
      </c>
      <c r="K72" s="33">
        <v>0.5</v>
      </c>
      <c r="L72" s="33">
        <v>0.5</v>
      </c>
      <c r="M72" s="33">
        <v>0.5</v>
      </c>
      <c r="N72" s="33">
        <v>0.15</v>
      </c>
      <c r="O72" s="33">
        <v>0</v>
      </c>
      <c r="P72" s="33">
        <v>0.15</v>
      </c>
      <c r="Q72" s="33">
        <v>0.6</v>
      </c>
      <c r="R72" s="33">
        <v>0.6</v>
      </c>
      <c r="S72" s="33">
        <v>0</v>
      </c>
      <c r="T72" s="33">
        <v>0.25</v>
      </c>
      <c r="U72" s="33">
        <v>0.25</v>
      </c>
      <c r="V72" s="33">
        <v>0.25</v>
      </c>
      <c r="W72" s="33">
        <v>0.25</v>
      </c>
      <c r="X72" s="31">
        <v>0.91819999999999991</v>
      </c>
      <c r="Y72" s="31">
        <v>0.91819999999999991</v>
      </c>
      <c r="Z72" s="31">
        <v>0.71430000000000005</v>
      </c>
      <c r="AA72" s="31">
        <v>0.71430000000000005</v>
      </c>
      <c r="AB72" s="31">
        <v>0.71430000000000005</v>
      </c>
    </row>
    <row r="73" spans="1:28">
      <c r="A73" s="1">
        <f t="shared" si="1"/>
        <v>70</v>
      </c>
      <c r="B73" s="2">
        <v>9001910654</v>
      </c>
      <c r="C73" s="161">
        <f>[5]Scores!C71</f>
        <v>45870</v>
      </c>
      <c r="D73" s="3" t="s">
        <v>1041</v>
      </c>
      <c r="E73" s="2" t="s">
        <v>5504</v>
      </c>
      <c r="F73" s="162" t="s">
        <v>10</v>
      </c>
      <c r="G73" s="162" t="s">
        <v>5503</v>
      </c>
      <c r="H73" s="162" t="str">
        <f>VLOOKUP(B73,[5]Scores!B:J,9,FALSE)</f>
        <v>Rahul Tandel</v>
      </c>
      <c r="I73" s="33">
        <v>0.5</v>
      </c>
      <c r="J73" s="33">
        <v>0.5</v>
      </c>
      <c r="K73" s="33">
        <v>0.5</v>
      </c>
      <c r="L73" s="33">
        <v>0.5</v>
      </c>
      <c r="M73" s="33">
        <v>0.5</v>
      </c>
      <c r="N73" s="33">
        <v>0.6</v>
      </c>
      <c r="O73" s="33">
        <v>0.6</v>
      </c>
      <c r="P73" s="33">
        <v>0.15</v>
      </c>
      <c r="Q73" s="33">
        <v>0.15</v>
      </c>
      <c r="R73" s="33">
        <v>0.15</v>
      </c>
      <c r="S73" s="33">
        <v>0</v>
      </c>
      <c r="T73" s="33">
        <v>0</v>
      </c>
      <c r="U73" s="33">
        <v>0</v>
      </c>
      <c r="V73" s="33">
        <v>0</v>
      </c>
      <c r="W73" s="33">
        <v>0</v>
      </c>
      <c r="X73" s="31">
        <v>0.56669999999999998</v>
      </c>
      <c r="Y73" s="31">
        <v>0.56669999999999998</v>
      </c>
      <c r="Z73" s="31">
        <v>0.84519999999999995</v>
      </c>
      <c r="AA73" s="31">
        <v>0.84519999999999995</v>
      </c>
      <c r="AB73" s="31">
        <v>0.84519999999999995</v>
      </c>
    </row>
    <row r="74" spans="1:28">
      <c r="A74" s="1">
        <f t="shared" si="1"/>
        <v>71</v>
      </c>
      <c r="B74" s="2">
        <v>9001910685</v>
      </c>
      <c r="C74" s="161">
        <f>[5]Scores!C72</f>
        <v>45870</v>
      </c>
      <c r="D74" s="3" t="s">
        <v>1041</v>
      </c>
      <c r="E74" s="2" t="s">
        <v>5505</v>
      </c>
      <c r="F74" s="162" t="s">
        <v>8</v>
      </c>
      <c r="G74" s="162" t="s">
        <v>5503</v>
      </c>
      <c r="H74" s="162" t="str">
        <f>VLOOKUP(B74,[5]Scores!B:J,9,FALSE)</f>
        <v>Rahul Tandel</v>
      </c>
      <c r="I74" s="33">
        <v>0.5</v>
      </c>
      <c r="J74" s="33">
        <v>0.5</v>
      </c>
      <c r="K74" s="33">
        <v>0.5</v>
      </c>
      <c r="L74" s="33">
        <v>0.5</v>
      </c>
      <c r="M74" s="33">
        <v>0.5</v>
      </c>
      <c r="N74" s="33">
        <v>0.15</v>
      </c>
      <c r="O74" s="33">
        <v>0.6</v>
      </c>
      <c r="P74" s="33">
        <v>0.6</v>
      </c>
      <c r="Q74" s="33">
        <v>0.6</v>
      </c>
      <c r="R74" s="33">
        <v>0.6</v>
      </c>
      <c r="S74" s="33">
        <v>0.25</v>
      </c>
      <c r="T74" s="33">
        <v>0.25</v>
      </c>
      <c r="U74" s="33">
        <v>0.25</v>
      </c>
      <c r="V74" s="33">
        <v>0.25</v>
      </c>
      <c r="W74" s="33">
        <v>0.25</v>
      </c>
      <c r="X74" s="31">
        <v>0.77379999999999993</v>
      </c>
      <c r="Y74" s="31">
        <v>0.77379999999999993</v>
      </c>
      <c r="Z74" s="31">
        <v>0.77379999999999993</v>
      </c>
      <c r="AA74" s="31">
        <v>0.77379999999999993</v>
      </c>
      <c r="AB74" s="31">
        <v>0.51190000000000002</v>
      </c>
    </row>
    <row r="75" spans="1:28">
      <c r="A75" s="1">
        <f t="shared" si="1"/>
        <v>72</v>
      </c>
      <c r="B75" s="2">
        <v>9001910683</v>
      </c>
      <c r="C75" s="161">
        <f>[5]Scores!C73</f>
        <v>45870</v>
      </c>
      <c r="D75" s="3" t="s">
        <v>1041</v>
      </c>
      <c r="E75" s="2" t="s">
        <v>5506</v>
      </c>
      <c r="F75" s="162" t="s">
        <v>8</v>
      </c>
      <c r="G75" s="162" t="s">
        <v>5503</v>
      </c>
      <c r="H75" s="162" t="str">
        <f>VLOOKUP(B75,[5]Scores!B:J,9,FALSE)</f>
        <v>Rahul Tandel</v>
      </c>
      <c r="I75" s="33">
        <v>0.5</v>
      </c>
      <c r="J75" s="33">
        <v>0.5</v>
      </c>
      <c r="K75" s="33">
        <v>0.5</v>
      </c>
      <c r="L75" s="33">
        <v>0.5</v>
      </c>
      <c r="M75" s="33">
        <v>0.5</v>
      </c>
      <c r="N75" s="33">
        <v>0.15</v>
      </c>
      <c r="O75" s="33">
        <v>0.6</v>
      </c>
      <c r="P75" s="33">
        <v>0.6</v>
      </c>
      <c r="Q75" s="33">
        <v>0.6</v>
      </c>
      <c r="R75" s="33">
        <v>0.6</v>
      </c>
      <c r="S75" s="33">
        <v>0.25</v>
      </c>
      <c r="T75" s="33">
        <v>0.25</v>
      </c>
      <c r="U75" s="33">
        <v>0.25</v>
      </c>
      <c r="V75" s="33">
        <v>0.25</v>
      </c>
      <c r="W75" s="33">
        <v>0.25</v>
      </c>
      <c r="X75" s="31">
        <v>0.79760000000000009</v>
      </c>
      <c r="Y75" s="31">
        <v>0.79760000000000009</v>
      </c>
      <c r="Z75" s="31">
        <v>0.79760000000000009</v>
      </c>
      <c r="AA75" s="31">
        <v>0.79760000000000009</v>
      </c>
      <c r="AB75" s="31">
        <v>0.45240000000000002</v>
      </c>
    </row>
    <row r="76" spans="1:28">
      <c r="A76" s="1">
        <f t="shared" si="1"/>
        <v>73</v>
      </c>
      <c r="B76" s="2">
        <v>9001910337</v>
      </c>
      <c r="C76" s="161">
        <f>[5]Scores!C74</f>
        <v>45870</v>
      </c>
      <c r="D76" s="3" t="s">
        <v>1041</v>
      </c>
      <c r="E76" s="2" t="s">
        <v>1917</v>
      </c>
      <c r="F76" s="162" t="s">
        <v>9</v>
      </c>
      <c r="G76" s="162" t="s">
        <v>5503</v>
      </c>
      <c r="H76" s="162" t="str">
        <f>VLOOKUP(B76,[5]Scores!B:J,9,FALSE)</f>
        <v>Rahul Tandel</v>
      </c>
      <c r="I76" s="33">
        <v>0.5</v>
      </c>
      <c r="J76" s="33">
        <v>0.5</v>
      </c>
      <c r="K76" s="33">
        <v>0.5</v>
      </c>
      <c r="L76" s="33">
        <v>0.5</v>
      </c>
      <c r="M76" s="33">
        <v>0.5</v>
      </c>
      <c r="N76" s="33">
        <v>0</v>
      </c>
      <c r="O76" s="33">
        <v>0</v>
      </c>
      <c r="P76" s="33">
        <v>0.75</v>
      </c>
      <c r="Q76" s="33">
        <v>0.6</v>
      </c>
      <c r="R76" s="33">
        <v>0.6</v>
      </c>
      <c r="S76" s="33">
        <v>0</v>
      </c>
      <c r="T76" s="33">
        <v>0.25</v>
      </c>
      <c r="U76" s="33">
        <v>0.25</v>
      </c>
      <c r="V76" s="33">
        <v>0.25</v>
      </c>
      <c r="W76" s="33">
        <v>0.25</v>
      </c>
      <c r="X76" s="31">
        <v>0.88719999999999999</v>
      </c>
      <c r="Y76" s="31">
        <v>0.88719999999999999</v>
      </c>
      <c r="Z76" s="31">
        <v>0.39289999999999997</v>
      </c>
      <c r="AA76" s="31">
        <v>0.39289999999999997</v>
      </c>
      <c r="AB76" s="31">
        <v>0.39289999999999997</v>
      </c>
    </row>
    <row r="77" spans="1:28">
      <c r="A77" s="1">
        <f t="shared" si="1"/>
        <v>74</v>
      </c>
      <c r="B77" s="2">
        <v>9001910528</v>
      </c>
      <c r="C77" s="161">
        <f>[5]Scores!C75</f>
        <v>45870</v>
      </c>
      <c r="D77" s="3" t="s">
        <v>1041</v>
      </c>
      <c r="E77" s="2" t="s">
        <v>5507</v>
      </c>
      <c r="F77" s="162" t="s">
        <v>10</v>
      </c>
      <c r="G77" s="162" t="s">
        <v>5503</v>
      </c>
      <c r="H77" s="162" t="str">
        <f>VLOOKUP(B77,[5]Scores!B:J,9,FALSE)</f>
        <v>Rahul Tandel</v>
      </c>
      <c r="I77" s="33">
        <v>0.5</v>
      </c>
      <c r="J77" s="33">
        <v>0.5</v>
      </c>
      <c r="K77" s="33">
        <v>0.5</v>
      </c>
      <c r="L77" s="33">
        <v>0.5</v>
      </c>
      <c r="M77" s="33">
        <v>0.5</v>
      </c>
      <c r="N77" s="33">
        <v>0</v>
      </c>
      <c r="O77" s="33">
        <v>0</v>
      </c>
      <c r="P77" s="33">
        <v>0.15</v>
      </c>
      <c r="Q77" s="33">
        <v>0.15</v>
      </c>
      <c r="R77" s="33">
        <v>0.15</v>
      </c>
      <c r="S77" s="33">
        <v>0</v>
      </c>
      <c r="T77" s="33">
        <v>0</v>
      </c>
      <c r="U77" s="33">
        <v>0.25</v>
      </c>
      <c r="V77" s="33">
        <v>0.25</v>
      </c>
      <c r="W77" s="33">
        <v>0.25</v>
      </c>
      <c r="X77" s="31">
        <v>0.7</v>
      </c>
      <c r="Y77" s="31">
        <v>0.23809999999999998</v>
      </c>
      <c r="Z77" s="31">
        <v>0.23809999999999998</v>
      </c>
      <c r="AA77" s="31">
        <v>0.23809999999999998</v>
      </c>
      <c r="AB77" s="31">
        <v>0.23809999999999998</v>
      </c>
    </row>
    <row r="78" spans="1:28">
      <c r="A78" s="1">
        <f t="shared" si="1"/>
        <v>75</v>
      </c>
      <c r="B78" s="2">
        <v>9001910048</v>
      </c>
      <c r="C78" s="161">
        <f>[5]Scores!C76</f>
        <v>45870</v>
      </c>
      <c r="D78" s="3" t="s">
        <v>1041</v>
      </c>
      <c r="E78" s="2" t="s">
        <v>5508</v>
      </c>
      <c r="F78" s="162" t="s">
        <v>9</v>
      </c>
      <c r="G78" s="162" t="s">
        <v>5503</v>
      </c>
      <c r="H78" s="162" t="str">
        <f>VLOOKUP(B78,[5]Scores!B:J,9,FALSE)</f>
        <v>Rahul Tandel</v>
      </c>
      <c r="I78" s="33">
        <v>0.5</v>
      </c>
      <c r="J78" s="33">
        <v>0.5</v>
      </c>
      <c r="K78" s="33">
        <v>0.5</v>
      </c>
      <c r="L78" s="33">
        <v>0.5</v>
      </c>
      <c r="M78" s="33">
        <v>0.5</v>
      </c>
      <c r="N78" s="33">
        <v>0</v>
      </c>
      <c r="O78" s="33">
        <v>0</v>
      </c>
      <c r="P78" s="33">
        <v>0</v>
      </c>
      <c r="Q78" s="33">
        <v>0.15</v>
      </c>
      <c r="R78" s="33">
        <v>0.15</v>
      </c>
      <c r="S78" s="33">
        <v>0</v>
      </c>
      <c r="T78" s="33">
        <v>0</v>
      </c>
      <c r="U78" s="33">
        <v>0</v>
      </c>
      <c r="V78" s="33">
        <v>0</v>
      </c>
      <c r="W78" s="33">
        <v>0</v>
      </c>
      <c r="X78" s="31">
        <v>0.29760000000000003</v>
      </c>
      <c r="Y78" s="31">
        <v>0.29760000000000003</v>
      </c>
      <c r="Z78" s="31">
        <v>0.29760000000000003</v>
      </c>
      <c r="AA78" s="31">
        <v>0.29760000000000003</v>
      </c>
      <c r="AB78" s="31">
        <v>0.29760000000000003</v>
      </c>
    </row>
    <row r="79" spans="1:28">
      <c r="A79" s="1">
        <f t="shared" si="1"/>
        <v>76</v>
      </c>
      <c r="B79" s="2">
        <v>9001910661</v>
      </c>
      <c r="C79" s="161">
        <f>[5]Scores!C77</f>
        <v>45870</v>
      </c>
      <c r="D79" s="3" t="s">
        <v>1041</v>
      </c>
      <c r="E79" s="2" t="s">
        <v>4433</v>
      </c>
      <c r="F79" s="162" t="s">
        <v>8</v>
      </c>
      <c r="G79" s="162" t="s">
        <v>5503</v>
      </c>
      <c r="H79" s="162" t="str">
        <f>VLOOKUP(B79,[5]Scores!B:J,9,FALSE)</f>
        <v>Rahul Tandel</v>
      </c>
      <c r="I79" s="33">
        <v>0.5</v>
      </c>
      <c r="J79" s="33">
        <v>0.5</v>
      </c>
      <c r="K79" s="33">
        <v>0.5</v>
      </c>
      <c r="L79" s="33">
        <v>0.5</v>
      </c>
      <c r="M79" s="33">
        <v>0.5</v>
      </c>
      <c r="N79" s="33">
        <v>0.15</v>
      </c>
      <c r="O79" s="33">
        <v>0.75</v>
      </c>
      <c r="P79" s="33">
        <v>0.75</v>
      </c>
      <c r="Q79" s="33">
        <v>0.75</v>
      </c>
      <c r="R79" s="33">
        <v>0.75</v>
      </c>
      <c r="S79" s="33">
        <v>0.25</v>
      </c>
      <c r="T79" s="33">
        <v>0.25</v>
      </c>
      <c r="U79" s="33">
        <v>0.25</v>
      </c>
      <c r="V79" s="33">
        <v>0.25</v>
      </c>
      <c r="W79" s="33">
        <v>0.25</v>
      </c>
      <c r="X79" s="31">
        <v>0.95930000000000004</v>
      </c>
      <c r="Y79" s="31">
        <v>0.53569999999999995</v>
      </c>
      <c r="Z79" s="31">
        <v>0.53569999999999995</v>
      </c>
      <c r="AA79" s="31">
        <v>0.53569999999999995</v>
      </c>
      <c r="AB79" s="31">
        <v>0.8095</v>
      </c>
    </row>
    <row r="80" spans="1:28">
      <c r="A80" s="1">
        <f t="shared" si="1"/>
        <v>77</v>
      </c>
      <c r="B80" s="163">
        <v>9001910049</v>
      </c>
      <c r="C80" s="161">
        <f>[5]Scores!C78</f>
        <v>45870</v>
      </c>
      <c r="D80" s="3" t="s">
        <v>1041</v>
      </c>
      <c r="E80" s="2" t="s">
        <v>5509</v>
      </c>
      <c r="F80" s="162" t="s">
        <v>7</v>
      </c>
      <c r="G80" s="162" t="s">
        <v>5503</v>
      </c>
      <c r="H80" s="162" t="str">
        <f>VLOOKUP(B80,[5]Scores!B:J,9,FALSE)</f>
        <v>Sujay Sarkar</v>
      </c>
      <c r="I80" s="33">
        <v>0.5</v>
      </c>
      <c r="J80" s="33">
        <v>0.5</v>
      </c>
      <c r="K80" s="33">
        <v>0.5</v>
      </c>
      <c r="L80" s="33">
        <v>0.5</v>
      </c>
      <c r="M80" s="33">
        <v>0.5</v>
      </c>
      <c r="N80" s="33">
        <v>0.15</v>
      </c>
      <c r="O80" s="33">
        <v>0.75</v>
      </c>
      <c r="P80" s="33">
        <v>0.75</v>
      </c>
      <c r="Q80" s="33">
        <v>0.75</v>
      </c>
      <c r="R80" s="33">
        <v>0.75</v>
      </c>
      <c r="S80" s="33">
        <v>0</v>
      </c>
      <c r="T80" s="33">
        <v>0.25</v>
      </c>
      <c r="U80" s="33">
        <v>0.25</v>
      </c>
      <c r="V80" s="33">
        <v>0.25</v>
      </c>
      <c r="W80" s="33">
        <v>0.25</v>
      </c>
      <c r="X80" s="31">
        <v>0.34520000000000001</v>
      </c>
      <c r="Y80" s="31">
        <v>0.34520000000000001</v>
      </c>
      <c r="Z80" s="31">
        <v>0.34520000000000001</v>
      </c>
      <c r="AA80" s="31">
        <v>0.34520000000000001</v>
      </c>
      <c r="AB80" s="31">
        <v>0.70239999999999991</v>
      </c>
    </row>
    <row r="81" spans="1:28">
      <c r="A81" s="1">
        <f t="shared" si="1"/>
        <v>78</v>
      </c>
      <c r="B81" s="2">
        <v>9001910549</v>
      </c>
      <c r="C81" s="161">
        <f>[5]Scores!C79</f>
        <v>45870</v>
      </c>
      <c r="D81" s="3" t="s">
        <v>1041</v>
      </c>
      <c r="E81" s="2" t="s">
        <v>316</v>
      </c>
      <c r="F81" s="162" t="s">
        <v>5</v>
      </c>
      <c r="G81" s="162" t="s">
        <v>5503</v>
      </c>
      <c r="H81" s="162" t="str">
        <f>VLOOKUP(B81,[5]Scores!B:J,9,FALSE)</f>
        <v>Rahul Tandel</v>
      </c>
      <c r="I81" s="33">
        <v>0.5</v>
      </c>
      <c r="J81" s="33">
        <v>0.5</v>
      </c>
      <c r="K81" s="33">
        <v>0.5</v>
      </c>
      <c r="L81" s="33">
        <v>0.5</v>
      </c>
      <c r="M81" s="33">
        <v>0.5</v>
      </c>
      <c r="N81" s="33">
        <v>0.15</v>
      </c>
      <c r="O81" s="33">
        <v>0</v>
      </c>
      <c r="P81" s="33">
        <v>0.75</v>
      </c>
      <c r="Q81" s="33">
        <v>0.75</v>
      </c>
      <c r="R81" s="33">
        <v>0.75</v>
      </c>
      <c r="S81" s="33">
        <v>0.25</v>
      </c>
      <c r="T81" s="33">
        <v>0.25</v>
      </c>
      <c r="U81" s="33">
        <v>0.25</v>
      </c>
      <c r="V81" s="33">
        <v>0.25</v>
      </c>
      <c r="W81" s="33">
        <v>0.25</v>
      </c>
      <c r="X81" s="31">
        <v>0.86209999999999998</v>
      </c>
      <c r="Y81" s="31">
        <v>0.86209999999999998</v>
      </c>
      <c r="Z81" s="31">
        <v>0.78569999999999995</v>
      </c>
      <c r="AA81" s="31">
        <v>0.78569999999999995</v>
      </c>
      <c r="AB81" s="31">
        <v>0.51190000000000002</v>
      </c>
    </row>
    <row r="82" spans="1:28">
      <c r="A82" s="1">
        <f t="shared" si="1"/>
        <v>79</v>
      </c>
      <c r="B82" s="2">
        <v>9001910161</v>
      </c>
      <c r="C82" s="161">
        <f>[5]Scores!C80</f>
        <v>45870</v>
      </c>
      <c r="D82" s="3" t="s">
        <v>1041</v>
      </c>
      <c r="E82" s="2" t="s">
        <v>5510</v>
      </c>
      <c r="F82" s="162" t="s">
        <v>9</v>
      </c>
      <c r="G82" s="162" t="s">
        <v>5503</v>
      </c>
      <c r="H82" s="162" t="str">
        <f>VLOOKUP(B82,[5]Scores!B:J,9,FALSE)</f>
        <v>Rahul Tandel</v>
      </c>
      <c r="I82" s="33">
        <v>0.5</v>
      </c>
      <c r="J82" s="33">
        <v>0.5</v>
      </c>
      <c r="K82" s="33">
        <v>0.5</v>
      </c>
      <c r="L82" s="33">
        <v>0.5</v>
      </c>
      <c r="M82" s="33">
        <v>0.5</v>
      </c>
      <c r="N82" s="33">
        <v>0</v>
      </c>
      <c r="O82" s="33">
        <v>0</v>
      </c>
      <c r="P82" s="33">
        <v>0.75</v>
      </c>
      <c r="Q82" s="33">
        <v>0.15</v>
      </c>
      <c r="R82" s="33">
        <v>0.15</v>
      </c>
      <c r="S82" s="33">
        <v>0.25</v>
      </c>
      <c r="T82" s="33">
        <v>0.25</v>
      </c>
      <c r="U82" s="33">
        <v>0.25</v>
      </c>
      <c r="V82" s="33">
        <v>0</v>
      </c>
      <c r="W82" s="33">
        <v>0</v>
      </c>
      <c r="X82" s="31">
        <v>0.80590000000000006</v>
      </c>
      <c r="Y82" s="31">
        <v>0.80590000000000006</v>
      </c>
      <c r="Z82" s="31">
        <v>0.76190000000000002</v>
      </c>
      <c r="AA82" s="31">
        <v>0.76190000000000002</v>
      </c>
      <c r="AB82" s="31">
        <v>0.76190000000000002</v>
      </c>
    </row>
    <row r="83" spans="1:28">
      <c r="A83" s="1">
        <f t="shared" si="1"/>
        <v>80</v>
      </c>
      <c r="B83" s="2">
        <v>9001910404</v>
      </c>
      <c r="C83" s="161">
        <f>[5]Scores!C81</f>
        <v>45870</v>
      </c>
      <c r="D83" s="3" t="s">
        <v>1041</v>
      </c>
      <c r="E83" s="2" t="s">
        <v>5511</v>
      </c>
      <c r="F83" s="162" t="s">
        <v>8</v>
      </c>
      <c r="G83" s="162" t="s">
        <v>5503</v>
      </c>
      <c r="H83" s="162" t="str">
        <f>VLOOKUP(B83,[5]Scores!B:J,9,FALSE)</f>
        <v>Rahul Tandel</v>
      </c>
      <c r="I83" s="33">
        <v>0</v>
      </c>
      <c r="J83" s="33">
        <v>0</v>
      </c>
      <c r="K83" s="33">
        <v>0</v>
      </c>
      <c r="L83" s="33">
        <v>0.5</v>
      </c>
      <c r="M83" s="33">
        <v>0.5</v>
      </c>
      <c r="N83" s="33">
        <v>0</v>
      </c>
      <c r="O83" s="33">
        <v>0</v>
      </c>
      <c r="P83" s="33">
        <v>0</v>
      </c>
      <c r="Q83" s="33">
        <v>0.75</v>
      </c>
      <c r="R83" s="33">
        <v>0.75</v>
      </c>
      <c r="S83" s="33">
        <v>0</v>
      </c>
      <c r="T83" s="33">
        <v>0</v>
      </c>
      <c r="U83" s="33">
        <v>0</v>
      </c>
      <c r="V83" s="33">
        <v>0.25</v>
      </c>
      <c r="W83" s="33">
        <v>0.25</v>
      </c>
      <c r="X83" s="31">
        <v>0</v>
      </c>
      <c r="Y83" s="31">
        <v>0</v>
      </c>
      <c r="Z83" s="31">
        <v>0</v>
      </c>
      <c r="AA83" s="31">
        <v>0</v>
      </c>
      <c r="AB83" s="31">
        <v>0</v>
      </c>
    </row>
    <row r="84" spans="1:28">
      <c r="A84" s="1">
        <f t="shared" si="1"/>
        <v>81</v>
      </c>
      <c r="B84" s="2">
        <v>9001910733</v>
      </c>
      <c r="C84" s="161">
        <f>[5]Scores!C82</f>
        <v>45870</v>
      </c>
      <c r="D84" s="3" t="s">
        <v>1041</v>
      </c>
      <c r="E84" s="2" t="s">
        <v>5512</v>
      </c>
      <c r="F84" s="162" t="s">
        <v>8</v>
      </c>
      <c r="G84" s="162" t="s">
        <v>5503</v>
      </c>
      <c r="H84" s="162" t="str">
        <f>VLOOKUP(B84,[5]Scores!B:J,9,FALSE)</f>
        <v>Rahul Tandel</v>
      </c>
      <c r="I84" s="33">
        <v>0.5</v>
      </c>
      <c r="J84" s="33">
        <v>0.5</v>
      </c>
      <c r="K84" s="33">
        <v>0.5</v>
      </c>
      <c r="L84" s="33">
        <v>0.5</v>
      </c>
      <c r="M84" s="33">
        <v>0.5</v>
      </c>
      <c r="N84" s="33">
        <v>0</v>
      </c>
      <c r="O84" s="33">
        <v>0</v>
      </c>
      <c r="P84" s="33">
        <v>0.75</v>
      </c>
      <c r="Q84" s="33">
        <v>0.6</v>
      </c>
      <c r="R84" s="33">
        <v>0.6</v>
      </c>
      <c r="S84" s="33">
        <v>0</v>
      </c>
      <c r="T84" s="33">
        <v>0</v>
      </c>
      <c r="U84" s="33">
        <v>0</v>
      </c>
      <c r="V84" s="33">
        <v>0</v>
      </c>
      <c r="W84" s="33">
        <v>0</v>
      </c>
      <c r="X84" s="31">
        <v>0</v>
      </c>
      <c r="Y84" s="31">
        <v>0</v>
      </c>
      <c r="Z84" s="31">
        <v>0.84519999999999995</v>
      </c>
      <c r="AA84" s="31">
        <v>0.84519999999999995</v>
      </c>
      <c r="AB84" s="31">
        <v>0.90480000000000005</v>
      </c>
    </row>
    <row r="85" spans="1:28">
      <c r="A85" s="1">
        <f t="shared" si="1"/>
        <v>82</v>
      </c>
      <c r="B85" s="2">
        <v>9001910767</v>
      </c>
      <c r="C85" s="161">
        <f>[5]Scores!C83</f>
        <v>45870</v>
      </c>
      <c r="D85" s="3" t="s">
        <v>1041</v>
      </c>
      <c r="E85" s="2" t="s">
        <v>5513</v>
      </c>
      <c r="F85" s="162" t="s">
        <v>8</v>
      </c>
      <c r="G85" s="162" t="s">
        <v>5503</v>
      </c>
      <c r="H85" s="162" t="str">
        <f>VLOOKUP(B85,[5]Scores!B:J,9,FALSE)</f>
        <v>Rahul Tandel</v>
      </c>
      <c r="I85" s="33">
        <v>0</v>
      </c>
      <c r="J85" s="33">
        <v>0</v>
      </c>
      <c r="K85" s="33">
        <v>0</v>
      </c>
      <c r="L85" s="33">
        <v>0.5</v>
      </c>
      <c r="M85" s="33">
        <v>0.5</v>
      </c>
      <c r="N85" s="33">
        <v>0</v>
      </c>
      <c r="O85" s="33">
        <v>0</v>
      </c>
      <c r="P85" s="33">
        <v>0</v>
      </c>
      <c r="Q85" s="33">
        <v>0.75</v>
      </c>
      <c r="R85" s="33">
        <v>0.75</v>
      </c>
      <c r="S85" s="33">
        <v>0</v>
      </c>
      <c r="T85" s="33">
        <v>0</v>
      </c>
      <c r="U85" s="33">
        <v>0</v>
      </c>
      <c r="V85" s="33">
        <v>0.25</v>
      </c>
      <c r="W85" s="33">
        <v>0.25</v>
      </c>
      <c r="X85" s="31">
        <v>0</v>
      </c>
      <c r="Y85" s="31">
        <v>0</v>
      </c>
      <c r="Z85" s="31">
        <v>0</v>
      </c>
      <c r="AA85" s="31">
        <v>0</v>
      </c>
      <c r="AB85" s="31">
        <v>0</v>
      </c>
    </row>
    <row r="86" spans="1:28">
      <c r="A86" s="1">
        <f t="shared" si="1"/>
        <v>83</v>
      </c>
      <c r="B86" s="2">
        <v>9001910708</v>
      </c>
      <c r="C86" s="161">
        <f>[5]Scores!C84</f>
        <v>45870</v>
      </c>
      <c r="D86" s="3" t="s">
        <v>1041</v>
      </c>
      <c r="E86" s="2" t="s">
        <v>1269</v>
      </c>
      <c r="F86" s="162" t="s">
        <v>5</v>
      </c>
      <c r="G86" s="162" t="s">
        <v>5503</v>
      </c>
      <c r="H86" s="162" t="str">
        <f>VLOOKUP(B86,[5]Scores!B:J,9,FALSE)</f>
        <v>Rahul Tandel</v>
      </c>
      <c r="I86" s="33">
        <v>0.5</v>
      </c>
      <c r="J86" s="33">
        <v>0.5</v>
      </c>
      <c r="K86" s="33">
        <v>0.5</v>
      </c>
      <c r="L86" s="33">
        <v>0.5</v>
      </c>
      <c r="M86" s="33">
        <v>0.5</v>
      </c>
      <c r="N86" s="33">
        <v>0</v>
      </c>
      <c r="O86" s="33">
        <v>0</v>
      </c>
      <c r="P86" s="33">
        <v>0</v>
      </c>
      <c r="Q86" s="33">
        <v>0.75</v>
      </c>
      <c r="R86" s="33">
        <v>0.75</v>
      </c>
      <c r="S86" s="33">
        <v>0</v>
      </c>
      <c r="T86" s="33">
        <v>0</v>
      </c>
      <c r="U86" s="33">
        <v>0</v>
      </c>
      <c r="V86" s="33">
        <v>0.25</v>
      </c>
      <c r="W86" s="33">
        <v>0.25</v>
      </c>
      <c r="X86" s="31">
        <v>0.56000000000000005</v>
      </c>
      <c r="Y86" s="31">
        <v>0.56000000000000005</v>
      </c>
      <c r="Z86" s="31">
        <v>0.63100000000000001</v>
      </c>
      <c r="AA86" s="31">
        <v>0.63100000000000001</v>
      </c>
      <c r="AB86" s="31">
        <v>0.83329999999999993</v>
      </c>
    </row>
    <row r="87" spans="1:28">
      <c r="A87" s="1">
        <f t="shared" si="1"/>
        <v>84</v>
      </c>
      <c r="B87" s="2">
        <v>9001910051</v>
      </c>
      <c r="C87" s="161">
        <f>[5]Scores!C85</f>
        <v>45870</v>
      </c>
      <c r="D87" s="3" t="s">
        <v>1041</v>
      </c>
      <c r="E87" s="2" t="s">
        <v>1949</v>
      </c>
      <c r="F87" s="162" t="s">
        <v>8</v>
      </c>
      <c r="G87" s="162" t="s">
        <v>5503</v>
      </c>
      <c r="H87" s="162" t="str">
        <f>VLOOKUP(B87,[5]Scores!B:J,9,FALSE)</f>
        <v>Rahul Tandel</v>
      </c>
      <c r="I87" s="33">
        <v>0.5</v>
      </c>
      <c r="J87" s="33">
        <v>0.5</v>
      </c>
      <c r="K87" s="33">
        <v>0.5</v>
      </c>
      <c r="L87" s="33">
        <v>0.5</v>
      </c>
      <c r="M87" s="33">
        <v>0.5</v>
      </c>
      <c r="N87" s="33">
        <v>0.15</v>
      </c>
      <c r="O87" s="33">
        <v>0</v>
      </c>
      <c r="P87" s="33">
        <v>0.15</v>
      </c>
      <c r="Q87" s="33">
        <v>0.75</v>
      </c>
      <c r="R87" s="33">
        <v>0.75</v>
      </c>
      <c r="S87" s="33">
        <v>0</v>
      </c>
      <c r="T87" s="33">
        <v>0</v>
      </c>
      <c r="U87" s="33">
        <v>0</v>
      </c>
      <c r="V87" s="33">
        <v>0.25</v>
      </c>
      <c r="W87" s="33">
        <v>0.25</v>
      </c>
      <c r="X87" s="31">
        <v>0.44579999999999997</v>
      </c>
      <c r="Y87" s="31">
        <v>0.44579999999999997</v>
      </c>
      <c r="Z87" s="31">
        <v>0.46429999999999999</v>
      </c>
      <c r="AA87" s="31">
        <v>0.46429999999999999</v>
      </c>
      <c r="AB87" s="31">
        <v>0.46429999999999999</v>
      </c>
    </row>
    <row r="88" spans="1:28">
      <c r="A88" s="1">
        <f t="shared" si="1"/>
        <v>85</v>
      </c>
      <c r="B88" s="2">
        <v>9001910769</v>
      </c>
      <c r="C88" s="161">
        <f>[5]Scores!C86</f>
        <v>45870</v>
      </c>
      <c r="D88" s="3" t="s">
        <v>1041</v>
      </c>
      <c r="E88" s="2" t="s">
        <v>5514</v>
      </c>
      <c r="F88" s="162" t="s">
        <v>8</v>
      </c>
      <c r="G88" s="162" t="s">
        <v>5503</v>
      </c>
      <c r="H88" s="162" t="str">
        <f>VLOOKUP(B88,[5]Scores!B:J,9,FALSE)</f>
        <v>Rahul Tandel</v>
      </c>
      <c r="I88" s="33">
        <v>0</v>
      </c>
      <c r="J88" s="33">
        <v>0</v>
      </c>
      <c r="K88" s="33">
        <v>0</v>
      </c>
      <c r="L88" s="33">
        <v>0.5</v>
      </c>
      <c r="M88" s="33">
        <v>0.5</v>
      </c>
      <c r="N88" s="33">
        <v>0</v>
      </c>
      <c r="O88" s="33">
        <v>0</v>
      </c>
      <c r="P88" s="33">
        <v>0</v>
      </c>
      <c r="Q88" s="33">
        <v>0.75</v>
      </c>
      <c r="R88" s="33">
        <v>0.75</v>
      </c>
      <c r="S88" s="33">
        <v>0</v>
      </c>
      <c r="T88" s="33">
        <v>0</v>
      </c>
      <c r="U88" s="33">
        <v>0</v>
      </c>
      <c r="V88" s="33">
        <v>0</v>
      </c>
      <c r="W88" s="33">
        <v>0</v>
      </c>
      <c r="X88" s="31">
        <v>0</v>
      </c>
      <c r="Y88" s="31">
        <v>0</v>
      </c>
      <c r="Z88" s="31">
        <v>0</v>
      </c>
      <c r="AA88" s="31">
        <v>0</v>
      </c>
      <c r="AB88" s="31">
        <v>0</v>
      </c>
    </row>
    <row r="89" spans="1:28">
      <c r="A89" s="1">
        <f t="shared" si="1"/>
        <v>86</v>
      </c>
      <c r="B89" s="2">
        <v>9001910471</v>
      </c>
      <c r="C89" s="161">
        <f>[5]Scores!C87</f>
        <v>45870</v>
      </c>
      <c r="D89" s="3" t="s">
        <v>1041</v>
      </c>
      <c r="E89" s="2" t="s">
        <v>765</v>
      </c>
      <c r="F89" s="162" t="s">
        <v>10</v>
      </c>
      <c r="G89" s="162" t="s">
        <v>5503</v>
      </c>
      <c r="H89" s="162" t="str">
        <f>VLOOKUP(B89,[5]Scores!B:J,9,FALSE)</f>
        <v>Rahul Tandel</v>
      </c>
      <c r="I89" s="33">
        <v>0.5</v>
      </c>
      <c r="J89" s="33">
        <v>0.5</v>
      </c>
      <c r="K89" s="33">
        <v>0.5</v>
      </c>
      <c r="L89" s="33">
        <v>0.5</v>
      </c>
      <c r="M89" s="33">
        <v>0.5</v>
      </c>
      <c r="N89" s="33">
        <v>0</v>
      </c>
      <c r="O89" s="33">
        <v>0</v>
      </c>
      <c r="P89" s="33">
        <v>0.6</v>
      </c>
      <c r="Q89" s="33">
        <v>0.75</v>
      </c>
      <c r="R89" s="33">
        <v>0.75</v>
      </c>
      <c r="S89" s="33">
        <v>0</v>
      </c>
      <c r="T89" s="33">
        <v>0</v>
      </c>
      <c r="U89" s="33">
        <v>0.25</v>
      </c>
      <c r="V89" s="33">
        <v>0.25</v>
      </c>
      <c r="W89" s="33">
        <v>0.25</v>
      </c>
      <c r="X89" s="31">
        <v>0.42859999999999998</v>
      </c>
      <c r="Y89" s="31">
        <v>0.42859999999999998</v>
      </c>
      <c r="Z89" s="31">
        <v>0.42859999999999998</v>
      </c>
      <c r="AA89" s="31">
        <v>0.42859999999999998</v>
      </c>
      <c r="AB89" s="31">
        <v>0.59520000000000006</v>
      </c>
    </row>
    <row r="90" spans="1:28">
      <c r="A90" s="1">
        <f t="shared" si="1"/>
        <v>87</v>
      </c>
      <c r="B90" s="2">
        <v>9001910663</v>
      </c>
      <c r="C90" s="161">
        <f>[5]Scores!C88</f>
        <v>45870</v>
      </c>
      <c r="D90" s="3" t="s">
        <v>1041</v>
      </c>
      <c r="E90" s="2" t="s">
        <v>5515</v>
      </c>
      <c r="F90" s="162" t="s">
        <v>8</v>
      </c>
      <c r="G90" s="162" t="s">
        <v>5503</v>
      </c>
      <c r="H90" s="162" t="str">
        <f>VLOOKUP(B90,[5]Scores!B:J,9,FALSE)</f>
        <v>Rahul Tandel</v>
      </c>
      <c r="I90" s="33">
        <v>0.5</v>
      </c>
      <c r="J90" s="33">
        <v>0.5</v>
      </c>
      <c r="K90" s="33">
        <v>0.5</v>
      </c>
      <c r="L90" s="33">
        <v>0.5</v>
      </c>
      <c r="M90" s="33">
        <v>0.5</v>
      </c>
      <c r="N90" s="33">
        <v>0.15</v>
      </c>
      <c r="O90" s="33">
        <v>0.75</v>
      </c>
      <c r="P90" s="33">
        <v>0.6</v>
      </c>
      <c r="Q90" s="33">
        <v>0.75</v>
      </c>
      <c r="R90" s="33">
        <v>0.75</v>
      </c>
      <c r="S90" s="33">
        <v>0.25</v>
      </c>
      <c r="T90" s="33">
        <v>0.25</v>
      </c>
      <c r="U90" s="33">
        <v>0.25</v>
      </c>
      <c r="V90" s="33">
        <v>0.25</v>
      </c>
      <c r="W90" s="33">
        <v>0.25</v>
      </c>
      <c r="X90" s="31">
        <v>0.94569999999999999</v>
      </c>
      <c r="Y90" s="31">
        <v>0.94569999999999999</v>
      </c>
      <c r="Z90" s="31">
        <v>0.71430000000000005</v>
      </c>
      <c r="AA90" s="31">
        <v>0.71430000000000005</v>
      </c>
      <c r="AB90" s="31">
        <v>0.89290000000000003</v>
      </c>
    </row>
    <row r="91" spans="1:28">
      <c r="A91" s="1">
        <f t="shared" si="1"/>
        <v>88</v>
      </c>
      <c r="B91" s="2">
        <v>9001910412</v>
      </c>
      <c r="C91" s="161">
        <f>[5]Scores!C89</f>
        <v>45870</v>
      </c>
      <c r="D91" s="3" t="s">
        <v>1041</v>
      </c>
      <c r="E91" s="2" t="s">
        <v>5516</v>
      </c>
      <c r="F91" s="162" t="s">
        <v>5</v>
      </c>
      <c r="G91" s="162" t="s">
        <v>5503</v>
      </c>
      <c r="H91" s="162" t="str">
        <f>VLOOKUP(B91,[5]Scores!B:J,9,FALSE)</f>
        <v>Rahul Tandel</v>
      </c>
      <c r="I91" s="33">
        <v>0.5</v>
      </c>
      <c r="J91" s="33">
        <v>0.5</v>
      </c>
      <c r="K91" s="33">
        <v>0.5</v>
      </c>
      <c r="L91" s="33">
        <v>0.5</v>
      </c>
      <c r="M91" s="33">
        <v>0.5</v>
      </c>
      <c r="N91" s="33">
        <v>0.75</v>
      </c>
      <c r="O91" s="33">
        <v>0.75</v>
      </c>
      <c r="P91" s="33">
        <v>0.15</v>
      </c>
      <c r="Q91" s="33">
        <v>0.15</v>
      </c>
      <c r="R91" s="33">
        <v>0.15</v>
      </c>
      <c r="S91" s="33">
        <v>0.25</v>
      </c>
      <c r="T91" s="33">
        <v>0.25</v>
      </c>
      <c r="U91" s="33">
        <v>0.25</v>
      </c>
      <c r="V91" s="33">
        <v>0.25</v>
      </c>
      <c r="W91" s="33">
        <v>0.25</v>
      </c>
      <c r="X91" s="31">
        <v>0.97620000000000007</v>
      </c>
      <c r="Y91" s="31">
        <v>0.97620000000000007</v>
      </c>
      <c r="Z91" s="31">
        <v>0.97620000000000007</v>
      </c>
      <c r="AA91" s="31">
        <v>0.97620000000000007</v>
      </c>
      <c r="AB91" s="31">
        <v>1</v>
      </c>
    </row>
    <row r="92" spans="1:28">
      <c r="A92" s="1">
        <f t="shared" si="1"/>
        <v>89</v>
      </c>
      <c r="B92" s="2">
        <v>9001910579</v>
      </c>
      <c r="C92" s="161">
        <f>[5]Scores!C90</f>
        <v>45870</v>
      </c>
      <c r="D92" s="3" t="s">
        <v>1041</v>
      </c>
      <c r="E92" s="2" t="s">
        <v>5517</v>
      </c>
      <c r="F92" s="162" t="s">
        <v>9</v>
      </c>
      <c r="G92" s="162" t="s">
        <v>5503</v>
      </c>
      <c r="H92" s="162" t="str">
        <f>VLOOKUP(B92,[5]Scores!B:J,9,FALSE)</f>
        <v>Rahul Tandel</v>
      </c>
      <c r="I92" s="33">
        <v>0.5</v>
      </c>
      <c r="J92" s="33">
        <v>0.5</v>
      </c>
      <c r="K92" s="33">
        <v>0.5</v>
      </c>
      <c r="L92" s="33">
        <v>0.5</v>
      </c>
      <c r="M92" s="33">
        <v>0.5</v>
      </c>
      <c r="N92" s="33">
        <v>0.75</v>
      </c>
      <c r="O92" s="33">
        <v>0.75</v>
      </c>
      <c r="P92" s="33">
        <v>0.15</v>
      </c>
      <c r="Q92" s="33">
        <v>0.6</v>
      </c>
      <c r="R92" s="33">
        <v>0.6</v>
      </c>
      <c r="S92" s="33">
        <v>0.25</v>
      </c>
      <c r="T92" s="33">
        <v>0.25</v>
      </c>
      <c r="U92" s="33">
        <v>0.25</v>
      </c>
      <c r="V92" s="33">
        <v>0.25</v>
      </c>
      <c r="W92" s="33">
        <v>0.25</v>
      </c>
      <c r="X92" s="31">
        <v>0.66670000000000007</v>
      </c>
      <c r="Y92" s="31">
        <v>0.66670000000000007</v>
      </c>
      <c r="Z92" s="31">
        <v>0.66670000000000007</v>
      </c>
      <c r="AA92" s="31">
        <v>0.66670000000000007</v>
      </c>
      <c r="AB92" s="31">
        <v>0.66670000000000007</v>
      </c>
    </row>
    <row r="93" spans="1:28">
      <c r="A93" s="1">
        <f t="shared" si="1"/>
        <v>90</v>
      </c>
      <c r="B93" s="2">
        <v>9001910735</v>
      </c>
      <c r="C93" s="161">
        <f>[5]Scores!C91</f>
        <v>45870</v>
      </c>
      <c r="D93" s="3" t="s">
        <v>1041</v>
      </c>
      <c r="E93" s="2" t="s">
        <v>5518</v>
      </c>
      <c r="F93" s="162" t="s">
        <v>9</v>
      </c>
      <c r="G93" s="162" t="s">
        <v>5503</v>
      </c>
      <c r="H93" s="162" t="str">
        <f>VLOOKUP(B93,[5]Scores!B:J,9,FALSE)</f>
        <v>Rahul Tandel</v>
      </c>
      <c r="I93" s="33">
        <v>0.5</v>
      </c>
      <c r="J93" s="33">
        <v>0.5</v>
      </c>
      <c r="K93" s="33">
        <v>0.5</v>
      </c>
      <c r="L93" s="33">
        <v>0.5</v>
      </c>
      <c r="M93" s="33">
        <v>0.5</v>
      </c>
      <c r="N93" s="33">
        <v>0.15</v>
      </c>
      <c r="O93" s="33">
        <v>0.15</v>
      </c>
      <c r="P93" s="33">
        <v>0.15</v>
      </c>
      <c r="Q93" s="33">
        <v>0.15</v>
      </c>
      <c r="R93" s="33">
        <v>0.15</v>
      </c>
      <c r="S93" s="33">
        <v>0.25</v>
      </c>
      <c r="T93" s="33">
        <v>0.25</v>
      </c>
      <c r="U93" s="33">
        <v>0.25</v>
      </c>
      <c r="V93" s="33">
        <v>0.25</v>
      </c>
      <c r="W93" s="33">
        <v>0.25</v>
      </c>
      <c r="X93" s="31">
        <v>0</v>
      </c>
      <c r="Y93" s="31">
        <v>0</v>
      </c>
      <c r="Z93" s="31">
        <v>0.71430000000000005</v>
      </c>
      <c r="AA93" s="31">
        <v>0.71430000000000005</v>
      </c>
      <c r="AB93" s="31">
        <v>0.71430000000000005</v>
      </c>
    </row>
    <row r="94" spans="1:28">
      <c r="A94" s="1">
        <f t="shared" si="1"/>
        <v>91</v>
      </c>
      <c r="B94" s="2">
        <v>9001910693</v>
      </c>
      <c r="C94" s="161">
        <f>[5]Scores!C92</f>
        <v>45870</v>
      </c>
      <c r="D94" s="3" t="s">
        <v>1041</v>
      </c>
      <c r="E94" s="2" t="s">
        <v>1309</v>
      </c>
      <c r="F94" s="162" t="s">
        <v>8</v>
      </c>
      <c r="G94" s="162" t="s">
        <v>5503</v>
      </c>
      <c r="H94" s="162" t="str">
        <f>VLOOKUP(B94,[5]Scores!B:J,9,FALSE)</f>
        <v>Rahul Tandel</v>
      </c>
      <c r="I94" s="33">
        <v>0.5</v>
      </c>
      <c r="J94" s="33">
        <v>0.5</v>
      </c>
      <c r="K94" s="33">
        <v>0.5</v>
      </c>
      <c r="L94" s="33">
        <v>0.5</v>
      </c>
      <c r="M94" s="33">
        <v>0.5</v>
      </c>
      <c r="N94" s="33">
        <v>0.6</v>
      </c>
      <c r="O94" s="33">
        <v>0</v>
      </c>
      <c r="P94" s="33">
        <v>0.15</v>
      </c>
      <c r="Q94" s="33">
        <v>0.15</v>
      </c>
      <c r="R94" s="33">
        <v>0.15</v>
      </c>
      <c r="S94" s="33">
        <v>0.25</v>
      </c>
      <c r="T94" s="33">
        <v>0.25</v>
      </c>
      <c r="U94" s="33">
        <v>0.25</v>
      </c>
      <c r="V94" s="33">
        <v>0.25</v>
      </c>
      <c r="W94" s="33">
        <v>0.25</v>
      </c>
      <c r="X94" s="31">
        <v>0.90000000000000013</v>
      </c>
      <c r="Y94" s="31">
        <v>0.90000000000000013</v>
      </c>
      <c r="Z94" s="31">
        <v>0.48810000000000003</v>
      </c>
      <c r="AA94" s="31">
        <v>0.48810000000000003</v>
      </c>
      <c r="AB94" s="31">
        <v>0.65480000000000005</v>
      </c>
    </row>
    <row r="95" spans="1:28">
      <c r="A95" s="1">
        <f t="shared" si="1"/>
        <v>92</v>
      </c>
      <c r="B95" s="2">
        <v>9001910275</v>
      </c>
      <c r="C95" s="161">
        <f>[5]Scores!C93</f>
        <v>45870</v>
      </c>
      <c r="D95" s="3" t="s">
        <v>1041</v>
      </c>
      <c r="E95" s="2" t="s">
        <v>5519</v>
      </c>
      <c r="F95" s="162" t="s">
        <v>5</v>
      </c>
      <c r="G95" s="162" t="s">
        <v>5503</v>
      </c>
      <c r="H95" s="162" t="str">
        <f>VLOOKUP(B95,[5]Scores!B:J,9,FALSE)</f>
        <v>Rahul Tandel</v>
      </c>
      <c r="I95" s="33">
        <v>0.5</v>
      </c>
      <c r="J95" s="33">
        <v>0.5</v>
      </c>
      <c r="K95" s="33">
        <v>0.5</v>
      </c>
      <c r="L95" s="33">
        <v>0.5</v>
      </c>
      <c r="M95" s="33">
        <v>0.5</v>
      </c>
      <c r="N95" s="33">
        <v>0.15</v>
      </c>
      <c r="O95" s="33">
        <v>0</v>
      </c>
      <c r="P95" s="33">
        <v>0</v>
      </c>
      <c r="Q95" s="33">
        <v>0</v>
      </c>
      <c r="R95" s="33">
        <v>0</v>
      </c>
      <c r="S95" s="33">
        <v>0.25</v>
      </c>
      <c r="T95" s="33">
        <v>0.25</v>
      </c>
      <c r="U95" s="33">
        <v>0.25</v>
      </c>
      <c r="V95" s="33">
        <v>0.25</v>
      </c>
      <c r="W95" s="33">
        <v>0.25</v>
      </c>
      <c r="X95" s="31">
        <v>0.1857</v>
      </c>
      <c r="Y95" s="31">
        <v>0.1857</v>
      </c>
      <c r="Z95" s="31">
        <v>0.5</v>
      </c>
      <c r="AA95" s="31">
        <v>0.5</v>
      </c>
      <c r="AB95" s="31">
        <v>0.1905</v>
      </c>
    </row>
    <row r="96" spans="1:28">
      <c r="A96" s="1">
        <f t="shared" si="1"/>
        <v>93</v>
      </c>
      <c r="B96" s="2">
        <v>9001910649</v>
      </c>
      <c r="C96" s="161">
        <f>[5]Scores!C94</f>
        <v>45870</v>
      </c>
      <c r="D96" s="3" t="s">
        <v>1041</v>
      </c>
      <c r="E96" s="2" t="s">
        <v>1237</v>
      </c>
      <c r="F96" s="162" t="s">
        <v>9</v>
      </c>
      <c r="G96" s="162" t="s">
        <v>5503</v>
      </c>
      <c r="H96" s="162" t="str">
        <f>VLOOKUP(B96,[5]Scores!B:J,9,FALSE)</f>
        <v>Rahul Tandel</v>
      </c>
      <c r="I96" s="33">
        <v>0.5</v>
      </c>
      <c r="J96" s="33">
        <v>0.5</v>
      </c>
      <c r="K96" s="33">
        <v>0.5</v>
      </c>
      <c r="L96" s="33">
        <v>0.5</v>
      </c>
      <c r="M96" s="33">
        <v>0.5</v>
      </c>
      <c r="N96" s="33">
        <v>0.15</v>
      </c>
      <c r="O96" s="33">
        <v>0.75</v>
      </c>
      <c r="P96" s="33">
        <v>0.75</v>
      </c>
      <c r="Q96" s="33">
        <v>0.75</v>
      </c>
      <c r="R96" s="33">
        <v>0.75</v>
      </c>
      <c r="S96" s="33">
        <v>0.25</v>
      </c>
      <c r="T96" s="33">
        <v>0.25</v>
      </c>
      <c r="U96" s="33">
        <v>0.25</v>
      </c>
      <c r="V96" s="33">
        <v>0.25</v>
      </c>
      <c r="W96" s="33">
        <v>0.25</v>
      </c>
      <c r="X96" s="31">
        <v>0.8970999999999999</v>
      </c>
      <c r="Y96" s="31">
        <v>0.8970999999999999</v>
      </c>
      <c r="Z96" s="31">
        <v>0.8095</v>
      </c>
      <c r="AA96" s="31">
        <v>0.8095</v>
      </c>
      <c r="AB96" s="31">
        <v>0.8095</v>
      </c>
    </row>
    <row r="97" spans="1:28">
      <c r="A97" s="1">
        <f t="shared" si="1"/>
        <v>94</v>
      </c>
      <c r="B97" s="2">
        <v>9001910715</v>
      </c>
      <c r="C97" s="161">
        <f>[5]Scores!C95</f>
        <v>45870</v>
      </c>
      <c r="D97" s="3" t="s">
        <v>1041</v>
      </c>
      <c r="E97" s="2" t="s">
        <v>779</v>
      </c>
      <c r="F97" s="162" t="s">
        <v>8</v>
      </c>
      <c r="G97" s="162" t="s">
        <v>5503</v>
      </c>
      <c r="H97" s="162" t="str">
        <f>VLOOKUP(B97,[5]Scores!B:J,9,FALSE)</f>
        <v>Rahul Tandel</v>
      </c>
      <c r="I97" s="33">
        <v>0.5</v>
      </c>
      <c r="J97" s="33">
        <v>0.5</v>
      </c>
      <c r="K97" s="33">
        <v>0.5</v>
      </c>
      <c r="L97" s="33">
        <v>0.5</v>
      </c>
      <c r="M97" s="33">
        <v>0.5</v>
      </c>
      <c r="N97" s="33">
        <v>0.6</v>
      </c>
      <c r="O97" s="33">
        <v>0</v>
      </c>
      <c r="P97" s="33">
        <v>0.6</v>
      </c>
      <c r="Q97" s="33">
        <v>0.6</v>
      </c>
      <c r="R97" s="33">
        <v>0.6</v>
      </c>
      <c r="S97" s="33">
        <v>0.25</v>
      </c>
      <c r="T97" s="33">
        <v>0.25</v>
      </c>
      <c r="U97" s="33">
        <v>0.25</v>
      </c>
      <c r="V97" s="33">
        <v>0.25</v>
      </c>
      <c r="W97" s="33">
        <v>0.25</v>
      </c>
      <c r="X97" s="31">
        <v>0.92969999999999997</v>
      </c>
      <c r="Y97" s="31">
        <v>0.92969999999999997</v>
      </c>
      <c r="Z97" s="31">
        <v>0.54759999999999998</v>
      </c>
      <c r="AA97" s="31">
        <v>0.54759999999999998</v>
      </c>
      <c r="AB97" s="31">
        <v>0.5595</v>
      </c>
    </row>
    <row r="98" spans="1:28">
      <c r="A98" s="1">
        <f t="shared" si="1"/>
        <v>95</v>
      </c>
      <c r="B98" s="2">
        <v>9001910573</v>
      </c>
      <c r="C98" s="161">
        <f>[5]Scores!C96</f>
        <v>45870</v>
      </c>
      <c r="D98" s="3" t="s">
        <v>1041</v>
      </c>
      <c r="E98" s="2" t="s">
        <v>4067</v>
      </c>
      <c r="F98" s="162" t="s">
        <v>10</v>
      </c>
      <c r="G98" s="162" t="s">
        <v>5503</v>
      </c>
      <c r="H98" s="162" t="str">
        <f>VLOOKUP(B98,[5]Scores!B:J,9,FALSE)</f>
        <v>Rahul Tandel</v>
      </c>
      <c r="I98" s="33">
        <v>0.5</v>
      </c>
      <c r="J98" s="33">
        <v>0.5</v>
      </c>
      <c r="K98" s="33">
        <v>0.5</v>
      </c>
      <c r="L98" s="33">
        <v>0.5</v>
      </c>
      <c r="M98" s="33">
        <v>0.5</v>
      </c>
      <c r="N98" s="33">
        <v>0</v>
      </c>
      <c r="O98" s="33">
        <v>0</v>
      </c>
      <c r="P98" s="33">
        <v>0</v>
      </c>
      <c r="Q98" s="33">
        <v>0</v>
      </c>
      <c r="R98" s="33">
        <v>0</v>
      </c>
      <c r="S98" s="33">
        <v>0</v>
      </c>
      <c r="T98" s="33">
        <v>0</v>
      </c>
      <c r="U98" s="33">
        <v>0</v>
      </c>
      <c r="V98" s="33">
        <v>0</v>
      </c>
      <c r="W98" s="33">
        <v>0</v>
      </c>
      <c r="X98" s="31">
        <v>0.75</v>
      </c>
      <c r="Y98" s="31">
        <v>0.3095</v>
      </c>
      <c r="Z98" s="31">
        <v>0.3095</v>
      </c>
      <c r="AA98" s="31">
        <v>0.3095</v>
      </c>
      <c r="AB98" s="31">
        <v>0.3095</v>
      </c>
    </row>
    <row r="99" spans="1:28">
      <c r="A99" s="1">
        <f t="shared" si="1"/>
        <v>96</v>
      </c>
      <c r="B99" s="2">
        <v>9001915048</v>
      </c>
      <c r="C99" s="161">
        <f>[5]Scores!C97</f>
        <v>45870</v>
      </c>
      <c r="D99" s="3" t="s">
        <v>581</v>
      </c>
      <c r="E99" s="2" t="s">
        <v>5520</v>
      </c>
      <c r="F99" s="162" t="s">
        <v>7</v>
      </c>
      <c r="G99" s="2" t="s">
        <v>16</v>
      </c>
      <c r="H99" s="162" t="str">
        <f>VLOOKUP(B99,[5]Scores!B:J,9,FALSE)</f>
        <v>Harish Pundir</v>
      </c>
      <c r="I99" s="33">
        <v>0.5</v>
      </c>
      <c r="J99" s="33">
        <v>0.5</v>
      </c>
      <c r="K99" s="33">
        <v>0.5</v>
      </c>
      <c r="L99" s="33">
        <v>0.5</v>
      </c>
      <c r="M99" s="33">
        <v>0.5</v>
      </c>
      <c r="N99" s="33">
        <v>0.6</v>
      </c>
      <c r="O99" s="33">
        <v>0.6</v>
      </c>
      <c r="P99" s="33">
        <v>0.6</v>
      </c>
      <c r="Q99" s="33">
        <v>0.15</v>
      </c>
      <c r="R99" s="33">
        <v>0.15</v>
      </c>
      <c r="S99" s="33">
        <v>0.5</v>
      </c>
      <c r="T99" s="33">
        <v>0.25</v>
      </c>
      <c r="U99" s="33">
        <v>0.25</v>
      </c>
      <c r="V99" s="33">
        <v>0.25</v>
      </c>
      <c r="W99" s="33">
        <v>0.25</v>
      </c>
      <c r="X99" s="31">
        <v>1</v>
      </c>
      <c r="Y99" s="31">
        <v>1</v>
      </c>
      <c r="Z99" s="31">
        <v>1</v>
      </c>
      <c r="AA99" s="31">
        <v>1</v>
      </c>
      <c r="AB99" s="31">
        <v>0.92859999999999998</v>
      </c>
    </row>
    <row r="100" spans="1:28">
      <c r="A100" s="1">
        <f t="shared" si="1"/>
        <v>97</v>
      </c>
      <c r="B100" s="2">
        <v>9001915046</v>
      </c>
      <c r="C100" s="161">
        <f>[5]Scores!C98</f>
        <v>45870</v>
      </c>
      <c r="D100" s="3" t="s">
        <v>581</v>
      </c>
      <c r="E100" s="2" t="s">
        <v>5521</v>
      </c>
      <c r="F100" s="162" t="s">
        <v>7</v>
      </c>
      <c r="G100" s="2" t="s">
        <v>16</v>
      </c>
      <c r="H100" s="162" t="str">
        <f>VLOOKUP(B100,[5]Scores!B:J,9,FALSE)</f>
        <v>Harish Pundir</v>
      </c>
      <c r="I100" s="33">
        <v>0.5</v>
      </c>
      <c r="J100" s="33">
        <v>0.5</v>
      </c>
      <c r="K100" s="33">
        <v>0.5</v>
      </c>
      <c r="L100" s="33">
        <v>0.5</v>
      </c>
      <c r="M100" s="33">
        <v>0.5</v>
      </c>
      <c r="N100" s="33">
        <v>0.6</v>
      </c>
      <c r="O100" s="33">
        <v>0.6</v>
      </c>
      <c r="P100" s="33">
        <v>0.6</v>
      </c>
      <c r="Q100" s="33">
        <v>0.15</v>
      </c>
      <c r="R100" s="33">
        <v>0.15</v>
      </c>
      <c r="S100" s="33">
        <v>0</v>
      </c>
      <c r="T100" s="33">
        <v>0</v>
      </c>
      <c r="U100" s="33">
        <v>0.25</v>
      </c>
      <c r="V100" s="33">
        <v>0.25</v>
      </c>
      <c r="W100" s="33">
        <v>0.25</v>
      </c>
      <c r="X100" s="31">
        <v>1</v>
      </c>
      <c r="Y100" s="31">
        <v>1</v>
      </c>
      <c r="Z100" s="31">
        <v>1</v>
      </c>
      <c r="AA100" s="31">
        <v>1</v>
      </c>
      <c r="AB100" s="31">
        <v>0.92859999999999998</v>
      </c>
    </row>
    <row r="101" spans="1:28">
      <c r="A101" s="1">
        <f t="shared" si="1"/>
        <v>98</v>
      </c>
      <c r="B101" s="2">
        <v>9001916137</v>
      </c>
      <c r="C101" s="161">
        <f>[5]Scores!C99</f>
        <v>45870</v>
      </c>
      <c r="D101" s="3" t="s">
        <v>581</v>
      </c>
      <c r="E101" s="162" t="s">
        <v>5522</v>
      </c>
      <c r="F101" s="162" t="s">
        <v>7</v>
      </c>
      <c r="G101" s="2" t="s">
        <v>16</v>
      </c>
      <c r="H101" s="162" t="str">
        <f>VLOOKUP(B101,[5]Scores!B:J,9,FALSE)</f>
        <v>Harish Pundir</v>
      </c>
      <c r="I101" s="33">
        <v>0</v>
      </c>
      <c r="J101" s="33">
        <v>0</v>
      </c>
      <c r="K101" s="33">
        <v>0</v>
      </c>
      <c r="L101" s="33">
        <v>0.5</v>
      </c>
      <c r="M101" s="33">
        <v>0.5</v>
      </c>
      <c r="N101" s="33">
        <v>0</v>
      </c>
      <c r="O101" s="33">
        <v>0</v>
      </c>
      <c r="P101" s="33">
        <v>0</v>
      </c>
      <c r="Q101" s="33">
        <v>0.6</v>
      </c>
      <c r="R101" s="33">
        <v>0.6</v>
      </c>
      <c r="S101" s="33">
        <v>0</v>
      </c>
      <c r="T101" s="33">
        <v>0</v>
      </c>
      <c r="U101" s="33">
        <v>0</v>
      </c>
      <c r="V101" s="33">
        <v>0</v>
      </c>
      <c r="W101" s="33">
        <v>0</v>
      </c>
      <c r="X101" s="31">
        <v>0</v>
      </c>
      <c r="Y101" s="31">
        <v>0</v>
      </c>
      <c r="Z101" s="31">
        <v>0</v>
      </c>
      <c r="AA101" s="31">
        <v>0</v>
      </c>
      <c r="AB101" s="31">
        <v>0</v>
      </c>
    </row>
    <row r="102" spans="1:28">
      <c r="A102" s="1">
        <f t="shared" si="1"/>
        <v>99</v>
      </c>
      <c r="B102" s="2">
        <v>9001916132</v>
      </c>
      <c r="C102" s="161">
        <f>[5]Scores!C100</f>
        <v>45870</v>
      </c>
      <c r="D102" s="3" t="s">
        <v>581</v>
      </c>
      <c r="E102" s="2" t="s">
        <v>5523</v>
      </c>
      <c r="F102" s="162" t="s">
        <v>7</v>
      </c>
      <c r="G102" s="2" t="s">
        <v>16</v>
      </c>
      <c r="H102" s="162" t="str">
        <f>VLOOKUP(B102,[5]Scores!B:J,9,FALSE)</f>
        <v>Harish Pundir</v>
      </c>
      <c r="I102" s="33">
        <v>0.5</v>
      </c>
      <c r="J102" s="33">
        <v>0.5</v>
      </c>
      <c r="K102" s="33">
        <v>0.5</v>
      </c>
      <c r="L102" s="33">
        <v>0.5</v>
      </c>
      <c r="M102" s="33">
        <v>0.5</v>
      </c>
      <c r="N102" s="33">
        <v>0.6</v>
      </c>
      <c r="O102" s="33">
        <v>0.6</v>
      </c>
      <c r="P102" s="33">
        <v>0.6</v>
      </c>
      <c r="Q102" s="33">
        <v>0.15</v>
      </c>
      <c r="R102" s="33">
        <v>0.15</v>
      </c>
      <c r="S102" s="33">
        <v>0</v>
      </c>
      <c r="T102" s="33">
        <v>0</v>
      </c>
      <c r="U102" s="33">
        <v>0.25</v>
      </c>
      <c r="V102" s="33">
        <v>0.25</v>
      </c>
      <c r="W102" s="33">
        <v>0.25</v>
      </c>
      <c r="X102" s="31">
        <v>1</v>
      </c>
      <c r="Y102" s="31">
        <v>1</v>
      </c>
      <c r="Z102" s="31">
        <v>1</v>
      </c>
      <c r="AA102" s="31">
        <v>1</v>
      </c>
      <c r="AB102" s="31">
        <v>1</v>
      </c>
    </row>
    <row r="103" spans="1:28">
      <c r="A103" s="1">
        <f t="shared" si="1"/>
        <v>100</v>
      </c>
      <c r="B103" s="2">
        <v>9001919058</v>
      </c>
      <c r="C103" s="161">
        <f>[5]Scores!C101</f>
        <v>45870</v>
      </c>
      <c r="D103" s="3" t="s">
        <v>581</v>
      </c>
      <c r="E103" s="2" t="s">
        <v>5524</v>
      </c>
      <c r="F103" s="162" t="s">
        <v>8</v>
      </c>
      <c r="G103" s="2" t="s">
        <v>16</v>
      </c>
      <c r="H103" s="162" t="str">
        <f>VLOOKUP(B103,[5]Scores!B:J,9,FALSE)</f>
        <v>Harish Pundir</v>
      </c>
      <c r="I103" s="33">
        <v>0.5</v>
      </c>
      <c r="J103" s="33">
        <v>0.5</v>
      </c>
      <c r="K103" s="33">
        <v>0.5</v>
      </c>
      <c r="L103" s="33">
        <v>0.5</v>
      </c>
      <c r="M103" s="33">
        <v>0.5</v>
      </c>
      <c r="N103" s="33">
        <v>0.75</v>
      </c>
      <c r="O103" s="33">
        <v>0.15</v>
      </c>
      <c r="P103" s="33">
        <v>0.15</v>
      </c>
      <c r="Q103" s="33">
        <v>0.6</v>
      </c>
      <c r="R103" s="33">
        <v>0.6</v>
      </c>
      <c r="S103" s="33">
        <v>0.25</v>
      </c>
      <c r="T103" s="33">
        <v>0.25</v>
      </c>
      <c r="U103" s="33">
        <v>0.25</v>
      </c>
      <c r="V103" s="33">
        <v>0.25</v>
      </c>
      <c r="W103" s="33">
        <v>0.25</v>
      </c>
      <c r="X103" s="31">
        <v>0.79760000000000009</v>
      </c>
      <c r="Y103" s="31">
        <v>0.91670000000000007</v>
      </c>
      <c r="Z103" s="31">
        <v>0.91670000000000007</v>
      </c>
      <c r="AA103" s="31">
        <v>0.91670000000000007</v>
      </c>
      <c r="AB103" s="31">
        <v>0.91670000000000007</v>
      </c>
    </row>
    <row r="104" spans="1:28">
      <c r="A104" s="1">
        <f t="shared" si="1"/>
        <v>101</v>
      </c>
      <c r="B104" s="2">
        <v>9001915902</v>
      </c>
      <c r="C104" s="161">
        <f>[5]Scores!C102</f>
        <v>45870</v>
      </c>
      <c r="D104" s="3" t="s">
        <v>581</v>
      </c>
      <c r="E104" s="2" t="s">
        <v>5525</v>
      </c>
      <c r="F104" s="162" t="s">
        <v>8</v>
      </c>
      <c r="G104" s="2" t="s">
        <v>16</v>
      </c>
      <c r="H104" s="162" t="str">
        <f>VLOOKUP(B104,[5]Scores!B:J,9,FALSE)</f>
        <v>Harish Pundir</v>
      </c>
      <c r="I104" s="33">
        <v>0.5</v>
      </c>
      <c r="J104" s="33">
        <v>0.5</v>
      </c>
      <c r="K104" s="33">
        <v>0.5</v>
      </c>
      <c r="L104" s="33">
        <v>0.5</v>
      </c>
      <c r="M104" s="33">
        <v>0.5</v>
      </c>
      <c r="N104" s="33">
        <v>0.75</v>
      </c>
      <c r="O104" s="33">
        <v>0.15</v>
      </c>
      <c r="P104" s="33">
        <v>0.15</v>
      </c>
      <c r="Q104" s="33">
        <v>0.6</v>
      </c>
      <c r="R104" s="33">
        <v>0.6</v>
      </c>
      <c r="S104" s="33">
        <v>0.25</v>
      </c>
      <c r="T104" s="33">
        <v>0.25</v>
      </c>
      <c r="U104" s="33">
        <v>0.25</v>
      </c>
      <c r="V104" s="33">
        <v>0.25</v>
      </c>
      <c r="W104" s="33">
        <v>0.25</v>
      </c>
      <c r="X104" s="31">
        <v>0.79760000000000009</v>
      </c>
      <c r="Y104" s="31">
        <v>0.91670000000000007</v>
      </c>
      <c r="Z104" s="31">
        <v>0.91670000000000007</v>
      </c>
      <c r="AA104" s="31">
        <v>0.91670000000000007</v>
      </c>
      <c r="AB104" s="31">
        <v>0.91670000000000007</v>
      </c>
    </row>
    <row r="105" spans="1:28">
      <c r="A105" s="1">
        <f t="shared" si="1"/>
        <v>102</v>
      </c>
      <c r="B105" s="2">
        <v>9001916128</v>
      </c>
      <c r="C105" s="161">
        <f>[5]Scores!C103</f>
        <v>45870</v>
      </c>
      <c r="D105" s="3" t="s">
        <v>581</v>
      </c>
      <c r="E105" s="2" t="s">
        <v>5526</v>
      </c>
      <c r="F105" s="162" t="s">
        <v>7</v>
      </c>
      <c r="G105" s="2" t="s">
        <v>16</v>
      </c>
      <c r="H105" s="162" t="str">
        <f>VLOOKUP(B105,[5]Scores!B:J,9,FALSE)</f>
        <v>Komal</v>
      </c>
      <c r="I105" s="33">
        <v>0.5</v>
      </c>
      <c r="J105" s="33">
        <v>0.5</v>
      </c>
      <c r="K105" s="33">
        <v>0.5</v>
      </c>
      <c r="L105" s="33">
        <v>0.5</v>
      </c>
      <c r="M105" s="33">
        <v>0.5</v>
      </c>
      <c r="N105" s="33">
        <v>0.75</v>
      </c>
      <c r="O105" s="33">
        <v>0.75</v>
      </c>
      <c r="P105" s="33">
        <v>0.15</v>
      </c>
      <c r="Q105" s="33">
        <v>0.15</v>
      </c>
      <c r="R105" s="33">
        <v>0.15</v>
      </c>
      <c r="S105" s="33">
        <v>0</v>
      </c>
      <c r="T105" s="33">
        <v>0.25</v>
      </c>
      <c r="U105" s="33">
        <v>0.25</v>
      </c>
      <c r="V105" s="33">
        <v>0.25</v>
      </c>
      <c r="W105" s="33">
        <v>0.25</v>
      </c>
      <c r="X105" s="31">
        <v>1</v>
      </c>
      <c r="Y105" s="31">
        <v>1</v>
      </c>
      <c r="Z105" s="31">
        <v>1</v>
      </c>
      <c r="AA105" s="31">
        <v>1</v>
      </c>
      <c r="AB105" s="31">
        <v>0.95</v>
      </c>
    </row>
    <row r="106" spans="1:28">
      <c r="A106" s="1">
        <f t="shared" si="1"/>
        <v>103</v>
      </c>
      <c r="B106" s="2">
        <v>9001919063</v>
      </c>
      <c r="C106" s="161">
        <f>[5]Scores!C104</f>
        <v>45870</v>
      </c>
      <c r="D106" s="3" t="s">
        <v>581</v>
      </c>
      <c r="E106" s="2" t="s">
        <v>5527</v>
      </c>
      <c r="F106" s="162" t="s">
        <v>7</v>
      </c>
      <c r="G106" s="2" t="s">
        <v>16</v>
      </c>
      <c r="H106" s="162" t="str">
        <f>VLOOKUP(B106,[5]Scores!B:J,9,FALSE)</f>
        <v>Komal</v>
      </c>
      <c r="I106" s="33">
        <v>0.5</v>
      </c>
      <c r="J106" s="33">
        <v>0.5</v>
      </c>
      <c r="K106" s="33">
        <v>0.5</v>
      </c>
      <c r="L106" s="33">
        <v>0.5</v>
      </c>
      <c r="M106" s="33">
        <v>0.5</v>
      </c>
      <c r="N106" s="33">
        <v>0.75</v>
      </c>
      <c r="O106" s="33">
        <v>0.75</v>
      </c>
      <c r="P106" s="33">
        <v>0.6</v>
      </c>
      <c r="Q106" s="33">
        <v>0.15</v>
      </c>
      <c r="R106" s="33">
        <v>0.15</v>
      </c>
      <c r="S106" s="33">
        <v>0</v>
      </c>
      <c r="T106" s="33">
        <v>0.25</v>
      </c>
      <c r="U106" s="33">
        <v>0.25</v>
      </c>
      <c r="V106" s="33">
        <v>0.25</v>
      </c>
      <c r="W106" s="33">
        <v>0.25</v>
      </c>
      <c r="X106" s="31">
        <v>1</v>
      </c>
      <c r="Y106" s="31">
        <v>1</v>
      </c>
      <c r="Z106" s="31">
        <v>1</v>
      </c>
      <c r="AA106" s="31">
        <v>1</v>
      </c>
      <c r="AB106" s="31">
        <v>0.95</v>
      </c>
    </row>
    <row r="107" spans="1:28">
      <c r="A107" s="1">
        <f t="shared" si="1"/>
        <v>104</v>
      </c>
      <c r="B107" s="2">
        <v>9001916126</v>
      </c>
      <c r="C107" s="161">
        <f>[5]Scores!C105</f>
        <v>45870</v>
      </c>
      <c r="D107" s="3" t="s">
        <v>581</v>
      </c>
      <c r="E107" s="2" t="s">
        <v>5528</v>
      </c>
      <c r="F107" s="162" t="s">
        <v>7</v>
      </c>
      <c r="G107" s="2" t="s">
        <v>16</v>
      </c>
      <c r="H107" s="162" t="str">
        <f>VLOOKUP(B107,[5]Scores!B:J,9,FALSE)</f>
        <v>Komal</v>
      </c>
      <c r="I107" s="33">
        <v>0.5</v>
      </c>
      <c r="J107" s="33">
        <v>0.5</v>
      </c>
      <c r="K107" s="33">
        <v>0.5</v>
      </c>
      <c r="L107" s="33">
        <v>0.5</v>
      </c>
      <c r="M107" s="33">
        <v>0.5</v>
      </c>
      <c r="N107" s="33">
        <v>0.75</v>
      </c>
      <c r="O107" s="33">
        <v>0.75</v>
      </c>
      <c r="P107" s="33">
        <v>0.15</v>
      </c>
      <c r="Q107" s="33">
        <v>0.15</v>
      </c>
      <c r="R107" s="33">
        <v>0.15</v>
      </c>
      <c r="S107" s="33">
        <v>0</v>
      </c>
      <c r="T107" s="33">
        <v>0.25</v>
      </c>
      <c r="U107" s="33">
        <v>0.25</v>
      </c>
      <c r="V107" s="33">
        <v>0.25</v>
      </c>
      <c r="W107" s="33">
        <v>0.25</v>
      </c>
      <c r="X107" s="31">
        <v>0.95239999999999991</v>
      </c>
      <c r="Y107" s="31">
        <v>0.95239999999999991</v>
      </c>
      <c r="Z107" s="31">
        <v>0.97620000000000007</v>
      </c>
      <c r="AA107" s="31">
        <v>0.97620000000000007</v>
      </c>
      <c r="AB107" s="31">
        <v>0.91670000000000007</v>
      </c>
    </row>
    <row r="108" spans="1:28">
      <c r="A108" s="1">
        <f t="shared" si="1"/>
        <v>105</v>
      </c>
      <c r="B108" s="2">
        <v>9001919309</v>
      </c>
      <c r="C108" s="161">
        <f>[5]Scores!C106</f>
        <v>45870</v>
      </c>
      <c r="D108" s="3" t="s">
        <v>581</v>
      </c>
      <c r="E108" s="2" t="s">
        <v>5529</v>
      </c>
      <c r="F108" s="162" t="s">
        <v>7</v>
      </c>
      <c r="G108" s="2" t="s">
        <v>16</v>
      </c>
      <c r="H108" s="162" t="str">
        <f>VLOOKUP(B108,[5]Scores!B:J,9,FALSE)</f>
        <v>Harish Pundir</v>
      </c>
      <c r="I108" s="33">
        <v>0.5</v>
      </c>
      <c r="J108" s="33">
        <v>0.5</v>
      </c>
      <c r="K108" s="33">
        <v>0.5</v>
      </c>
      <c r="L108" s="33">
        <v>0.5</v>
      </c>
      <c r="M108" s="33">
        <v>0.5</v>
      </c>
      <c r="N108" s="33">
        <v>0.6</v>
      </c>
      <c r="O108" s="33">
        <v>0.6</v>
      </c>
      <c r="P108" s="33">
        <v>0.6</v>
      </c>
      <c r="Q108" s="33">
        <v>0.15</v>
      </c>
      <c r="R108" s="33">
        <v>0.15</v>
      </c>
      <c r="S108" s="33">
        <v>0</v>
      </c>
      <c r="T108" s="33">
        <v>0</v>
      </c>
      <c r="U108" s="33">
        <v>0</v>
      </c>
      <c r="V108" s="33">
        <v>0</v>
      </c>
      <c r="W108" s="33">
        <v>0</v>
      </c>
      <c r="X108" s="31">
        <v>1</v>
      </c>
      <c r="Y108" s="31">
        <v>1</v>
      </c>
      <c r="Z108" s="31">
        <v>1</v>
      </c>
      <c r="AA108" s="31">
        <v>1</v>
      </c>
      <c r="AB108" s="31">
        <v>1</v>
      </c>
    </row>
    <row r="109" spans="1:28">
      <c r="A109" s="1">
        <f t="shared" si="1"/>
        <v>106</v>
      </c>
      <c r="B109" s="2">
        <v>9001916115</v>
      </c>
      <c r="C109" s="161">
        <f>[5]Scores!C107</f>
        <v>45870</v>
      </c>
      <c r="D109" s="3" t="s">
        <v>581</v>
      </c>
      <c r="E109" s="2" t="s">
        <v>5530</v>
      </c>
      <c r="F109" s="162" t="s">
        <v>7</v>
      </c>
      <c r="G109" s="2" t="s">
        <v>16</v>
      </c>
      <c r="H109" s="162" t="str">
        <f>VLOOKUP(B109,[5]Scores!B:J,9,FALSE)</f>
        <v>Harish Pundir</v>
      </c>
      <c r="I109" s="33">
        <v>0.5</v>
      </c>
      <c r="J109" s="33">
        <v>0.5</v>
      </c>
      <c r="K109" s="33">
        <v>0.5</v>
      </c>
      <c r="L109" s="33">
        <v>0.5</v>
      </c>
      <c r="M109" s="33">
        <v>0.5</v>
      </c>
      <c r="N109" s="33">
        <v>0.75</v>
      </c>
      <c r="O109" s="33">
        <v>0.6</v>
      </c>
      <c r="P109" s="33">
        <v>0.6</v>
      </c>
      <c r="Q109" s="33">
        <v>0.6</v>
      </c>
      <c r="R109" s="33">
        <v>0.6</v>
      </c>
      <c r="S109" s="33">
        <v>0</v>
      </c>
      <c r="T109" s="33">
        <v>0.25</v>
      </c>
      <c r="U109" s="33">
        <v>0.25</v>
      </c>
      <c r="V109" s="33">
        <v>0</v>
      </c>
      <c r="W109" s="33">
        <v>0</v>
      </c>
      <c r="X109" s="31">
        <v>1</v>
      </c>
      <c r="Y109" s="31">
        <v>1</v>
      </c>
      <c r="Z109" s="31">
        <v>1</v>
      </c>
      <c r="AA109" s="31">
        <v>1</v>
      </c>
      <c r="AB109" s="31">
        <v>0.98809999999999998</v>
      </c>
    </row>
    <row r="110" spans="1:28">
      <c r="A110" s="1">
        <f t="shared" si="1"/>
        <v>107</v>
      </c>
      <c r="B110" s="2">
        <v>9001915045</v>
      </c>
      <c r="C110" s="161">
        <f>[5]Scores!C108</f>
        <v>45870</v>
      </c>
      <c r="D110" s="3" t="s">
        <v>581</v>
      </c>
      <c r="E110" s="2" t="s">
        <v>5531</v>
      </c>
      <c r="F110" s="162" t="s">
        <v>8</v>
      </c>
      <c r="G110" s="2" t="s">
        <v>16</v>
      </c>
      <c r="H110" s="162" t="str">
        <f>VLOOKUP(B110,[5]Scores!B:J,9,FALSE)</f>
        <v>Satish Kumar</v>
      </c>
      <c r="I110" s="33">
        <v>0.5</v>
      </c>
      <c r="J110" s="33">
        <v>0.5</v>
      </c>
      <c r="K110" s="33">
        <v>0.5</v>
      </c>
      <c r="L110" s="33">
        <v>0.5</v>
      </c>
      <c r="M110" s="33">
        <v>0.5</v>
      </c>
      <c r="N110" s="33">
        <v>0</v>
      </c>
      <c r="O110" s="33">
        <v>0.6</v>
      </c>
      <c r="P110" s="33">
        <v>0.75</v>
      </c>
      <c r="Q110" s="33">
        <v>0.6</v>
      </c>
      <c r="R110" s="33">
        <v>0.6</v>
      </c>
      <c r="S110" s="33">
        <v>0</v>
      </c>
      <c r="T110" s="33">
        <v>0</v>
      </c>
      <c r="U110" s="33">
        <v>0</v>
      </c>
      <c r="V110" s="33">
        <v>0</v>
      </c>
      <c r="W110" s="33">
        <v>0</v>
      </c>
      <c r="X110" s="31">
        <v>1</v>
      </c>
      <c r="Y110" s="31">
        <v>1</v>
      </c>
      <c r="Z110" s="31">
        <v>1</v>
      </c>
      <c r="AA110" s="31">
        <v>1</v>
      </c>
      <c r="AB110" s="31">
        <v>0.90480000000000005</v>
      </c>
    </row>
    <row r="111" spans="1:28">
      <c r="A111" s="1">
        <f t="shared" si="1"/>
        <v>108</v>
      </c>
      <c r="B111" s="2">
        <v>9001915027</v>
      </c>
      <c r="C111" s="161">
        <f>[5]Scores!C109</f>
        <v>45870</v>
      </c>
      <c r="D111" s="3" t="s">
        <v>581</v>
      </c>
      <c r="E111" s="2" t="s">
        <v>5532</v>
      </c>
      <c r="F111" s="162" t="s">
        <v>7</v>
      </c>
      <c r="G111" s="2" t="s">
        <v>16</v>
      </c>
      <c r="H111" s="162" t="str">
        <f>VLOOKUP(B111,[5]Scores!B:J,9,FALSE)</f>
        <v>Komal</v>
      </c>
      <c r="I111" s="33">
        <v>0.5</v>
      </c>
      <c r="J111" s="33">
        <v>0.5</v>
      </c>
      <c r="K111" s="33">
        <v>0.5</v>
      </c>
      <c r="L111" s="33">
        <v>0.5</v>
      </c>
      <c r="M111" s="33">
        <v>0.5</v>
      </c>
      <c r="N111" s="33">
        <v>0.6</v>
      </c>
      <c r="O111" s="33">
        <v>0.6</v>
      </c>
      <c r="P111" s="33">
        <v>0.75</v>
      </c>
      <c r="Q111" s="33">
        <v>0.75</v>
      </c>
      <c r="R111" s="33">
        <v>0.75</v>
      </c>
      <c r="S111" s="33">
        <v>0</v>
      </c>
      <c r="T111" s="33">
        <v>0.25</v>
      </c>
      <c r="U111" s="33">
        <v>0.25</v>
      </c>
      <c r="V111" s="33">
        <v>0</v>
      </c>
      <c r="W111" s="33">
        <v>0</v>
      </c>
      <c r="X111" s="31">
        <v>1</v>
      </c>
      <c r="Y111" s="31">
        <v>1</v>
      </c>
      <c r="Z111" s="31">
        <v>1</v>
      </c>
      <c r="AA111" s="31">
        <v>1</v>
      </c>
      <c r="AB111" s="31">
        <v>0</v>
      </c>
    </row>
    <row r="112" spans="1:28">
      <c r="A112" s="1">
        <f t="shared" si="1"/>
        <v>109</v>
      </c>
      <c r="B112" s="2">
        <v>9001919981</v>
      </c>
      <c r="C112" s="161">
        <f>[5]Scores!C110</f>
        <v>45870</v>
      </c>
      <c r="D112" s="3" t="s">
        <v>581</v>
      </c>
      <c r="E112" s="162" t="s">
        <v>5533</v>
      </c>
      <c r="F112" s="162" t="s">
        <v>7</v>
      </c>
      <c r="G112" s="2" t="s">
        <v>16</v>
      </c>
      <c r="H112" s="162" t="str">
        <f>VLOOKUP(B112,[5]Scores!B:J,9,FALSE)</f>
        <v>Satish Kumar</v>
      </c>
      <c r="I112" s="33">
        <v>0</v>
      </c>
      <c r="J112" s="33">
        <v>0</v>
      </c>
      <c r="K112" s="33">
        <v>0</v>
      </c>
      <c r="L112" s="33">
        <v>0.5</v>
      </c>
      <c r="M112" s="33">
        <v>0.5</v>
      </c>
      <c r="N112" s="33">
        <v>0</v>
      </c>
      <c r="O112" s="33">
        <v>0</v>
      </c>
      <c r="P112" s="33">
        <v>0</v>
      </c>
      <c r="Q112" s="33">
        <v>0.15</v>
      </c>
      <c r="R112" s="33">
        <v>0.15</v>
      </c>
      <c r="S112" s="33">
        <v>0</v>
      </c>
      <c r="T112" s="33">
        <v>0</v>
      </c>
      <c r="U112" s="33">
        <v>0</v>
      </c>
      <c r="V112" s="33">
        <v>0</v>
      </c>
      <c r="W112" s="33">
        <v>0</v>
      </c>
      <c r="X112" s="31">
        <v>0</v>
      </c>
      <c r="Y112" s="31">
        <v>0</v>
      </c>
      <c r="Z112" s="31">
        <v>0</v>
      </c>
      <c r="AA112" s="31">
        <v>0</v>
      </c>
      <c r="AB112" s="31">
        <v>0</v>
      </c>
    </row>
    <row r="113" spans="1:28">
      <c r="A113" s="1">
        <f t="shared" si="1"/>
        <v>110</v>
      </c>
      <c r="B113" s="2">
        <v>9001919858</v>
      </c>
      <c r="C113" s="161">
        <f>[5]Scores!C111</f>
        <v>45870</v>
      </c>
      <c r="D113" s="3" t="s">
        <v>581</v>
      </c>
      <c r="E113" s="2" t="s">
        <v>5534</v>
      </c>
      <c r="F113" s="162" t="s">
        <v>7</v>
      </c>
      <c r="G113" s="2" t="s">
        <v>16</v>
      </c>
      <c r="H113" s="162" t="str">
        <f>VLOOKUP(B113,[5]Scores!B:J,9,FALSE)</f>
        <v>Hari Ojha</v>
      </c>
      <c r="I113" s="33">
        <v>0.5</v>
      </c>
      <c r="J113" s="33">
        <v>0.5</v>
      </c>
      <c r="K113" s="33">
        <v>0.5</v>
      </c>
      <c r="L113" s="33">
        <v>0.5</v>
      </c>
      <c r="M113" s="33">
        <v>0.5</v>
      </c>
      <c r="N113" s="33">
        <v>0</v>
      </c>
      <c r="O113" s="33">
        <v>0</v>
      </c>
      <c r="P113" s="33">
        <v>0</v>
      </c>
      <c r="Q113" s="33">
        <v>0</v>
      </c>
      <c r="R113" s="33">
        <v>0</v>
      </c>
      <c r="S113" s="33">
        <v>0</v>
      </c>
      <c r="T113" s="33">
        <v>0</v>
      </c>
      <c r="U113" s="33">
        <v>0</v>
      </c>
      <c r="V113" s="33">
        <v>0</v>
      </c>
      <c r="W113" s="33">
        <v>0</v>
      </c>
      <c r="X113" s="31">
        <v>1</v>
      </c>
      <c r="Y113" s="31">
        <v>1</v>
      </c>
      <c r="Z113" s="31">
        <v>1</v>
      </c>
      <c r="AA113" s="31">
        <v>1</v>
      </c>
      <c r="AB113" s="31">
        <v>0</v>
      </c>
    </row>
    <row r="114" spans="1:28">
      <c r="A114" s="1">
        <f t="shared" si="1"/>
        <v>111</v>
      </c>
      <c r="B114" s="2">
        <v>9001919310</v>
      </c>
      <c r="C114" s="161">
        <f>[5]Scores!C112</f>
        <v>45870</v>
      </c>
      <c r="D114" s="3" t="s">
        <v>581</v>
      </c>
      <c r="E114" s="2" t="s">
        <v>5535</v>
      </c>
      <c r="F114" s="162" t="s">
        <v>7</v>
      </c>
      <c r="G114" s="2" t="s">
        <v>16</v>
      </c>
      <c r="H114" s="162" t="str">
        <f>VLOOKUP(B114,[5]Scores!B:J,9,FALSE)</f>
        <v>Hari Ojha</v>
      </c>
      <c r="I114" s="33">
        <v>0.5</v>
      </c>
      <c r="J114" s="33">
        <v>0.5</v>
      </c>
      <c r="K114" s="33">
        <v>0.5</v>
      </c>
      <c r="L114" s="33">
        <v>0.5</v>
      </c>
      <c r="M114" s="33">
        <v>0.5</v>
      </c>
      <c r="N114" s="33">
        <v>0</v>
      </c>
      <c r="O114" s="33">
        <v>0</v>
      </c>
      <c r="P114" s="33">
        <v>0</v>
      </c>
      <c r="Q114" s="33">
        <v>0</v>
      </c>
      <c r="R114" s="33">
        <v>0</v>
      </c>
      <c r="S114" s="33">
        <v>0</v>
      </c>
      <c r="T114" s="33">
        <v>0</v>
      </c>
      <c r="U114" s="33">
        <v>0</v>
      </c>
      <c r="V114" s="33">
        <v>0</v>
      </c>
      <c r="W114" s="33">
        <v>0</v>
      </c>
      <c r="X114" s="31">
        <v>1</v>
      </c>
      <c r="Y114" s="31">
        <v>1</v>
      </c>
      <c r="Z114" s="31">
        <v>1</v>
      </c>
      <c r="AA114" s="31">
        <v>1</v>
      </c>
      <c r="AB114" s="31">
        <v>0.95239999999999991</v>
      </c>
    </row>
    <row r="115" spans="1:28">
      <c r="A115" s="1">
        <f t="shared" si="1"/>
        <v>112</v>
      </c>
      <c r="B115" s="2">
        <v>9001916111</v>
      </c>
      <c r="C115" s="161">
        <f>[5]Scores!C113</f>
        <v>45870</v>
      </c>
      <c r="D115" s="3" t="s">
        <v>581</v>
      </c>
      <c r="E115" s="162" t="s">
        <v>5536</v>
      </c>
      <c r="F115" s="162" t="s">
        <v>7</v>
      </c>
      <c r="G115" s="2" t="s">
        <v>16</v>
      </c>
      <c r="H115" s="162" t="str">
        <f>VLOOKUP(B115,[5]Scores!B:J,9,FALSE)</f>
        <v>Hari Ojha</v>
      </c>
      <c r="I115" s="33">
        <v>0</v>
      </c>
      <c r="J115" s="33">
        <v>0</v>
      </c>
      <c r="K115" s="33">
        <v>0</v>
      </c>
      <c r="L115" s="33">
        <v>0.5</v>
      </c>
      <c r="M115" s="33">
        <v>0.5</v>
      </c>
      <c r="N115" s="33">
        <v>0</v>
      </c>
      <c r="O115" s="33">
        <v>0</v>
      </c>
      <c r="P115" s="33">
        <v>0</v>
      </c>
      <c r="Q115" s="33">
        <v>0</v>
      </c>
      <c r="R115" s="33">
        <v>0</v>
      </c>
      <c r="S115" s="33">
        <v>0</v>
      </c>
      <c r="T115" s="33">
        <v>0</v>
      </c>
      <c r="U115" s="33">
        <v>0</v>
      </c>
      <c r="V115" s="33">
        <v>0</v>
      </c>
      <c r="W115" s="33">
        <v>0</v>
      </c>
      <c r="X115" s="31">
        <v>0</v>
      </c>
      <c r="Y115" s="31">
        <v>0</v>
      </c>
      <c r="Z115" s="31">
        <v>0</v>
      </c>
      <c r="AA115" s="31">
        <v>0</v>
      </c>
      <c r="AB115" s="31">
        <v>0</v>
      </c>
    </row>
    <row r="116" spans="1:28">
      <c r="A116" s="1">
        <f t="shared" si="1"/>
        <v>113</v>
      </c>
      <c r="B116" s="2">
        <v>9001911064</v>
      </c>
      <c r="C116" s="161">
        <f>[5]Scores!C114</f>
        <v>45870</v>
      </c>
      <c r="D116" s="3" t="s">
        <v>223</v>
      </c>
      <c r="E116" s="2" t="s">
        <v>5537</v>
      </c>
      <c r="F116" s="162" t="s">
        <v>10</v>
      </c>
      <c r="G116" s="162" t="s">
        <v>3869</v>
      </c>
      <c r="H116" s="162" t="str">
        <f>VLOOKUP(B116,[5]Scores!B:J,9,FALSE)</f>
        <v>Aditya Shinde</v>
      </c>
      <c r="I116" s="33">
        <v>0</v>
      </c>
      <c r="J116" s="33">
        <v>0.5</v>
      </c>
      <c r="K116" s="33">
        <v>0.5</v>
      </c>
      <c r="L116" s="33">
        <v>0.5</v>
      </c>
      <c r="M116" s="33">
        <v>0.5</v>
      </c>
      <c r="N116" s="33">
        <v>0</v>
      </c>
      <c r="O116" s="33">
        <v>0.6</v>
      </c>
      <c r="P116" s="33">
        <v>0</v>
      </c>
      <c r="Q116" s="33">
        <v>0.6</v>
      </c>
      <c r="R116" s="33">
        <v>0.75</v>
      </c>
      <c r="S116" s="33">
        <v>0</v>
      </c>
      <c r="T116" s="33">
        <v>0</v>
      </c>
      <c r="U116" s="33">
        <v>0</v>
      </c>
      <c r="V116" s="33">
        <v>0.25</v>
      </c>
      <c r="W116" s="33">
        <v>0.25</v>
      </c>
      <c r="X116" s="31">
        <v>0</v>
      </c>
      <c r="Y116" s="31">
        <v>0</v>
      </c>
      <c r="Z116" s="31">
        <v>0</v>
      </c>
      <c r="AA116" s="31">
        <v>0</v>
      </c>
      <c r="AB116" s="31">
        <v>0.7</v>
      </c>
    </row>
    <row r="117" spans="1:28">
      <c r="A117" s="1">
        <f t="shared" si="1"/>
        <v>114</v>
      </c>
      <c r="B117" s="2">
        <v>9001911114</v>
      </c>
      <c r="C117" s="161">
        <f>[5]Scores!C115</f>
        <v>45870</v>
      </c>
      <c r="D117" s="3" t="s">
        <v>223</v>
      </c>
      <c r="E117" s="2" t="s">
        <v>5381</v>
      </c>
      <c r="F117" s="162" t="s">
        <v>8</v>
      </c>
      <c r="G117" s="162" t="s">
        <v>3869</v>
      </c>
      <c r="H117" s="162" t="str">
        <f>VLOOKUP(B117,[5]Scores!B:J,9,FALSE)</f>
        <v>Suhas Pote</v>
      </c>
      <c r="I117" s="33">
        <v>0</v>
      </c>
      <c r="J117" s="33">
        <v>0</v>
      </c>
      <c r="K117" s="33">
        <v>0.5</v>
      </c>
      <c r="L117" s="33">
        <v>0.5</v>
      </c>
      <c r="M117" s="33">
        <v>0.5</v>
      </c>
      <c r="N117" s="33">
        <v>0</v>
      </c>
      <c r="O117" s="33">
        <v>0.6</v>
      </c>
      <c r="P117" s="33">
        <v>0.6</v>
      </c>
      <c r="Q117" s="33">
        <v>0.75</v>
      </c>
      <c r="R117" s="33">
        <v>0.75</v>
      </c>
      <c r="S117" s="33">
        <v>0</v>
      </c>
      <c r="T117" s="33">
        <v>0</v>
      </c>
      <c r="U117" s="33">
        <v>0.25</v>
      </c>
      <c r="V117" s="33">
        <v>0.25</v>
      </c>
      <c r="W117" s="33">
        <v>0.25</v>
      </c>
      <c r="X117" s="31">
        <v>0.98809999999999998</v>
      </c>
      <c r="Y117" s="31">
        <v>0.97620000000000007</v>
      </c>
      <c r="Z117" s="31">
        <v>0.97620000000000007</v>
      </c>
      <c r="AA117" s="31">
        <v>0.97620000000000007</v>
      </c>
      <c r="AB117" s="31">
        <v>0.97620000000000007</v>
      </c>
    </row>
    <row r="118" spans="1:28">
      <c r="A118" s="1">
        <f t="shared" si="1"/>
        <v>115</v>
      </c>
      <c r="B118" s="2">
        <v>9001911188</v>
      </c>
      <c r="C118" s="161">
        <f>[5]Scores!C116</f>
        <v>45870</v>
      </c>
      <c r="D118" s="3" t="s">
        <v>223</v>
      </c>
      <c r="E118" s="2" t="s">
        <v>4424</v>
      </c>
      <c r="F118" s="162" t="s">
        <v>9</v>
      </c>
      <c r="G118" s="162" t="s">
        <v>3869</v>
      </c>
      <c r="H118" s="162" t="str">
        <f>VLOOKUP(B118,[5]Scores!B:J,9,FALSE)</f>
        <v>Suhas Pote</v>
      </c>
      <c r="I118" s="33">
        <v>0</v>
      </c>
      <c r="J118" s="33">
        <v>0</v>
      </c>
      <c r="K118" s="33">
        <v>0.5</v>
      </c>
      <c r="L118" s="33">
        <v>0.5</v>
      </c>
      <c r="M118" s="33">
        <v>0.5</v>
      </c>
      <c r="N118" s="33">
        <v>0.75</v>
      </c>
      <c r="O118" s="33">
        <v>0.6</v>
      </c>
      <c r="P118" s="33">
        <v>0.75</v>
      </c>
      <c r="Q118" s="33">
        <v>0.15</v>
      </c>
      <c r="R118" s="33">
        <v>0.75</v>
      </c>
      <c r="S118" s="33">
        <v>0</v>
      </c>
      <c r="T118" s="33">
        <v>0</v>
      </c>
      <c r="U118" s="33">
        <v>0</v>
      </c>
      <c r="V118" s="33">
        <v>0</v>
      </c>
      <c r="W118" s="33">
        <v>0.25</v>
      </c>
      <c r="X118" s="31">
        <v>0.89290000000000003</v>
      </c>
      <c r="Y118" s="31">
        <v>0</v>
      </c>
      <c r="Z118" s="31">
        <v>0.86</v>
      </c>
      <c r="AA118" s="31">
        <v>0.86</v>
      </c>
      <c r="AB118" s="31">
        <v>0.91669999999999996</v>
      </c>
    </row>
    <row r="119" spans="1:28">
      <c r="A119" s="1">
        <f t="shared" si="1"/>
        <v>116</v>
      </c>
      <c r="B119" s="2">
        <v>9001911166</v>
      </c>
      <c r="C119" s="161">
        <f>[5]Scores!C117</f>
        <v>45870</v>
      </c>
      <c r="D119" s="3" t="s">
        <v>223</v>
      </c>
      <c r="E119" s="2" t="s">
        <v>5538</v>
      </c>
      <c r="F119" s="162" t="s">
        <v>7</v>
      </c>
      <c r="G119" s="162" t="s">
        <v>3869</v>
      </c>
      <c r="H119" s="162" t="str">
        <f>VLOOKUP(B119,[5]Scores!B:J,9,FALSE)</f>
        <v>Suhas Pote</v>
      </c>
      <c r="I119" s="33">
        <v>0</v>
      </c>
      <c r="J119" s="33">
        <v>0</v>
      </c>
      <c r="K119" s="33">
        <v>0</v>
      </c>
      <c r="L119" s="33">
        <v>0</v>
      </c>
      <c r="M119" s="33">
        <v>0.5</v>
      </c>
      <c r="N119" s="33">
        <v>0</v>
      </c>
      <c r="O119" s="33">
        <v>0.6</v>
      </c>
      <c r="P119" s="33">
        <v>0.6</v>
      </c>
      <c r="Q119" s="33">
        <v>0.6</v>
      </c>
      <c r="R119" s="33">
        <v>0.6</v>
      </c>
      <c r="S119" s="33">
        <v>0</v>
      </c>
      <c r="T119" s="33">
        <v>0</v>
      </c>
      <c r="U119" s="33">
        <v>0</v>
      </c>
      <c r="V119" s="33">
        <v>0</v>
      </c>
      <c r="W119" s="33">
        <v>0.25</v>
      </c>
      <c r="X119" s="31">
        <v>0.95239999999999991</v>
      </c>
      <c r="Y119" s="31">
        <v>0.95239999999999991</v>
      </c>
      <c r="Z119" s="31">
        <v>0.97620000000000007</v>
      </c>
      <c r="AA119" s="31">
        <v>0.97620000000000007</v>
      </c>
      <c r="AB119" s="31">
        <v>0.97620000000000007</v>
      </c>
    </row>
    <row r="120" spans="1:28">
      <c r="A120" s="1">
        <f t="shared" si="1"/>
        <v>117</v>
      </c>
      <c r="B120" s="2">
        <v>9001911090</v>
      </c>
      <c r="C120" s="161">
        <f>[5]Scores!C118</f>
        <v>45870</v>
      </c>
      <c r="D120" s="3" t="s">
        <v>223</v>
      </c>
      <c r="E120" s="2" t="s">
        <v>5539</v>
      </c>
      <c r="F120" s="162" t="s">
        <v>7</v>
      </c>
      <c r="G120" s="162" t="s">
        <v>3869</v>
      </c>
      <c r="H120" s="162" t="str">
        <f>VLOOKUP(B120,[5]Scores!B:J,9,FALSE)</f>
        <v>Aditya Shinde</v>
      </c>
      <c r="I120" s="33">
        <v>0</v>
      </c>
      <c r="J120" s="33">
        <v>0.5</v>
      </c>
      <c r="K120" s="33">
        <v>0.5</v>
      </c>
      <c r="L120" s="33">
        <v>0.5</v>
      </c>
      <c r="M120" s="33">
        <v>0.5</v>
      </c>
      <c r="N120" s="33">
        <v>0</v>
      </c>
      <c r="O120" s="33">
        <v>0</v>
      </c>
      <c r="P120" s="33">
        <v>0</v>
      </c>
      <c r="Q120" s="33">
        <v>0</v>
      </c>
      <c r="R120" s="33">
        <v>0.15</v>
      </c>
      <c r="S120" s="33">
        <v>0</v>
      </c>
      <c r="T120" s="33">
        <v>0</v>
      </c>
      <c r="U120" s="33">
        <v>0</v>
      </c>
      <c r="V120" s="33">
        <v>0</v>
      </c>
      <c r="W120" s="33">
        <v>0</v>
      </c>
      <c r="X120" s="31">
        <v>0</v>
      </c>
      <c r="Y120" s="31">
        <v>0</v>
      </c>
      <c r="Z120" s="31">
        <v>0</v>
      </c>
      <c r="AA120" s="31">
        <v>0</v>
      </c>
      <c r="AB120" s="31">
        <v>0</v>
      </c>
    </row>
    <row r="121" spans="1:28">
      <c r="A121" s="1">
        <f t="shared" si="1"/>
        <v>118</v>
      </c>
      <c r="B121" s="2">
        <v>9001911170</v>
      </c>
      <c r="C121" s="161">
        <f>[5]Scores!C119</f>
        <v>45870</v>
      </c>
      <c r="D121" s="3" t="s">
        <v>223</v>
      </c>
      <c r="E121" s="2" t="s">
        <v>5540</v>
      </c>
      <c r="F121" s="162" t="s">
        <v>8</v>
      </c>
      <c r="G121" s="162" t="s">
        <v>3869</v>
      </c>
      <c r="H121" s="162" t="str">
        <f>VLOOKUP(B121,[5]Scores!B:J,9,FALSE)</f>
        <v>Aditya Shinde</v>
      </c>
      <c r="I121" s="33">
        <v>0.5</v>
      </c>
      <c r="J121" s="33">
        <v>0.5</v>
      </c>
      <c r="K121" s="33">
        <v>0.5</v>
      </c>
      <c r="L121" s="33">
        <v>0.5</v>
      </c>
      <c r="M121" s="33">
        <v>0.5</v>
      </c>
      <c r="N121" s="33">
        <v>0.75</v>
      </c>
      <c r="O121" s="33">
        <v>0.15</v>
      </c>
      <c r="P121" s="33">
        <v>0.15</v>
      </c>
      <c r="Q121" s="33">
        <v>0.6</v>
      </c>
      <c r="R121" s="33">
        <v>0.6</v>
      </c>
      <c r="S121" s="33">
        <v>0.25</v>
      </c>
      <c r="T121" s="33">
        <v>0.25</v>
      </c>
      <c r="U121" s="33">
        <v>0.25</v>
      </c>
      <c r="V121" s="33">
        <v>0.25</v>
      </c>
      <c r="W121" s="33">
        <v>0.25</v>
      </c>
      <c r="X121" s="31">
        <v>0.79760000000000009</v>
      </c>
      <c r="Y121" s="31">
        <v>0.91670000000000007</v>
      </c>
      <c r="Z121" s="31">
        <v>0.91670000000000007</v>
      </c>
      <c r="AA121" s="31">
        <v>0.91670000000000007</v>
      </c>
      <c r="AB121" s="31">
        <v>0.91670000000000007</v>
      </c>
    </row>
    <row r="122" spans="1:28">
      <c r="A122" s="1">
        <f t="shared" si="1"/>
        <v>119</v>
      </c>
      <c r="B122" s="2">
        <v>9001910611</v>
      </c>
      <c r="C122" s="161">
        <f>[5]Scores!C120</f>
        <v>45870</v>
      </c>
      <c r="D122" s="3" t="s">
        <v>223</v>
      </c>
      <c r="E122" s="2" t="s">
        <v>5541</v>
      </c>
      <c r="F122" s="162" t="s">
        <v>7</v>
      </c>
      <c r="G122" s="162" t="s">
        <v>3869</v>
      </c>
      <c r="H122" s="162" t="str">
        <f>VLOOKUP(B122,[5]Scores!B:J,9,FALSE)</f>
        <v>Aditya Shinde</v>
      </c>
      <c r="I122" s="33">
        <v>0</v>
      </c>
      <c r="J122" s="33">
        <v>0.5</v>
      </c>
      <c r="K122" s="33">
        <v>0.5</v>
      </c>
      <c r="L122" s="33">
        <v>0.5</v>
      </c>
      <c r="M122" s="33">
        <v>0.5</v>
      </c>
      <c r="N122" s="33">
        <v>0</v>
      </c>
      <c r="O122" s="33">
        <v>0.15</v>
      </c>
      <c r="P122" s="33">
        <v>0.6</v>
      </c>
      <c r="Q122" s="33">
        <v>0.6</v>
      </c>
      <c r="R122" s="33">
        <v>0.6</v>
      </c>
      <c r="S122" s="33">
        <v>0</v>
      </c>
      <c r="T122" s="33">
        <v>0.25</v>
      </c>
      <c r="U122" s="33">
        <v>0.25</v>
      </c>
      <c r="V122" s="33">
        <v>0.25</v>
      </c>
      <c r="W122" s="33">
        <v>0.25</v>
      </c>
      <c r="X122" s="31">
        <v>0.88</v>
      </c>
      <c r="Y122" s="31">
        <v>0.88099999999999989</v>
      </c>
      <c r="Z122" s="31">
        <v>0.88099999999999989</v>
      </c>
      <c r="AA122" s="31">
        <v>1</v>
      </c>
      <c r="AB122" s="31">
        <v>0.90480000000000005</v>
      </c>
    </row>
    <row r="123" spans="1:28">
      <c r="A123" s="1">
        <f t="shared" si="1"/>
        <v>120</v>
      </c>
      <c r="B123" s="2">
        <v>9001911003</v>
      </c>
      <c r="C123" s="161">
        <f>[5]Scores!C121</f>
        <v>45870</v>
      </c>
      <c r="D123" s="3" t="s">
        <v>223</v>
      </c>
      <c r="E123" s="2" t="s">
        <v>4669</v>
      </c>
      <c r="F123" s="162" t="s">
        <v>7</v>
      </c>
      <c r="G123" s="162" t="s">
        <v>3869</v>
      </c>
      <c r="H123" s="162" t="str">
        <f>VLOOKUP(B123,[5]Scores!B:J,9,FALSE)</f>
        <v>Sachin Shedge</v>
      </c>
      <c r="I123" s="33">
        <v>0</v>
      </c>
      <c r="J123" s="33">
        <v>0</v>
      </c>
      <c r="K123" s="33">
        <v>0</v>
      </c>
      <c r="L123" s="33">
        <v>0.5</v>
      </c>
      <c r="M123" s="33">
        <v>0.5</v>
      </c>
      <c r="N123" s="33">
        <v>0</v>
      </c>
      <c r="O123" s="33">
        <v>0.15</v>
      </c>
      <c r="P123" s="33">
        <v>0</v>
      </c>
      <c r="Q123" s="33">
        <v>0</v>
      </c>
      <c r="R123" s="33">
        <v>0</v>
      </c>
      <c r="S123" s="33">
        <v>0</v>
      </c>
      <c r="T123" s="33">
        <v>0.25</v>
      </c>
      <c r="U123" s="33">
        <v>0.25</v>
      </c>
      <c r="V123" s="33">
        <v>0.25</v>
      </c>
      <c r="W123" s="33">
        <v>0.25</v>
      </c>
      <c r="X123" s="31">
        <v>0.58329999999999993</v>
      </c>
      <c r="Y123" s="31">
        <v>0.92859999999999998</v>
      </c>
      <c r="Z123" s="31">
        <v>0.92859999999999998</v>
      </c>
      <c r="AA123" s="31">
        <v>0.92859999999999998</v>
      </c>
      <c r="AB123" s="31">
        <v>0.92859999999999998</v>
      </c>
    </row>
    <row r="124" spans="1:28">
      <c r="A124" s="1">
        <f t="shared" si="1"/>
        <v>121</v>
      </c>
      <c r="B124" s="2">
        <v>9001911106</v>
      </c>
      <c r="C124" s="161">
        <f>[5]Scores!C122</f>
        <v>45870</v>
      </c>
      <c r="D124" s="3" t="s">
        <v>223</v>
      </c>
      <c r="E124" s="2" t="s">
        <v>5542</v>
      </c>
      <c r="F124" s="162" t="s">
        <v>7</v>
      </c>
      <c r="G124" s="162" t="s">
        <v>3869</v>
      </c>
      <c r="H124" s="162" t="str">
        <f>VLOOKUP(B124,[5]Scores!B:J,9,FALSE)</f>
        <v>Aditya Shinde</v>
      </c>
      <c r="I124" s="33">
        <v>0</v>
      </c>
      <c r="J124" s="33">
        <v>0.5</v>
      </c>
      <c r="K124" s="33">
        <v>0.5</v>
      </c>
      <c r="L124" s="33">
        <v>0.5</v>
      </c>
      <c r="M124" s="33">
        <v>0.5</v>
      </c>
      <c r="N124" s="33">
        <v>0</v>
      </c>
      <c r="O124" s="33">
        <v>0</v>
      </c>
      <c r="P124" s="33">
        <v>0</v>
      </c>
      <c r="Q124" s="33">
        <v>0</v>
      </c>
      <c r="R124" s="33">
        <v>0.6</v>
      </c>
      <c r="S124" s="33">
        <v>0</v>
      </c>
      <c r="T124" s="33">
        <v>0</v>
      </c>
      <c r="U124" s="33">
        <v>0</v>
      </c>
      <c r="V124" s="33">
        <v>0</v>
      </c>
      <c r="W124" s="33">
        <v>0</v>
      </c>
      <c r="X124" s="31">
        <v>0.90480000000000005</v>
      </c>
      <c r="Y124" s="31">
        <v>0.90480000000000005</v>
      </c>
      <c r="Z124" s="31">
        <v>0.86899999999999999</v>
      </c>
      <c r="AA124" s="31">
        <v>0.86899999999999999</v>
      </c>
      <c r="AB124" s="31">
        <v>0.86899999999999999</v>
      </c>
    </row>
    <row r="125" spans="1:28">
      <c r="A125" s="1">
        <f t="shared" si="1"/>
        <v>122</v>
      </c>
      <c r="B125" s="2">
        <v>9001911154</v>
      </c>
      <c r="C125" s="161">
        <f>[5]Scores!C123</f>
        <v>45870</v>
      </c>
      <c r="D125" s="3" t="s">
        <v>223</v>
      </c>
      <c r="E125" s="2" t="s">
        <v>5543</v>
      </c>
      <c r="F125" s="162" t="s">
        <v>5</v>
      </c>
      <c r="G125" s="162" t="s">
        <v>3869</v>
      </c>
      <c r="H125" s="162" t="str">
        <f>VLOOKUP(B125,[5]Scores!B:J,9,FALSE)</f>
        <v>Aditya Shinde</v>
      </c>
      <c r="I125" s="33">
        <v>0</v>
      </c>
      <c r="J125" s="33">
        <v>0</v>
      </c>
      <c r="K125" s="33">
        <v>0</v>
      </c>
      <c r="L125" s="33">
        <v>0</v>
      </c>
      <c r="M125" s="33">
        <v>0</v>
      </c>
      <c r="N125" s="33">
        <v>0.15</v>
      </c>
      <c r="O125" s="33">
        <v>0.15</v>
      </c>
      <c r="P125" s="33">
        <v>0</v>
      </c>
      <c r="Q125" s="33">
        <v>0</v>
      </c>
      <c r="R125" s="33">
        <v>0</v>
      </c>
      <c r="S125" s="33">
        <v>0</v>
      </c>
      <c r="T125" s="33">
        <v>0</v>
      </c>
      <c r="U125" s="33">
        <v>0</v>
      </c>
      <c r="V125" s="33">
        <v>0</v>
      </c>
      <c r="W125" s="33">
        <v>0</v>
      </c>
      <c r="X125" s="31">
        <v>0.67859999999999998</v>
      </c>
      <c r="Y125" s="31">
        <v>0.67859999999999998</v>
      </c>
      <c r="Z125" s="31">
        <v>0.84519999999999995</v>
      </c>
      <c r="AA125" s="31">
        <v>0.84519999999999995</v>
      </c>
      <c r="AB125" s="31">
        <v>0.84519999999999995</v>
      </c>
    </row>
    <row r="126" spans="1:28">
      <c r="A126" s="1">
        <f t="shared" si="1"/>
        <v>123</v>
      </c>
      <c r="B126" s="2">
        <v>9001911143</v>
      </c>
      <c r="C126" s="161">
        <f>[5]Scores!C124</f>
        <v>45870</v>
      </c>
      <c r="D126" s="3" t="s">
        <v>223</v>
      </c>
      <c r="E126" s="2" t="s">
        <v>5544</v>
      </c>
      <c r="F126" s="162" t="s">
        <v>7</v>
      </c>
      <c r="G126" s="162" t="s">
        <v>3869</v>
      </c>
      <c r="H126" s="162" t="str">
        <f>VLOOKUP(B126,[5]Scores!B:J,9,FALSE)</f>
        <v>Sachin Shedge</v>
      </c>
      <c r="I126" s="33">
        <v>0.5</v>
      </c>
      <c r="J126" s="33">
        <v>0.5</v>
      </c>
      <c r="K126" s="33">
        <v>0.5</v>
      </c>
      <c r="L126" s="33">
        <v>0.5</v>
      </c>
      <c r="M126" s="33">
        <v>0.5</v>
      </c>
      <c r="N126" s="33">
        <v>0.75</v>
      </c>
      <c r="O126" s="33">
        <v>0</v>
      </c>
      <c r="P126" s="33">
        <v>0.6</v>
      </c>
      <c r="Q126" s="33">
        <v>0.75</v>
      </c>
      <c r="R126" s="33">
        <v>0.75</v>
      </c>
      <c r="S126" s="33">
        <v>0.25</v>
      </c>
      <c r="T126" s="33">
        <v>0.25</v>
      </c>
      <c r="U126" s="33">
        <v>0.25</v>
      </c>
      <c r="V126" s="33">
        <v>0.25</v>
      </c>
      <c r="W126" s="33">
        <v>0.25</v>
      </c>
      <c r="X126" s="31">
        <v>0.92859999999999998</v>
      </c>
      <c r="Y126" s="31">
        <v>0.92859999999999998</v>
      </c>
      <c r="Z126" s="31">
        <v>0.9405</v>
      </c>
      <c r="AA126" s="31">
        <v>0.9405</v>
      </c>
      <c r="AB126" s="31">
        <v>0.9405</v>
      </c>
    </row>
    <row r="127" spans="1:28">
      <c r="A127" s="1">
        <f t="shared" si="1"/>
        <v>124</v>
      </c>
      <c r="B127" s="2">
        <v>9001911140</v>
      </c>
      <c r="C127" s="161">
        <f>[5]Scores!C125</f>
        <v>45870</v>
      </c>
      <c r="D127" s="3" t="s">
        <v>223</v>
      </c>
      <c r="E127" s="2" t="s">
        <v>5545</v>
      </c>
      <c r="F127" s="162" t="s">
        <v>7</v>
      </c>
      <c r="G127" s="162" t="s">
        <v>3869</v>
      </c>
      <c r="H127" s="162" t="str">
        <f>VLOOKUP(B127,[5]Scores!B:J,9,FALSE)</f>
        <v>Sachin Shedge</v>
      </c>
      <c r="I127" s="33">
        <v>0.5</v>
      </c>
      <c r="J127" s="33">
        <v>0.5</v>
      </c>
      <c r="K127" s="33">
        <v>0.5</v>
      </c>
      <c r="L127" s="33">
        <v>0.5</v>
      </c>
      <c r="M127" s="33">
        <v>0.5</v>
      </c>
      <c r="N127" s="33">
        <v>0.75</v>
      </c>
      <c r="O127" s="33">
        <v>0</v>
      </c>
      <c r="P127" s="33">
        <v>0.75</v>
      </c>
      <c r="Q127" s="33">
        <v>0.75</v>
      </c>
      <c r="R127" s="33">
        <v>0.75</v>
      </c>
      <c r="S127" s="33">
        <v>0.25</v>
      </c>
      <c r="T127" s="33">
        <v>0.25</v>
      </c>
      <c r="U127" s="33">
        <v>0.25</v>
      </c>
      <c r="V127" s="33">
        <v>0.25</v>
      </c>
      <c r="W127" s="33">
        <v>0.25</v>
      </c>
      <c r="X127" s="31">
        <v>0.88100000000000001</v>
      </c>
      <c r="Y127" s="31">
        <v>0.88099999999999989</v>
      </c>
      <c r="Z127" s="31">
        <v>0.97619999999999996</v>
      </c>
      <c r="AA127" s="31">
        <v>0.97619999999999996</v>
      </c>
      <c r="AB127" s="31">
        <v>0.98809999999999998</v>
      </c>
    </row>
    <row r="128" spans="1:28">
      <c r="A128" s="1">
        <f t="shared" si="1"/>
        <v>125</v>
      </c>
      <c r="B128" s="2">
        <v>9001911175</v>
      </c>
      <c r="C128" s="161">
        <f>[5]Scores!C126</f>
        <v>45870</v>
      </c>
      <c r="D128" s="3" t="s">
        <v>223</v>
      </c>
      <c r="E128" s="2" t="s">
        <v>5546</v>
      </c>
      <c r="F128" s="162" t="s">
        <v>7</v>
      </c>
      <c r="G128" s="162" t="s">
        <v>3869</v>
      </c>
      <c r="H128" s="162" t="str">
        <f>VLOOKUP(B128,[5]Scores!B:J,9,FALSE)</f>
        <v>Sachin Shedge</v>
      </c>
      <c r="I128" s="33">
        <v>0.5</v>
      </c>
      <c r="J128" s="33">
        <v>0.5</v>
      </c>
      <c r="K128" s="33">
        <v>0.5</v>
      </c>
      <c r="L128" s="33">
        <v>0.5</v>
      </c>
      <c r="M128" s="33">
        <v>0.5</v>
      </c>
      <c r="N128" s="33">
        <v>0.75</v>
      </c>
      <c r="O128" s="33">
        <v>0</v>
      </c>
      <c r="P128" s="33">
        <v>0.75</v>
      </c>
      <c r="Q128" s="33">
        <v>0.75</v>
      </c>
      <c r="R128" s="33">
        <v>0.75</v>
      </c>
      <c r="S128" s="33">
        <v>0.25</v>
      </c>
      <c r="T128" s="33">
        <v>0.25</v>
      </c>
      <c r="U128" s="33">
        <v>0.25</v>
      </c>
      <c r="V128" s="33">
        <v>0.25</v>
      </c>
      <c r="W128" s="33">
        <v>0.25</v>
      </c>
      <c r="X128" s="31">
        <v>0.67859999999999998</v>
      </c>
      <c r="Y128" s="31">
        <v>0.92859999999999998</v>
      </c>
      <c r="Z128" s="31">
        <v>0.98809999999999998</v>
      </c>
      <c r="AA128" s="31">
        <v>0.98809999999999998</v>
      </c>
      <c r="AB128" s="31">
        <v>0.98809999999999998</v>
      </c>
    </row>
    <row r="129" spans="1:28">
      <c r="A129" s="1">
        <f t="shared" si="1"/>
        <v>126</v>
      </c>
      <c r="B129" s="2">
        <v>9001911141</v>
      </c>
      <c r="C129" s="161">
        <f>[5]Scores!C127</f>
        <v>45870</v>
      </c>
      <c r="D129" s="3" t="s">
        <v>223</v>
      </c>
      <c r="E129" s="2" t="s">
        <v>5547</v>
      </c>
      <c r="F129" s="162" t="s">
        <v>7</v>
      </c>
      <c r="G129" s="162" t="s">
        <v>3869</v>
      </c>
      <c r="H129" s="162" t="str">
        <f>VLOOKUP(B129,[5]Scores!B:J,9,FALSE)</f>
        <v>Sachin Shedge</v>
      </c>
      <c r="I129" s="33">
        <v>0</v>
      </c>
      <c r="J129" s="33">
        <v>0</v>
      </c>
      <c r="K129" s="33">
        <v>0</v>
      </c>
      <c r="L129" s="33">
        <v>0.5</v>
      </c>
      <c r="M129" s="33">
        <v>0.5</v>
      </c>
      <c r="N129" s="33">
        <v>0.6</v>
      </c>
      <c r="O129" s="33">
        <v>0</v>
      </c>
      <c r="P129" s="33">
        <v>0.6</v>
      </c>
      <c r="Q129" s="33">
        <v>0.75</v>
      </c>
      <c r="R129" s="33">
        <v>0.75</v>
      </c>
      <c r="S129" s="33">
        <v>0.25</v>
      </c>
      <c r="T129" s="33">
        <v>0.25</v>
      </c>
      <c r="U129" s="33">
        <v>0.25</v>
      </c>
      <c r="V129" s="33">
        <v>0.25</v>
      </c>
      <c r="W129" s="33">
        <v>0.25</v>
      </c>
      <c r="X129" s="31">
        <v>0.95239999999999991</v>
      </c>
      <c r="Y129" s="31">
        <v>0.95239999999999991</v>
      </c>
      <c r="Z129" s="31">
        <v>0.85709999999999997</v>
      </c>
      <c r="AA129" s="31">
        <v>0.85709999999999997</v>
      </c>
      <c r="AB129" s="31">
        <v>0.85709999999999997</v>
      </c>
    </row>
    <row r="130" spans="1:28">
      <c r="A130" s="1">
        <f t="shared" si="1"/>
        <v>127</v>
      </c>
      <c r="B130" s="2">
        <v>9001911030</v>
      </c>
      <c r="C130" s="161">
        <f>[5]Scores!C128</f>
        <v>45870</v>
      </c>
      <c r="D130" s="3" t="s">
        <v>223</v>
      </c>
      <c r="E130" s="2" t="s">
        <v>5548</v>
      </c>
      <c r="F130" s="162" t="s">
        <v>7</v>
      </c>
      <c r="G130" s="162" t="s">
        <v>3869</v>
      </c>
      <c r="H130" s="162" t="str">
        <f>VLOOKUP(B130,[5]Scores!B:J,9,FALSE)</f>
        <v>Aditya Shinde</v>
      </c>
      <c r="I130" s="33">
        <v>0</v>
      </c>
      <c r="J130" s="33">
        <v>0.5</v>
      </c>
      <c r="K130" s="33">
        <v>0.5</v>
      </c>
      <c r="L130" s="33">
        <v>0.5</v>
      </c>
      <c r="M130" s="33">
        <v>0.5</v>
      </c>
      <c r="N130" s="33">
        <v>0</v>
      </c>
      <c r="O130" s="33">
        <v>0.6</v>
      </c>
      <c r="P130" s="33">
        <v>0</v>
      </c>
      <c r="Q130" s="33">
        <v>0.75</v>
      </c>
      <c r="R130" s="33">
        <v>0.75</v>
      </c>
      <c r="S130" s="33">
        <v>0</v>
      </c>
      <c r="T130" s="33">
        <v>0.25</v>
      </c>
      <c r="U130" s="33">
        <v>0.25</v>
      </c>
      <c r="V130" s="33">
        <v>0.25</v>
      </c>
      <c r="W130" s="33">
        <v>0.25</v>
      </c>
      <c r="X130" s="31">
        <v>0.96430000000000005</v>
      </c>
      <c r="Y130" s="31">
        <v>0.96430000000000005</v>
      </c>
      <c r="Z130" s="31">
        <v>0.96430000000000005</v>
      </c>
      <c r="AA130" s="31">
        <v>0.96430000000000005</v>
      </c>
      <c r="AB130" s="31">
        <v>0.95239999999999991</v>
      </c>
    </row>
    <row r="131" spans="1:28">
      <c r="A131" s="1">
        <f t="shared" si="1"/>
        <v>128</v>
      </c>
      <c r="B131" s="2">
        <v>9001911004</v>
      </c>
      <c r="C131" s="161">
        <f>[5]Scores!C129</f>
        <v>45870</v>
      </c>
      <c r="D131" s="3" t="s">
        <v>223</v>
      </c>
      <c r="E131" s="2" t="s">
        <v>5549</v>
      </c>
      <c r="F131" s="162" t="s">
        <v>7</v>
      </c>
      <c r="G131" s="162" t="s">
        <v>3869</v>
      </c>
      <c r="H131" s="162" t="str">
        <f>VLOOKUP(B131,[5]Scores!B:J,9,FALSE)</f>
        <v>Sachin Shedge</v>
      </c>
      <c r="I131" s="33">
        <v>0.5</v>
      </c>
      <c r="J131" s="33">
        <v>0.5</v>
      </c>
      <c r="K131" s="33">
        <v>0.5</v>
      </c>
      <c r="L131" s="33">
        <v>0.5</v>
      </c>
      <c r="M131" s="33">
        <v>0.5</v>
      </c>
      <c r="N131" s="33">
        <v>0.75</v>
      </c>
      <c r="O131" s="33">
        <v>0.75</v>
      </c>
      <c r="P131" s="33">
        <v>0</v>
      </c>
      <c r="Q131" s="33">
        <v>0.6</v>
      </c>
      <c r="R131" s="33">
        <v>0.6</v>
      </c>
      <c r="S131" s="33">
        <v>0</v>
      </c>
      <c r="T131" s="33">
        <v>0</v>
      </c>
      <c r="U131" s="33">
        <v>0</v>
      </c>
      <c r="V131" s="33">
        <v>0.25</v>
      </c>
      <c r="W131" s="33">
        <v>0.25</v>
      </c>
      <c r="X131" s="31">
        <v>0.92859999999999998</v>
      </c>
      <c r="Y131" s="31">
        <v>0.92859999999999998</v>
      </c>
      <c r="Z131" s="31">
        <v>0.92859999999999998</v>
      </c>
      <c r="AA131" s="31">
        <v>0.96430000000000005</v>
      </c>
      <c r="AB131" s="31">
        <v>0.96430000000000005</v>
      </c>
    </row>
    <row r="132" spans="1:28">
      <c r="A132" s="1">
        <f t="shared" si="1"/>
        <v>129</v>
      </c>
      <c r="B132" s="2">
        <v>9001911057</v>
      </c>
      <c r="C132" s="161">
        <f>[5]Scores!C130</f>
        <v>45870</v>
      </c>
      <c r="D132" s="3" t="s">
        <v>223</v>
      </c>
      <c r="E132" s="2" t="s">
        <v>5550</v>
      </c>
      <c r="F132" s="162" t="s">
        <v>7</v>
      </c>
      <c r="G132" s="162" t="s">
        <v>3869</v>
      </c>
      <c r="H132" s="162" t="str">
        <f>VLOOKUP(B132,[5]Scores!B:J,9,FALSE)</f>
        <v>Sachin Shedge</v>
      </c>
      <c r="I132" s="33">
        <v>0.5</v>
      </c>
      <c r="J132" s="33">
        <v>0.5</v>
      </c>
      <c r="K132" s="33">
        <v>0.5</v>
      </c>
      <c r="L132" s="33">
        <v>0.5</v>
      </c>
      <c r="M132" s="33">
        <v>0.5</v>
      </c>
      <c r="N132" s="33">
        <v>0.75</v>
      </c>
      <c r="O132" s="33">
        <v>0.75</v>
      </c>
      <c r="P132" s="33">
        <v>0.6</v>
      </c>
      <c r="Q132" s="33">
        <v>0.6</v>
      </c>
      <c r="R132" s="33">
        <v>0.6</v>
      </c>
      <c r="S132" s="33">
        <v>0.25</v>
      </c>
      <c r="T132" s="33">
        <v>0.25</v>
      </c>
      <c r="U132" s="33">
        <v>0.25</v>
      </c>
      <c r="V132" s="33">
        <v>0.25</v>
      </c>
      <c r="W132" s="33">
        <v>0.25</v>
      </c>
      <c r="X132" s="31">
        <v>1</v>
      </c>
      <c r="Y132" s="31">
        <v>1</v>
      </c>
      <c r="Z132" s="31">
        <v>1</v>
      </c>
      <c r="AA132" s="31">
        <v>1</v>
      </c>
      <c r="AB132" s="31">
        <v>0.88099999999999989</v>
      </c>
    </row>
    <row r="133" spans="1:28">
      <c r="A133" s="1">
        <f t="shared" ref="A133:A172" si="2">A132+1</f>
        <v>130</v>
      </c>
      <c r="B133" s="2">
        <v>9001911173</v>
      </c>
      <c r="C133" s="161">
        <f>[5]Scores!C132</f>
        <v>45870</v>
      </c>
      <c r="D133" s="3" t="s">
        <v>223</v>
      </c>
      <c r="E133" s="2" t="s">
        <v>5551</v>
      </c>
      <c r="F133" s="162" t="s">
        <v>9</v>
      </c>
      <c r="G133" s="162" t="s">
        <v>3869</v>
      </c>
      <c r="H133" s="162" t="str">
        <f>VLOOKUP(B133,[5]Scores!B:J,9,FALSE)</f>
        <v>Suhas Pote</v>
      </c>
      <c r="I133" s="33">
        <v>0</v>
      </c>
      <c r="J133" s="33">
        <v>0</v>
      </c>
      <c r="K133" s="33">
        <v>0</v>
      </c>
      <c r="L133" s="33">
        <v>0</v>
      </c>
      <c r="M133" s="33">
        <v>0.5</v>
      </c>
      <c r="N133" s="33">
        <v>0</v>
      </c>
      <c r="O133" s="33">
        <v>0.75</v>
      </c>
      <c r="P133" s="33">
        <v>0.75</v>
      </c>
      <c r="Q133" s="33">
        <v>0</v>
      </c>
      <c r="R133" s="33">
        <v>0.15</v>
      </c>
      <c r="S133" s="33">
        <v>0</v>
      </c>
      <c r="T133" s="33">
        <v>0</v>
      </c>
      <c r="U133" s="33">
        <v>0</v>
      </c>
      <c r="V133" s="33">
        <v>0</v>
      </c>
      <c r="W133" s="33">
        <v>0.25</v>
      </c>
      <c r="X133" s="31">
        <v>0.9405</v>
      </c>
      <c r="Y133" s="31">
        <v>0.9405</v>
      </c>
      <c r="Z133" s="31">
        <v>0.9405</v>
      </c>
      <c r="AA133" s="31">
        <v>0.9405</v>
      </c>
      <c r="AB133" s="31">
        <v>0.92859999999999998</v>
      </c>
    </row>
    <row r="134" spans="1:28">
      <c r="A134" s="1">
        <f t="shared" si="2"/>
        <v>131</v>
      </c>
      <c r="B134" s="2">
        <v>9001911197</v>
      </c>
      <c r="C134" s="161">
        <f>[5]Scores!C133</f>
        <v>45870</v>
      </c>
      <c r="D134" s="3" t="s">
        <v>223</v>
      </c>
      <c r="E134" s="2" t="s">
        <v>5376</v>
      </c>
      <c r="F134" s="162" t="s">
        <v>7</v>
      </c>
      <c r="G134" s="162" t="s">
        <v>3869</v>
      </c>
      <c r="H134" s="162" t="str">
        <f>VLOOKUP(B134,[5]Scores!B:J,9,FALSE)</f>
        <v>Suhas Pote</v>
      </c>
      <c r="I134" s="33">
        <v>0</v>
      </c>
      <c r="J134" s="33">
        <v>0</v>
      </c>
      <c r="K134" s="33">
        <v>0</v>
      </c>
      <c r="L134" s="33">
        <v>0</v>
      </c>
      <c r="M134" s="33">
        <v>0</v>
      </c>
      <c r="N134" s="33">
        <v>0</v>
      </c>
      <c r="O134" s="33">
        <v>0</v>
      </c>
      <c r="P134" s="33">
        <v>0</v>
      </c>
      <c r="Q134" s="33">
        <v>0</v>
      </c>
      <c r="R134" s="33">
        <v>0</v>
      </c>
      <c r="S134" s="33">
        <v>0</v>
      </c>
      <c r="T134" s="33">
        <v>0</v>
      </c>
      <c r="U134" s="33">
        <v>0</v>
      </c>
      <c r="V134" s="33">
        <v>0</v>
      </c>
      <c r="W134" s="33">
        <v>0</v>
      </c>
      <c r="X134" s="31">
        <v>0</v>
      </c>
      <c r="Y134" s="31">
        <v>0</v>
      </c>
      <c r="Z134" s="31">
        <v>0</v>
      </c>
      <c r="AA134" s="31">
        <v>0</v>
      </c>
      <c r="AB134" s="31">
        <v>0</v>
      </c>
    </row>
    <row r="135" spans="1:28">
      <c r="A135" s="1">
        <f t="shared" si="2"/>
        <v>132</v>
      </c>
      <c r="B135" s="2">
        <v>9001911165</v>
      </c>
      <c r="C135" s="161">
        <f>[5]Scores!C134</f>
        <v>45870</v>
      </c>
      <c r="D135" s="3" t="s">
        <v>223</v>
      </c>
      <c r="E135" s="2" t="s">
        <v>5552</v>
      </c>
      <c r="F135" s="162" t="s">
        <v>9</v>
      </c>
      <c r="G135" s="162" t="s">
        <v>3869</v>
      </c>
      <c r="H135" s="162" t="str">
        <f>VLOOKUP(B135,[5]Scores!B:J,9,FALSE)</f>
        <v>Suhas Pote</v>
      </c>
      <c r="I135" s="33">
        <v>0</v>
      </c>
      <c r="J135" s="33">
        <v>0</v>
      </c>
      <c r="K135" s="33">
        <v>0</v>
      </c>
      <c r="L135" s="33">
        <v>0</v>
      </c>
      <c r="M135" s="33">
        <v>0.5</v>
      </c>
      <c r="N135" s="33">
        <v>0</v>
      </c>
      <c r="O135" s="33">
        <v>0.6</v>
      </c>
      <c r="P135" s="33">
        <v>0.6</v>
      </c>
      <c r="Q135" s="33">
        <v>0.6</v>
      </c>
      <c r="R135" s="33">
        <v>0.6</v>
      </c>
      <c r="S135" s="33">
        <v>0</v>
      </c>
      <c r="T135" s="33">
        <v>0.25</v>
      </c>
      <c r="U135" s="33">
        <v>0.25</v>
      </c>
      <c r="V135" s="33">
        <v>0.25</v>
      </c>
      <c r="W135" s="33">
        <v>0.25</v>
      </c>
      <c r="X135" s="31">
        <v>0.76190000000000002</v>
      </c>
      <c r="Y135" s="31">
        <v>0.76190000000000002</v>
      </c>
      <c r="Z135" s="31">
        <v>0.88099999999999989</v>
      </c>
      <c r="AA135" s="31">
        <v>0.88099999999999989</v>
      </c>
      <c r="AB135" s="31">
        <v>0.88099999999999989</v>
      </c>
    </row>
    <row r="136" spans="1:28">
      <c r="A136" s="1">
        <f t="shared" si="2"/>
        <v>133</v>
      </c>
      <c r="B136" s="2">
        <v>9001911133</v>
      </c>
      <c r="C136" s="161">
        <f>[5]Scores!C135</f>
        <v>45870</v>
      </c>
      <c r="D136" s="3" t="s">
        <v>223</v>
      </c>
      <c r="E136" s="2" t="s">
        <v>5553</v>
      </c>
      <c r="F136" s="162" t="s">
        <v>7</v>
      </c>
      <c r="G136" s="162" t="s">
        <v>3869</v>
      </c>
      <c r="H136" s="162" t="str">
        <f>VLOOKUP(B136,[5]Scores!B:J,9,FALSE)</f>
        <v>Suhas Pote</v>
      </c>
      <c r="I136" s="33">
        <v>0.5</v>
      </c>
      <c r="J136" s="33">
        <v>0.5</v>
      </c>
      <c r="K136" s="33">
        <v>0.5</v>
      </c>
      <c r="L136" s="33">
        <v>0.5</v>
      </c>
      <c r="M136" s="33">
        <v>0.5</v>
      </c>
      <c r="N136" s="33">
        <v>0.75</v>
      </c>
      <c r="O136" s="33">
        <v>0.75</v>
      </c>
      <c r="P136" s="33">
        <v>0.75</v>
      </c>
      <c r="Q136" s="33">
        <v>0.75</v>
      </c>
      <c r="R136" s="33">
        <v>0.75</v>
      </c>
      <c r="S136" s="33">
        <v>0.25</v>
      </c>
      <c r="T136" s="33">
        <v>0.25</v>
      </c>
      <c r="U136" s="33">
        <v>0.25</v>
      </c>
      <c r="V136" s="33">
        <v>0.25</v>
      </c>
      <c r="W136" s="33">
        <v>0.25</v>
      </c>
      <c r="X136" s="31">
        <v>0.97620000000000007</v>
      </c>
      <c r="Y136" s="31">
        <v>1</v>
      </c>
      <c r="Z136" s="31">
        <v>1</v>
      </c>
      <c r="AA136" s="31">
        <v>1</v>
      </c>
      <c r="AB136" s="31">
        <v>1</v>
      </c>
    </row>
    <row r="137" spans="1:28">
      <c r="A137" s="1">
        <f t="shared" si="2"/>
        <v>134</v>
      </c>
      <c r="B137" s="2">
        <v>9001910371</v>
      </c>
      <c r="C137" s="161">
        <f>[5]Scores!C136</f>
        <v>45870</v>
      </c>
      <c r="D137" s="3" t="s">
        <v>5554</v>
      </c>
      <c r="E137" s="2" t="s">
        <v>5555</v>
      </c>
      <c r="F137" s="162" t="s">
        <v>5</v>
      </c>
      <c r="G137" s="162" t="s">
        <v>5556</v>
      </c>
      <c r="H137" s="162" t="str">
        <f>VLOOKUP(B137,[5]Scores!B:J,9,FALSE)</f>
        <v>Sagar Chavan</v>
      </c>
      <c r="I137" s="33">
        <v>0.5</v>
      </c>
      <c r="J137" s="33">
        <v>0.5</v>
      </c>
      <c r="K137" s="33">
        <v>0.5</v>
      </c>
      <c r="L137" s="33">
        <v>0.5</v>
      </c>
      <c r="M137" s="33">
        <v>0.5</v>
      </c>
      <c r="N137" s="33">
        <v>0.75</v>
      </c>
      <c r="O137" s="33">
        <v>0.6</v>
      </c>
      <c r="P137" s="33">
        <v>0.6</v>
      </c>
      <c r="Q137" s="33">
        <v>0.15</v>
      </c>
      <c r="R137" s="33">
        <v>0.15</v>
      </c>
      <c r="S137" s="33">
        <v>0.25</v>
      </c>
      <c r="T137" s="33">
        <v>0.25</v>
      </c>
      <c r="U137" s="33">
        <v>0.25</v>
      </c>
      <c r="V137" s="33">
        <v>0</v>
      </c>
      <c r="W137" s="33">
        <v>0</v>
      </c>
      <c r="X137" s="31">
        <v>0.38100000000000001</v>
      </c>
      <c r="Y137" s="31">
        <v>0.38100000000000001</v>
      </c>
      <c r="Z137" s="31">
        <v>0.38100000000000001</v>
      </c>
      <c r="AA137" s="31">
        <v>0.38100000000000001</v>
      </c>
      <c r="AB137" s="31">
        <v>0</v>
      </c>
    </row>
    <row r="138" spans="1:28">
      <c r="A138" s="1">
        <f t="shared" si="2"/>
        <v>135</v>
      </c>
      <c r="B138" s="2">
        <v>9001910234</v>
      </c>
      <c r="C138" s="161">
        <f>[5]Scores!C137</f>
        <v>45870</v>
      </c>
      <c r="D138" s="3" t="s">
        <v>5554</v>
      </c>
      <c r="E138" s="2" t="s">
        <v>5557</v>
      </c>
      <c r="F138" s="162" t="s">
        <v>5</v>
      </c>
      <c r="G138" s="162" t="s">
        <v>5556</v>
      </c>
      <c r="H138" s="162" t="str">
        <f>VLOOKUP(B138,[5]Scores!B:J,9,FALSE)</f>
        <v>Sagar Chavan</v>
      </c>
      <c r="I138" s="33">
        <v>0.5</v>
      </c>
      <c r="J138" s="33">
        <v>0.5</v>
      </c>
      <c r="K138" s="33">
        <v>0.5</v>
      </c>
      <c r="L138" s="33">
        <v>0.5</v>
      </c>
      <c r="M138" s="33">
        <v>0.5</v>
      </c>
      <c r="N138" s="33">
        <v>0.75</v>
      </c>
      <c r="O138" s="33">
        <v>0.75</v>
      </c>
      <c r="P138" s="33">
        <v>0.6</v>
      </c>
      <c r="Q138" s="33">
        <v>0.15</v>
      </c>
      <c r="R138" s="33">
        <v>0.15</v>
      </c>
      <c r="S138" s="33">
        <v>0</v>
      </c>
      <c r="T138" s="33">
        <v>0.25</v>
      </c>
      <c r="U138" s="33">
        <v>0.25</v>
      </c>
      <c r="V138" s="33">
        <v>0</v>
      </c>
      <c r="W138" s="33">
        <v>0.25</v>
      </c>
      <c r="X138" s="31">
        <v>0.75</v>
      </c>
      <c r="Y138" s="31">
        <v>0.75</v>
      </c>
      <c r="Z138" s="31">
        <v>0.75</v>
      </c>
      <c r="AA138" s="31">
        <v>0.75</v>
      </c>
      <c r="AB138" s="31">
        <v>0.46429999999999999</v>
      </c>
    </row>
    <row r="139" spans="1:28">
      <c r="A139" s="1">
        <f t="shared" si="2"/>
        <v>136</v>
      </c>
      <c r="B139" s="2">
        <v>9001910482</v>
      </c>
      <c r="C139" s="161">
        <f>[5]Scores!C138</f>
        <v>45870</v>
      </c>
      <c r="D139" s="3" t="s">
        <v>5554</v>
      </c>
      <c r="E139" s="2" t="s">
        <v>5558</v>
      </c>
      <c r="F139" s="162" t="s">
        <v>5</v>
      </c>
      <c r="G139" s="162" t="s">
        <v>5556</v>
      </c>
      <c r="H139" s="162" t="str">
        <f>VLOOKUP(B139,[5]Scores!B:J,9,FALSE)</f>
        <v>Ram Lot</v>
      </c>
      <c r="I139" s="33">
        <v>0.5</v>
      </c>
      <c r="J139" s="33">
        <v>0.5</v>
      </c>
      <c r="K139" s="33">
        <v>0.5</v>
      </c>
      <c r="L139" s="33">
        <v>0.5</v>
      </c>
      <c r="M139" s="33">
        <v>0.5</v>
      </c>
      <c r="N139" s="33">
        <v>0.6</v>
      </c>
      <c r="O139" s="33">
        <v>0.15</v>
      </c>
      <c r="P139" s="33">
        <v>0</v>
      </c>
      <c r="Q139" s="33">
        <v>0.15</v>
      </c>
      <c r="R139" s="33">
        <v>0.15</v>
      </c>
      <c r="S139" s="33">
        <v>0.25</v>
      </c>
      <c r="T139" s="33">
        <v>0.25</v>
      </c>
      <c r="U139" s="33">
        <v>0.25</v>
      </c>
      <c r="V139" s="33">
        <v>0.25</v>
      </c>
      <c r="W139" s="33">
        <v>0.25</v>
      </c>
      <c r="X139" s="31">
        <v>0.73809999999999998</v>
      </c>
      <c r="Y139" s="31">
        <v>0.73809999999999998</v>
      </c>
      <c r="Z139" s="31">
        <v>0.83329999999999993</v>
      </c>
      <c r="AA139" s="31">
        <v>0.83329999999999993</v>
      </c>
      <c r="AB139" s="31">
        <v>0.39289999999999997</v>
      </c>
    </row>
    <row r="140" spans="1:28">
      <c r="A140" s="1">
        <f t="shared" si="2"/>
        <v>137</v>
      </c>
      <c r="B140" s="2">
        <v>9001910332</v>
      </c>
      <c r="C140" s="161">
        <f>[5]Scores!C139</f>
        <v>45870</v>
      </c>
      <c r="D140" s="3" t="s">
        <v>5554</v>
      </c>
      <c r="E140" s="2" t="s">
        <v>5559</v>
      </c>
      <c r="F140" s="162" t="s">
        <v>8</v>
      </c>
      <c r="G140" s="162" t="s">
        <v>5556</v>
      </c>
      <c r="H140" s="162" t="str">
        <f>VLOOKUP(B140,[5]Scores!B:J,9,FALSE)</f>
        <v>Vijay Wagh</v>
      </c>
      <c r="I140" s="33">
        <v>0</v>
      </c>
      <c r="J140" s="33">
        <v>0.5</v>
      </c>
      <c r="K140" s="33">
        <v>0.5</v>
      </c>
      <c r="L140" s="33">
        <v>0.5</v>
      </c>
      <c r="M140" s="33">
        <v>0.5</v>
      </c>
      <c r="N140" s="33">
        <v>0</v>
      </c>
      <c r="O140" s="33">
        <v>0.6</v>
      </c>
      <c r="P140" s="33">
        <v>0.6</v>
      </c>
      <c r="Q140" s="33">
        <v>0.6</v>
      </c>
      <c r="R140" s="33">
        <v>0.6</v>
      </c>
      <c r="S140" s="33">
        <v>0</v>
      </c>
      <c r="T140" s="33">
        <v>0.25</v>
      </c>
      <c r="U140" s="33">
        <v>0.25</v>
      </c>
      <c r="V140" s="33">
        <v>0.25</v>
      </c>
      <c r="W140" s="33">
        <v>0.25</v>
      </c>
      <c r="X140" s="31">
        <v>0.61</v>
      </c>
      <c r="Y140" s="31">
        <v>0.59</v>
      </c>
      <c r="Z140" s="31">
        <v>0</v>
      </c>
      <c r="AA140" s="31">
        <v>0</v>
      </c>
      <c r="AB140" s="31">
        <v>0.46429999999999999</v>
      </c>
    </row>
    <row r="141" spans="1:28">
      <c r="A141" s="1">
        <f t="shared" si="2"/>
        <v>138</v>
      </c>
      <c r="B141" s="2">
        <v>9001910403</v>
      </c>
      <c r="C141" s="161">
        <f>[5]Scores!C140</f>
        <v>45870</v>
      </c>
      <c r="D141" s="3" t="s">
        <v>5554</v>
      </c>
      <c r="E141" s="2" t="s">
        <v>5560</v>
      </c>
      <c r="F141" s="162" t="s">
        <v>9</v>
      </c>
      <c r="G141" s="162" t="s">
        <v>5556</v>
      </c>
      <c r="H141" s="162" t="str">
        <f>VLOOKUP(B141,[5]Scores!B:J,9,FALSE)</f>
        <v>Sagar Chavan</v>
      </c>
      <c r="I141" s="33">
        <v>0.5</v>
      </c>
      <c r="J141" s="33">
        <v>0.5</v>
      </c>
      <c r="K141" s="33">
        <v>0.5</v>
      </c>
      <c r="L141" s="33">
        <v>0.5</v>
      </c>
      <c r="M141" s="33">
        <v>0.5</v>
      </c>
      <c r="N141" s="33">
        <v>0.75</v>
      </c>
      <c r="O141" s="33">
        <v>0.75</v>
      </c>
      <c r="P141" s="33">
        <v>0.6</v>
      </c>
      <c r="Q141" s="33">
        <v>0.6</v>
      </c>
      <c r="R141" s="33">
        <v>0.6</v>
      </c>
      <c r="S141" s="33">
        <v>0</v>
      </c>
      <c r="T141" s="33">
        <v>0.25</v>
      </c>
      <c r="U141" s="33">
        <v>0.25</v>
      </c>
      <c r="V141" s="33">
        <v>0</v>
      </c>
      <c r="W141" s="33">
        <v>0</v>
      </c>
      <c r="X141" s="31">
        <v>0.85709999999999997</v>
      </c>
      <c r="Y141" s="31">
        <v>0.85709999999999997</v>
      </c>
      <c r="Z141" s="31">
        <v>0.85709999999999997</v>
      </c>
      <c r="AA141" s="31">
        <v>0.85709999999999997</v>
      </c>
      <c r="AB141" s="31">
        <v>0</v>
      </c>
    </row>
    <row r="142" spans="1:28">
      <c r="A142" s="1">
        <f t="shared" si="2"/>
        <v>139</v>
      </c>
      <c r="B142" s="2">
        <v>9001910713</v>
      </c>
      <c r="C142" s="161">
        <f>[5]Scores!C141</f>
        <v>45870</v>
      </c>
      <c r="D142" s="3" t="s">
        <v>5554</v>
      </c>
      <c r="E142" s="2" t="s">
        <v>5561</v>
      </c>
      <c r="F142" s="162" t="s">
        <v>7</v>
      </c>
      <c r="G142" s="162" t="s">
        <v>5556</v>
      </c>
      <c r="H142" s="162" t="str">
        <f>VLOOKUP(B142,[5]Scores!B:J,9,FALSE)</f>
        <v>Ram Lot</v>
      </c>
      <c r="I142" s="33">
        <v>0.5</v>
      </c>
      <c r="J142" s="33">
        <v>0.5</v>
      </c>
      <c r="K142" s="33">
        <v>0.5</v>
      </c>
      <c r="L142" s="33">
        <v>0.5</v>
      </c>
      <c r="M142" s="33">
        <v>0.5</v>
      </c>
      <c r="N142" s="33">
        <v>0.6</v>
      </c>
      <c r="O142" s="33">
        <v>0.15</v>
      </c>
      <c r="P142" s="33">
        <v>0</v>
      </c>
      <c r="Q142" s="33">
        <v>0.15</v>
      </c>
      <c r="R142" s="33">
        <v>0.15</v>
      </c>
      <c r="S142" s="33">
        <v>0.25</v>
      </c>
      <c r="T142" s="33">
        <v>0.25</v>
      </c>
      <c r="U142" s="33">
        <v>0.25</v>
      </c>
      <c r="V142" s="33">
        <v>0.25</v>
      </c>
      <c r="W142" s="33">
        <v>0.25</v>
      </c>
      <c r="X142" s="31">
        <v>0.94</v>
      </c>
      <c r="Y142" s="31">
        <v>0.9405</v>
      </c>
      <c r="Z142" s="31">
        <v>0.9405</v>
      </c>
      <c r="AA142" s="31">
        <v>0.9405</v>
      </c>
      <c r="AB142" s="31">
        <v>0.9405</v>
      </c>
    </row>
    <row r="143" spans="1:28">
      <c r="A143" s="1">
        <f t="shared" si="2"/>
        <v>140</v>
      </c>
      <c r="B143" s="2">
        <v>9001910659</v>
      </c>
      <c r="C143" s="161">
        <f>[5]Scores!C142</f>
        <v>45870</v>
      </c>
      <c r="D143" s="3" t="s">
        <v>5554</v>
      </c>
      <c r="E143" s="2" t="s">
        <v>5562</v>
      </c>
      <c r="F143" s="162" t="s">
        <v>9</v>
      </c>
      <c r="G143" s="162" t="s">
        <v>5556</v>
      </c>
      <c r="H143" s="162" t="str">
        <f>VLOOKUP(B143,[5]Scores!B:J,9,FALSE)</f>
        <v>Ram Lot</v>
      </c>
      <c r="I143" s="33">
        <v>0.5</v>
      </c>
      <c r="J143" s="33">
        <v>0.5</v>
      </c>
      <c r="K143" s="33">
        <v>0.5</v>
      </c>
      <c r="L143" s="33">
        <v>0.5</v>
      </c>
      <c r="M143" s="33">
        <v>0.5</v>
      </c>
      <c r="N143" s="33">
        <v>0.75</v>
      </c>
      <c r="O143" s="33">
        <v>0.75</v>
      </c>
      <c r="P143" s="33">
        <v>0</v>
      </c>
      <c r="Q143" s="33">
        <v>0.75</v>
      </c>
      <c r="R143" s="33">
        <v>0.75</v>
      </c>
      <c r="S143" s="33">
        <v>0.25</v>
      </c>
      <c r="T143" s="33">
        <v>0.25</v>
      </c>
      <c r="U143" s="33">
        <v>0.25</v>
      </c>
      <c r="V143" s="33">
        <v>0.25</v>
      </c>
      <c r="W143" s="33">
        <v>0.25</v>
      </c>
      <c r="X143" s="31">
        <v>0.78569999999999995</v>
      </c>
      <c r="Y143" s="31">
        <v>0.78569999999999995</v>
      </c>
      <c r="Z143" s="31">
        <v>0.78569999999999995</v>
      </c>
      <c r="AA143" s="31">
        <v>0.78569999999999995</v>
      </c>
      <c r="AB143" s="31">
        <v>0.9405</v>
      </c>
    </row>
    <row r="144" spans="1:28">
      <c r="A144" s="1">
        <f t="shared" si="2"/>
        <v>141</v>
      </c>
      <c r="B144" s="2">
        <v>9001910602</v>
      </c>
      <c r="C144" s="161">
        <f>[5]Scores!C143</f>
        <v>45870</v>
      </c>
      <c r="D144" s="3" t="s">
        <v>5554</v>
      </c>
      <c r="E144" s="2" t="s">
        <v>5563</v>
      </c>
      <c r="F144" s="162" t="s">
        <v>7</v>
      </c>
      <c r="G144" s="162" t="s">
        <v>5556</v>
      </c>
      <c r="H144" s="162" t="str">
        <f>VLOOKUP(B144,[5]Scores!B:J,9,FALSE)</f>
        <v>Vijay Wagh</v>
      </c>
      <c r="I144" s="33">
        <v>0.5</v>
      </c>
      <c r="J144" s="33">
        <v>0.5</v>
      </c>
      <c r="K144" s="33">
        <v>0.5</v>
      </c>
      <c r="L144" s="33">
        <v>0.5</v>
      </c>
      <c r="M144" s="33">
        <v>0.5</v>
      </c>
      <c r="N144" s="33">
        <v>0.75</v>
      </c>
      <c r="O144" s="33">
        <v>0.75</v>
      </c>
      <c r="P144" s="33">
        <v>0.6</v>
      </c>
      <c r="Q144" s="33">
        <v>0.75</v>
      </c>
      <c r="R144" s="33">
        <v>0.75</v>
      </c>
      <c r="S144" s="33">
        <v>0.25</v>
      </c>
      <c r="T144" s="33">
        <v>0.25</v>
      </c>
      <c r="U144" s="33">
        <v>0.25</v>
      </c>
      <c r="V144" s="33">
        <v>0.25</v>
      </c>
      <c r="W144" s="33">
        <v>0.25</v>
      </c>
      <c r="X144" s="31">
        <v>0.56999999999999995</v>
      </c>
      <c r="Y144" s="31">
        <v>0.63100000000000001</v>
      </c>
      <c r="Z144" s="31">
        <v>0.63100000000000001</v>
      </c>
      <c r="AA144" s="31">
        <v>0.63100000000000001</v>
      </c>
      <c r="AB144" s="31">
        <v>0.92859999999999998</v>
      </c>
    </row>
    <row r="145" spans="1:28">
      <c r="A145" s="1">
        <f t="shared" si="2"/>
        <v>142</v>
      </c>
      <c r="B145" s="2">
        <v>9001910356</v>
      </c>
      <c r="C145" s="161">
        <f>[5]Scores!C144</f>
        <v>45870</v>
      </c>
      <c r="D145" s="3" t="s">
        <v>5554</v>
      </c>
      <c r="E145" s="2" t="s">
        <v>5564</v>
      </c>
      <c r="F145" s="162" t="s">
        <v>10</v>
      </c>
      <c r="G145" s="162" t="s">
        <v>5556</v>
      </c>
      <c r="H145" s="162" t="str">
        <f>VLOOKUP(B145,[5]Scores!B:J,9,FALSE)</f>
        <v>Ram Lot</v>
      </c>
      <c r="I145" s="33">
        <v>0.5</v>
      </c>
      <c r="J145" s="33">
        <v>0.5</v>
      </c>
      <c r="K145" s="33">
        <v>0.5</v>
      </c>
      <c r="L145" s="33">
        <v>0.5</v>
      </c>
      <c r="M145" s="33">
        <v>0.5</v>
      </c>
      <c r="N145" s="33">
        <v>0.6</v>
      </c>
      <c r="O145" s="33">
        <v>0.15</v>
      </c>
      <c r="P145" s="33">
        <v>0</v>
      </c>
      <c r="Q145" s="33">
        <v>0.15</v>
      </c>
      <c r="R145" s="33">
        <v>0.15</v>
      </c>
      <c r="S145" s="33">
        <v>0.25</v>
      </c>
      <c r="T145" s="33">
        <v>0.25</v>
      </c>
      <c r="U145" s="33">
        <v>0.25</v>
      </c>
      <c r="V145" s="33">
        <v>0.25</v>
      </c>
      <c r="W145" s="33">
        <v>0.25</v>
      </c>
      <c r="X145" s="31">
        <v>0.5</v>
      </c>
      <c r="Y145" s="31">
        <v>0.52380000000000004</v>
      </c>
      <c r="Z145" s="31">
        <v>0.52380000000000004</v>
      </c>
      <c r="AA145" s="31">
        <v>0.52380000000000004</v>
      </c>
      <c r="AB145" s="31">
        <v>0.71430000000000005</v>
      </c>
    </row>
    <row r="146" spans="1:28">
      <c r="A146" s="1">
        <f t="shared" si="2"/>
        <v>143</v>
      </c>
      <c r="B146" s="2">
        <v>9001910760</v>
      </c>
      <c r="C146" s="161">
        <f>[5]Scores!C145</f>
        <v>45870</v>
      </c>
      <c r="D146" s="3" t="s">
        <v>5554</v>
      </c>
      <c r="E146" s="162" t="s">
        <v>5565</v>
      </c>
      <c r="F146" s="162" t="s">
        <v>8</v>
      </c>
      <c r="G146" s="162" t="s">
        <v>5556</v>
      </c>
      <c r="H146" s="162" t="str">
        <f>VLOOKUP(B146,[5]Scores!B:J,9,FALSE)</f>
        <v>Vijay Wagh</v>
      </c>
      <c r="I146" s="33">
        <v>0</v>
      </c>
      <c r="J146" s="33">
        <v>0</v>
      </c>
      <c r="K146" s="33">
        <v>0</v>
      </c>
      <c r="L146" s="33">
        <v>0.5</v>
      </c>
      <c r="M146" s="33">
        <v>0.5</v>
      </c>
      <c r="N146" s="33">
        <v>0</v>
      </c>
      <c r="O146" s="33">
        <v>0</v>
      </c>
      <c r="P146" s="33">
        <v>0</v>
      </c>
      <c r="Q146" s="33">
        <v>0.75</v>
      </c>
      <c r="R146" s="33">
        <v>0.75</v>
      </c>
      <c r="S146" s="33">
        <v>0</v>
      </c>
      <c r="T146" s="33">
        <v>0</v>
      </c>
      <c r="U146" s="33">
        <v>0</v>
      </c>
      <c r="V146" s="33">
        <v>0.25</v>
      </c>
      <c r="W146" s="33">
        <v>0.25</v>
      </c>
      <c r="X146" s="31">
        <v>0</v>
      </c>
      <c r="Y146" s="31">
        <v>0</v>
      </c>
      <c r="Z146" s="31">
        <v>0</v>
      </c>
      <c r="AA146" s="31">
        <v>0</v>
      </c>
      <c r="AB146" s="31">
        <v>0</v>
      </c>
    </row>
    <row r="147" spans="1:28">
      <c r="A147" s="1">
        <f t="shared" si="2"/>
        <v>144</v>
      </c>
      <c r="B147" s="2">
        <v>9001910710</v>
      </c>
      <c r="C147" s="161">
        <f>[5]Scores!C146</f>
        <v>45870</v>
      </c>
      <c r="D147" s="3" t="s">
        <v>5554</v>
      </c>
      <c r="E147" s="2" t="s">
        <v>5566</v>
      </c>
      <c r="F147" s="162" t="s">
        <v>7</v>
      </c>
      <c r="G147" s="162" t="s">
        <v>5556</v>
      </c>
      <c r="H147" s="162" t="str">
        <f>VLOOKUP(B147,[5]Scores!B:J,9,FALSE)</f>
        <v>Vijay Wagh</v>
      </c>
      <c r="I147" s="33">
        <v>0.5</v>
      </c>
      <c r="J147" s="33">
        <v>0.5</v>
      </c>
      <c r="K147" s="33">
        <v>0.5</v>
      </c>
      <c r="L147" s="33">
        <v>0.5</v>
      </c>
      <c r="M147" s="33">
        <v>0.5</v>
      </c>
      <c r="N147" s="33">
        <v>0.75</v>
      </c>
      <c r="O147" s="33">
        <v>0.75</v>
      </c>
      <c r="P147" s="33">
        <v>0.75</v>
      </c>
      <c r="Q147" s="33">
        <v>0.75</v>
      </c>
      <c r="R147" s="33">
        <v>0.75</v>
      </c>
      <c r="S147" s="33">
        <v>0.25</v>
      </c>
      <c r="T147" s="33">
        <v>0.25</v>
      </c>
      <c r="U147" s="33">
        <v>0.25</v>
      </c>
      <c r="V147" s="33">
        <v>0.25</v>
      </c>
      <c r="W147" s="33">
        <v>0.25</v>
      </c>
      <c r="X147" s="31">
        <v>0.88100000000000001</v>
      </c>
      <c r="Y147" s="31">
        <v>0.88099999999999989</v>
      </c>
      <c r="Z147" s="31">
        <v>0.88099999999999989</v>
      </c>
      <c r="AA147" s="31">
        <v>0.88099999999999989</v>
      </c>
      <c r="AB147" s="31">
        <v>0.85709999999999997</v>
      </c>
    </row>
    <row r="148" spans="1:28">
      <c r="A148" s="1">
        <f t="shared" si="2"/>
        <v>145</v>
      </c>
      <c r="B148" s="2">
        <v>9001910597</v>
      </c>
      <c r="C148" s="161">
        <f>[5]Scores!C147</f>
        <v>45870</v>
      </c>
      <c r="D148" s="3" t="s">
        <v>5554</v>
      </c>
      <c r="E148" s="2" t="s">
        <v>5567</v>
      </c>
      <c r="F148" s="162" t="s">
        <v>7</v>
      </c>
      <c r="G148" s="162" t="s">
        <v>5556</v>
      </c>
      <c r="H148" s="162" t="str">
        <f>VLOOKUP(B148,[5]Scores!B:J,9,FALSE)</f>
        <v>Vijay Wagh</v>
      </c>
      <c r="I148" s="33">
        <v>0.5</v>
      </c>
      <c r="J148" s="33">
        <v>0.5</v>
      </c>
      <c r="K148" s="33">
        <v>0.5</v>
      </c>
      <c r="L148" s="33">
        <v>0.5</v>
      </c>
      <c r="M148" s="33">
        <v>0.5</v>
      </c>
      <c r="N148" s="33">
        <v>0.75</v>
      </c>
      <c r="O148" s="33">
        <v>0.75</v>
      </c>
      <c r="P148" s="33">
        <v>0</v>
      </c>
      <c r="Q148" s="33">
        <v>0.75</v>
      </c>
      <c r="R148" s="33">
        <v>0.75</v>
      </c>
      <c r="S148" s="33">
        <v>0.25</v>
      </c>
      <c r="T148" s="33">
        <v>0.25</v>
      </c>
      <c r="U148" s="33">
        <v>0.25</v>
      </c>
      <c r="V148" s="33">
        <v>0.25</v>
      </c>
      <c r="W148" s="33">
        <v>0.25</v>
      </c>
      <c r="X148" s="31">
        <v>0.95239999999999991</v>
      </c>
      <c r="Y148" s="31">
        <v>0.95239999999999991</v>
      </c>
      <c r="Z148" s="31">
        <v>0.95239999999999991</v>
      </c>
      <c r="AA148" s="31">
        <v>0.95239999999999991</v>
      </c>
      <c r="AB148" s="31">
        <v>0.95239999999999991</v>
      </c>
    </row>
    <row r="149" spans="1:28">
      <c r="A149" s="1">
        <f t="shared" si="2"/>
        <v>146</v>
      </c>
      <c r="B149" s="2">
        <v>9001910487</v>
      </c>
      <c r="C149" s="161">
        <f>[5]Scores!C148</f>
        <v>45870</v>
      </c>
      <c r="D149" s="3" t="s">
        <v>5554</v>
      </c>
      <c r="E149" s="2" t="s">
        <v>5568</v>
      </c>
      <c r="F149" s="162" t="s">
        <v>7</v>
      </c>
      <c r="G149" s="162" t="s">
        <v>5556</v>
      </c>
      <c r="H149" s="162" t="str">
        <f>VLOOKUP(B149,[5]Scores!B:J,9,FALSE)</f>
        <v>Prabhakar</v>
      </c>
      <c r="I149" s="33">
        <v>0.5</v>
      </c>
      <c r="J149" s="33">
        <v>0.5</v>
      </c>
      <c r="K149" s="33">
        <v>0.5</v>
      </c>
      <c r="L149" s="33">
        <v>0.5</v>
      </c>
      <c r="M149" s="33">
        <v>0.5</v>
      </c>
      <c r="N149" s="33">
        <v>0.75</v>
      </c>
      <c r="O149" s="33">
        <v>0.75</v>
      </c>
      <c r="P149" s="33">
        <v>0.15</v>
      </c>
      <c r="Q149" s="33">
        <v>0.75</v>
      </c>
      <c r="R149" s="33">
        <v>0.75</v>
      </c>
      <c r="S149" s="33">
        <v>0.25</v>
      </c>
      <c r="T149" s="33">
        <v>0.25</v>
      </c>
      <c r="U149" s="33">
        <v>0.25</v>
      </c>
      <c r="V149" s="33">
        <v>0.25</v>
      </c>
      <c r="W149" s="33">
        <v>0.25</v>
      </c>
      <c r="X149" s="31">
        <v>0.93</v>
      </c>
      <c r="Y149" s="31">
        <v>0.93</v>
      </c>
      <c r="Z149" s="31">
        <v>0</v>
      </c>
      <c r="AA149" s="31">
        <v>1</v>
      </c>
      <c r="AB149" s="31">
        <v>1</v>
      </c>
    </row>
    <row r="150" spans="1:28">
      <c r="A150" s="1">
        <f t="shared" si="2"/>
        <v>147</v>
      </c>
      <c r="B150" s="2">
        <v>9001910711</v>
      </c>
      <c r="C150" s="161">
        <f>[5]Scores!C149</f>
        <v>45870</v>
      </c>
      <c r="D150" s="3" t="s">
        <v>5554</v>
      </c>
      <c r="E150" s="2" t="s">
        <v>5569</v>
      </c>
      <c r="F150" s="162" t="s">
        <v>8</v>
      </c>
      <c r="G150" s="162" t="s">
        <v>5556</v>
      </c>
      <c r="H150" s="162" t="str">
        <f>VLOOKUP(B150,[5]Scores!B:J,9,FALSE)</f>
        <v>Dharambir</v>
      </c>
      <c r="I150" s="33">
        <v>0.5</v>
      </c>
      <c r="J150" s="33">
        <v>0.5</v>
      </c>
      <c r="K150" s="33">
        <v>0.5</v>
      </c>
      <c r="L150" s="33">
        <v>0.5</v>
      </c>
      <c r="M150" s="33">
        <v>0.5</v>
      </c>
      <c r="N150" s="33">
        <v>0.75</v>
      </c>
      <c r="O150" s="33">
        <v>0.75</v>
      </c>
      <c r="P150" s="33">
        <v>0.15</v>
      </c>
      <c r="Q150" s="33">
        <v>0.15</v>
      </c>
      <c r="R150" s="33">
        <v>0.15</v>
      </c>
      <c r="S150" s="33">
        <v>0.25</v>
      </c>
      <c r="T150" s="33">
        <v>0.25</v>
      </c>
      <c r="U150" s="33">
        <v>0.25</v>
      </c>
      <c r="V150" s="33">
        <v>0</v>
      </c>
      <c r="W150" s="33">
        <v>0</v>
      </c>
      <c r="X150" s="31">
        <v>0</v>
      </c>
      <c r="Y150" s="31">
        <v>0</v>
      </c>
      <c r="Z150" s="31">
        <v>0</v>
      </c>
      <c r="AA150" s="31">
        <v>0</v>
      </c>
      <c r="AB150" s="31">
        <v>0</v>
      </c>
    </row>
    <row r="151" spans="1:28">
      <c r="A151" s="1">
        <f t="shared" si="2"/>
        <v>148</v>
      </c>
      <c r="B151" s="2">
        <v>9001910357</v>
      </c>
      <c r="C151" s="161">
        <f>[5]Scores!C150</f>
        <v>45870</v>
      </c>
      <c r="D151" s="3" t="s">
        <v>5554</v>
      </c>
      <c r="E151" s="2" t="s">
        <v>5570</v>
      </c>
      <c r="F151" s="162" t="s">
        <v>9</v>
      </c>
      <c r="G151" s="162" t="s">
        <v>5556</v>
      </c>
      <c r="H151" s="162" t="str">
        <f>VLOOKUP(B151,[5]Scores!B:J,9,FALSE)</f>
        <v>Vijay Wagh</v>
      </c>
      <c r="I151" s="33">
        <v>0.5</v>
      </c>
      <c r="J151" s="33">
        <v>0.5</v>
      </c>
      <c r="K151" s="33">
        <v>0.5</v>
      </c>
      <c r="L151" s="33">
        <v>0.5</v>
      </c>
      <c r="M151" s="33">
        <v>0.5</v>
      </c>
      <c r="N151" s="33">
        <v>0.6</v>
      </c>
      <c r="O151" s="33">
        <v>0.15</v>
      </c>
      <c r="P151" s="33">
        <v>0.6</v>
      </c>
      <c r="Q151" s="33">
        <v>0.15</v>
      </c>
      <c r="R151" s="33">
        <v>0.6</v>
      </c>
      <c r="S151" s="33">
        <v>0.25</v>
      </c>
      <c r="T151" s="33">
        <v>0.25</v>
      </c>
      <c r="U151" s="33">
        <v>0.25</v>
      </c>
      <c r="V151" s="33">
        <v>0</v>
      </c>
      <c r="W151" s="33">
        <v>0.25</v>
      </c>
      <c r="X151" s="31">
        <v>0.44049999999999995</v>
      </c>
      <c r="Y151" s="31">
        <v>0.92859999999999998</v>
      </c>
      <c r="Z151" s="31">
        <v>0.92859999999999998</v>
      </c>
      <c r="AA151" s="31">
        <v>0.92859999999999998</v>
      </c>
      <c r="AB151" s="31">
        <v>0.92859999999999998</v>
      </c>
    </row>
    <row r="152" spans="1:28">
      <c r="A152" s="1">
        <f t="shared" si="2"/>
        <v>149</v>
      </c>
      <c r="B152" s="2">
        <v>9001910707</v>
      </c>
      <c r="C152" s="161">
        <f>[5]Scores!C151</f>
        <v>45870</v>
      </c>
      <c r="D152" s="3" t="s">
        <v>5554</v>
      </c>
      <c r="E152" s="2" t="s">
        <v>5571</v>
      </c>
      <c r="F152" s="162" t="s">
        <v>9</v>
      </c>
      <c r="G152" s="162" t="s">
        <v>5556</v>
      </c>
      <c r="H152" s="162" t="str">
        <f>VLOOKUP(B152,[5]Scores!B:J,9,FALSE)</f>
        <v>Ram Lot</v>
      </c>
      <c r="I152" s="33">
        <v>0.5</v>
      </c>
      <c r="J152" s="33">
        <v>0.5</v>
      </c>
      <c r="K152" s="33">
        <v>0.5</v>
      </c>
      <c r="L152" s="33">
        <v>0.5</v>
      </c>
      <c r="M152" s="33">
        <v>0.5</v>
      </c>
      <c r="N152" s="33">
        <v>0.6</v>
      </c>
      <c r="O152" s="33">
        <v>0.75</v>
      </c>
      <c r="P152" s="33">
        <v>0</v>
      </c>
      <c r="Q152" s="33">
        <v>0.15</v>
      </c>
      <c r="R152" s="33">
        <v>0.15</v>
      </c>
      <c r="S152" s="33">
        <v>0.25</v>
      </c>
      <c r="T152" s="33">
        <v>0.25</v>
      </c>
      <c r="U152" s="33">
        <v>0.25</v>
      </c>
      <c r="V152" s="33">
        <v>0.25</v>
      </c>
      <c r="W152" s="33">
        <v>0.25</v>
      </c>
      <c r="X152" s="31">
        <v>1</v>
      </c>
      <c r="Y152" s="31">
        <v>1</v>
      </c>
      <c r="Z152" s="31">
        <v>1</v>
      </c>
      <c r="AA152" s="31">
        <v>1</v>
      </c>
      <c r="AB152" s="31">
        <v>1</v>
      </c>
    </row>
    <row r="153" spans="1:28">
      <c r="A153" s="1">
        <f t="shared" si="2"/>
        <v>150</v>
      </c>
      <c r="B153" s="2">
        <v>9001910450</v>
      </c>
      <c r="C153" s="161">
        <f>[5]Scores!C152</f>
        <v>45870</v>
      </c>
      <c r="D153" s="3" t="s">
        <v>5554</v>
      </c>
      <c r="E153" s="2" t="s">
        <v>5572</v>
      </c>
      <c r="F153" s="162" t="s">
        <v>5</v>
      </c>
      <c r="G153" s="162" t="s">
        <v>5556</v>
      </c>
      <c r="H153" s="162" t="str">
        <f>VLOOKUP(B153,[5]Scores!B:J,9,FALSE)</f>
        <v>Sagar Chavan</v>
      </c>
      <c r="I153" s="33">
        <v>0.5</v>
      </c>
      <c r="J153" s="33">
        <v>0.5</v>
      </c>
      <c r="K153" s="33">
        <v>0.5</v>
      </c>
      <c r="L153" s="33">
        <v>0.5</v>
      </c>
      <c r="M153" s="33">
        <v>0.5</v>
      </c>
      <c r="N153" s="33">
        <v>0.75</v>
      </c>
      <c r="O153" s="33">
        <v>0.15</v>
      </c>
      <c r="P153" s="33">
        <v>0.15</v>
      </c>
      <c r="Q153" s="33">
        <v>0</v>
      </c>
      <c r="R153" s="33">
        <v>0.15</v>
      </c>
      <c r="S153" s="33">
        <v>0.25</v>
      </c>
      <c r="T153" s="33">
        <v>0.25</v>
      </c>
      <c r="U153" s="33">
        <v>0.25</v>
      </c>
      <c r="V153" s="33">
        <v>0</v>
      </c>
      <c r="W153" s="33">
        <v>0.25</v>
      </c>
      <c r="X153" s="31">
        <v>0.67859999999999998</v>
      </c>
      <c r="Y153" s="31">
        <v>0.67859999999999998</v>
      </c>
      <c r="Z153" s="31">
        <v>0.79760000000000009</v>
      </c>
      <c r="AA153" s="31">
        <v>0.79760000000000009</v>
      </c>
      <c r="AB153" s="31">
        <v>0.79760000000000009</v>
      </c>
    </row>
    <row r="154" spans="1:28">
      <c r="A154" s="1">
        <f t="shared" si="2"/>
        <v>151</v>
      </c>
      <c r="B154" s="2">
        <v>9001910756</v>
      </c>
      <c r="C154" s="161">
        <f>[5]Scores!C153</f>
        <v>45870</v>
      </c>
      <c r="D154" s="3" t="s">
        <v>5554</v>
      </c>
      <c r="E154" s="2" t="s">
        <v>5573</v>
      </c>
      <c r="F154" s="162" t="s">
        <v>8</v>
      </c>
      <c r="G154" s="162" t="s">
        <v>5556</v>
      </c>
      <c r="H154" s="162" t="str">
        <f>VLOOKUP(B154,[5]Scores!B:J,9,FALSE)</f>
        <v>Vijay Wagh</v>
      </c>
      <c r="I154" s="33">
        <v>0.5</v>
      </c>
      <c r="J154" s="33">
        <v>0.5</v>
      </c>
      <c r="K154" s="33">
        <v>0.5</v>
      </c>
      <c r="L154" s="33">
        <v>0.5</v>
      </c>
      <c r="M154" s="33">
        <v>0.5</v>
      </c>
      <c r="N154" s="33">
        <v>0.75</v>
      </c>
      <c r="O154" s="33">
        <v>0.75</v>
      </c>
      <c r="P154" s="33">
        <v>0.75</v>
      </c>
      <c r="Q154" s="33">
        <v>0.75</v>
      </c>
      <c r="R154" s="33">
        <v>0.75</v>
      </c>
      <c r="S154" s="33">
        <v>0.25</v>
      </c>
      <c r="T154" s="33">
        <v>0.25</v>
      </c>
      <c r="U154" s="33">
        <v>0.25</v>
      </c>
      <c r="V154" s="33">
        <v>0.25</v>
      </c>
      <c r="W154" s="33">
        <v>0.25</v>
      </c>
      <c r="X154" s="31">
        <v>0</v>
      </c>
      <c r="Y154" s="31">
        <v>0.7</v>
      </c>
      <c r="Z154" s="31">
        <v>0.48810000000000003</v>
      </c>
      <c r="AA154" s="31">
        <v>0.48810000000000003</v>
      </c>
      <c r="AB154" s="31">
        <v>0.78569999999999995</v>
      </c>
    </row>
    <row r="155" spans="1:28">
      <c r="A155" s="1">
        <f t="shared" si="2"/>
        <v>152</v>
      </c>
      <c r="B155" s="2">
        <v>9001910444</v>
      </c>
      <c r="C155" s="161">
        <f>[5]Scores!C154</f>
        <v>45870</v>
      </c>
      <c r="D155" s="3" t="s">
        <v>5554</v>
      </c>
      <c r="E155" s="2" t="s">
        <v>5574</v>
      </c>
      <c r="F155" s="162" t="s">
        <v>7</v>
      </c>
      <c r="G155" s="162" t="s">
        <v>5556</v>
      </c>
      <c r="H155" s="162" t="str">
        <f>VLOOKUP(B155,[5]Scores!B:J,9,FALSE)</f>
        <v>Ram Lot</v>
      </c>
      <c r="I155" s="33">
        <v>0.5</v>
      </c>
      <c r="J155" s="33">
        <v>0.5</v>
      </c>
      <c r="K155" s="33">
        <v>0.5</v>
      </c>
      <c r="L155" s="33">
        <v>0.5</v>
      </c>
      <c r="M155" s="33">
        <v>0.5</v>
      </c>
      <c r="N155" s="33">
        <v>0.6</v>
      </c>
      <c r="O155" s="33">
        <v>0.15</v>
      </c>
      <c r="P155" s="33">
        <v>0</v>
      </c>
      <c r="Q155" s="33">
        <v>0.15</v>
      </c>
      <c r="R155" s="33">
        <v>0.15</v>
      </c>
      <c r="S155" s="33">
        <v>0.25</v>
      </c>
      <c r="T155" s="33">
        <v>0.25</v>
      </c>
      <c r="U155" s="33">
        <v>0.25</v>
      </c>
      <c r="V155" s="33">
        <v>0.25</v>
      </c>
      <c r="W155" s="33">
        <v>0.25</v>
      </c>
      <c r="X155" s="31">
        <v>0.75</v>
      </c>
      <c r="Y155" s="31">
        <v>1</v>
      </c>
      <c r="Z155" s="31">
        <v>1</v>
      </c>
      <c r="AA155" s="31">
        <v>1</v>
      </c>
      <c r="AB155" s="31">
        <v>0.97620000000000007</v>
      </c>
    </row>
    <row r="156" spans="1:28">
      <c r="A156" s="1">
        <f t="shared" si="2"/>
        <v>153</v>
      </c>
      <c r="B156" s="2">
        <v>9001910405</v>
      </c>
      <c r="C156" s="161">
        <f>[5]Scores!C155</f>
        <v>45870</v>
      </c>
      <c r="D156" s="3" t="s">
        <v>5554</v>
      </c>
      <c r="E156" s="2" t="s">
        <v>5575</v>
      </c>
      <c r="F156" s="162" t="s">
        <v>5</v>
      </c>
      <c r="G156" s="162" t="s">
        <v>5556</v>
      </c>
      <c r="H156" s="162" t="str">
        <f>VLOOKUP(B156,[5]Scores!B:J,9,FALSE)</f>
        <v>Sagar Chavan</v>
      </c>
      <c r="I156" s="33">
        <v>0.5</v>
      </c>
      <c r="J156" s="33">
        <v>0.5</v>
      </c>
      <c r="K156" s="33">
        <v>0.5</v>
      </c>
      <c r="L156" s="33">
        <v>0.5</v>
      </c>
      <c r="M156" s="33">
        <v>0.5</v>
      </c>
      <c r="N156" s="33">
        <v>0.75</v>
      </c>
      <c r="O156" s="33">
        <v>0.6</v>
      </c>
      <c r="P156" s="33">
        <v>0.6</v>
      </c>
      <c r="Q156" s="33">
        <v>0</v>
      </c>
      <c r="R156" s="33">
        <v>0.6</v>
      </c>
      <c r="S156" s="33">
        <v>0</v>
      </c>
      <c r="T156" s="33">
        <v>0</v>
      </c>
      <c r="U156" s="33">
        <v>0</v>
      </c>
      <c r="V156" s="33">
        <v>0</v>
      </c>
      <c r="W156" s="33">
        <v>0.25</v>
      </c>
      <c r="X156" s="31">
        <v>0.67859999999999998</v>
      </c>
      <c r="Y156" s="31">
        <v>0.67859999999999998</v>
      </c>
      <c r="Z156" s="31">
        <v>0.67859999999999998</v>
      </c>
      <c r="AA156" s="31">
        <v>0.67859999999999998</v>
      </c>
      <c r="AB156" s="31">
        <v>0.8095</v>
      </c>
    </row>
    <row r="157" spans="1:28">
      <c r="A157" s="1">
        <f t="shared" si="2"/>
        <v>154</v>
      </c>
      <c r="B157" s="2">
        <v>9001910311</v>
      </c>
      <c r="C157" s="161">
        <f>[5]Scores!C156</f>
        <v>45870</v>
      </c>
      <c r="D157" s="3" t="s">
        <v>5554</v>
      </c>
      <c r="E157" s="2" t="s">
        <v>1220</v>
      </c>
      <c r="F157" s="162" t="s">
        <v>5</v>
      </c>
      <c r="G157" s="162" t="s">
        <v>5556</v>
      </c>
      <c r="H157" s="162" t="str">
        <f>VLOOKUP(B157,[5]Scores!B:J,9,FALSE)</f>
        <v>Ram Lot</v>
      </c>
      <c r="I157" s="33">
        <v>0.5</v>
      </c>
      <c r="J157" s="33">
        <v>0.5</v>
      </c>
      <c r="K157" s="33">
        <v>0.5</v>
      </c>
      <c r="L157" s="33">
        <v>0.5</v>
      </c>
      <c r="M157" s="33">
        <v>0.5</v>
      </c>
      <c r="N157" s="33">
        <v>0</v>
      </c>
      <c r="O157" s="33">
        <v>0</v>
      </c>
      <c r="P157" s="33">
        <v>0</v>
      </c>
      <c r="Q157" s="33">
        <v>0</v>
      </c>
      <c r="R157" s="33">
        <v>0</v>
      </c>
      <c r="S157" s="33">
        <v>0.25</v>
      </c>
      <c r="T157" s="33">
        <v>0.25</v>
      </c>
      <c r="U157" s="33">
        <v>0.25</v>
      </c>
      <c r="V157" s="33">
        <v>0</v>
      </c>
      <c r="W157" s="33">
        <v>0</v>
      </c>
      <c r="X157" s="31">
        <v>0.28999999999999998</v>
      </c>
      <c r="Y157" s="31">
        <v>0.34520000000000001</v>
      </c>
      <c r="Z157" s="31">
        <v>0.34520000000000001</v>
      </c>
      <c r="AA157" s="31">
        <v>0.34520000000000001</v>
      </c>
      <c r="AB157" s="31">
        <v>0</v>
      </c>
    </row>
    <row r="158" spans="1:28">
      <c r="A158" s="1">
        <f t="shared" si="2"/>
        <v>155</v>
      </c>
      <c r="B158" s="2">
        <v>9001910010</v>
      </c>
      <c r="C158" s="161">
        <f>[5]Scores!C157</f>
        <v>45870</v>
      </c>
      <c r="D158" s="3" t="s">
        <v>5576</v>
      </c>
      <c r="E158" s="2" t="s">
        <v>5577</v>
      </c>
      <c r="F158" s="162" t="s">
        <v>7</v>
      </c>
      <c r="G158" s="162" t="s">
        <v>44</v>
      </c>
      <c r="H158" s="162" t="str">
        <f>VLOOKUP(B158,[5]Scores!B:J,9,FALSE)</f>
        <v>Suraj Shenoy</v>
      </c>
      <c r="I158" s="33">
        <v>0.5</v>
      </c>
      <c r="J158" s="33">
        <v>0.5</v>
      </c>
      <c r="K158" s="33">
        <v>0.5</v>
      </c>
      <c r="L158" s="33">
        <v>0.5</v>
      </c>
      <c r="M158" s="33">
        <v>0.5</v>
      </c>
      <c r="N158" s="33">
        <v>0.75</v>
      </c>
      <c r="O158" s="33">
        <v>0.75</v>
      </c>
      <c r="P158" s="33">
        <v>0.75</v>
      </c>
      <c r="Q158" s="33">
        <v>0.75</v>
      </c>
      <c r="R158" s="33">
        <v>0.75</v>
      </c>
      <c r="S158" s="33">
        <v>0</v>
      </c>
      <c r="T158" s="33">
        <v>0</v>
      </c>
      <c r="U158" s="33">
        <v>0</v>
      </c>
      <c r="V158" s="33">
        <v>0.25</v>
      </c>
      <c r="W158" s="33">
        <v>0.25</v>
      </c>
      <c r="X158" s="31">
        <v>0.82140000000000002</v>
      </c>
      <c r="Y158" s="31">
        <v>0.97620000000000007</v>
      </c>
      <c r="Z158" s="31">
        <v>0.97620000000000007</v>
      </c>
      <c r="AA158" s="31">
        <v>0.97620000000000007</v>
      </c>
      <c r="AB158" s="31">
        <v>0</v>
      </c>
    </row>
    <row r="159" spans="1:28">
      <c r="A159" s="1">
        <f t="shared" si="2"/>
        <v>156</v>
      </c>
      <c r="B159" s="2">
        <v>9001910601</v>
      </c>
      <c r="C159" s="161">
        <f>[5]Scores!C158</f>
        <v>45870</v>
      </c>
      <c r="D159" s="3" t="s">
        <v>5576</v>
      </c>
      <c r="E159" s="2" t="s">
        <v>5578</v>
      </c>
      <c r="F159" s="162" t="s">
        <v>7</v>
      </c>
      <c r="G159" s="162" t="s">
        <v>44</v>
      </c>
      <c r="H159" s="162" t="str">
        <f>VLOOKUP(B159,[5]Scores!B:J,9,FALSE)</f>
        <v>Suraj Shenoy</v>
      </c>
      <c r="I159" s="33">
        <v>0.5</v>
      </c>
      <c r="J159" s="33">
        <v>0.5</v>
      </c>
      <c r="K159" s="33">
        <v>0.5</v>
      </c>
      <c r="L159" s="33">
        <v>0.5</v>
      </c>
      <c r="M159" s="33">
        <v>0.5</v>
      </c>
      <c r="N159" s="33">
        <v>0.75</v>
      </c>
      <c r="O159" s="33">
        <v>0.75</v>
      </c>
      <c r="P159" s="33">
        <v>0.75</v>
      </c>
      <c r="Q159" s="33">
        <v>0.75</v>
      </c>
      <c r="R159" s="33">
        <v>0.75</v>
      </c>
      <c r="S159" s="33">
        <v>0</v>
      </c>
      <c r="T159" s="33">
        <v>0</v>
      </c>
      <c r="U159" s="33">
        <v>0</v>
      </c>
      <c r="V159" s="33">
        <v>0.25</v>
      </c>
      <c r="W159" s="33">
        <v>0.25</v>
      </c>
      <c r="X159" s="31">
        <v>0.79760000000000009</v>
      </c>
      <c r="Y159" s="31">
        <v>0.97620000000000007</v>
      </c>
      <c r="Z159" s="31">
        <v>0.97620000000000007</v>
      </c>
      <c r="AA159" s="31">
        <v>0.97620000000000007</v>
      </c>
      <c r="AB159" s="31">
        <v>0.86900000000000011</v>
      </c>
    </row>
    <row r="160" spans="1:28">
      <c r="A160" s="1">
        <f t="shared" si="2"/>
        <v>157</v>
      </c>
      <c r="B160" s="2">
        <v>9001910433</v>
      </c>
      <c r="C160" s="161">
        <f>[5]Scores!C159</f>
        <v>45870</v>
      </c>
      <c r="D160" s="3" t="s">
        <v>5576</v>
      </c>
      <c r="E160" s="2" t="s">
        <v>5579</v>
      </c>
      <c r="F160" s="162" t="s">
        <v>7</v>
      </c>
      <c r="G160" s="162" t="s">
        <v>44</v>
      </c>
      <c r="H160" s="162" t="str">
        <f>VLOOKUP(B160,[5]Scores!B:J,9,FALSE)</f>
        <v>Suraj Shenoy</v>
      </c>
      <c r="I160" s="33">
        <v>0.5</v>
      </c>
      <c r="J160" s="33">
        <v>0.5</v>
      </c>
      <c r="K160" s="33">
        <v>0.5</v>
      </c>
      <c r="L160" s="33">
        <v>0.5</v>
      </c>
      <c r="M160" s="33">
        <v>0.5</v>
      </c>
      <c r="N160" s="33">
        <v>0.75</v>
      </c>
      <c r="O160" s="33">
        <v>0.75</v>
      </c>
      <c r="P160" s="33">
        <v>0.75</v>
      </c>
      <c r="Q160" s="33">
        <v>0.75</v>
      </c>
      <c r="R160" s="33">
        <v>0.75</v>
      </c>
      <c r="S160" s="33">
        <v>0</v>
      </c>
      <c r="T160" s="33">
        <v>0</v>
      </c>
      <c r="U160" s="33">
        <v>0.25</v>
      </c>
      <c r="V160" s="33">
        <v>0.25</v>
      </c>
      <c r="W160" s="33">
        <v>0.25</v>
      </c>
      <c r="X160" s="31">
        <v>0.86900000000000011</v>
      </c>
      <c r="Y160" s="31">
        <v>0.86900000000000011</v>
      </c>
      <c r="Z160" s="31">
        <v>0.86900000000000011</v>
      </c>
      <c r="AA160" s="31">
        <v>0.86900000000000011</v>
      </c>
      <c r="AB160" s="31">
        <v>0.90480000000000005</v>
      </c>
    </row>
    <row r="161" spans="1:28">
      <c r="A161" s="1">
        <f t="shared" si="2"/>
        <v>158</v>
      </c>
      <c r="B161" s="2">
        <v>9001910650</v>
      </c>
      <c r="C161" s="161">
        <f>[5]Scores!C160</f>
        <v>45870</v>
      </c>
      <c r="D161" s="3" t="s">
        <v>5576</v>
      </c>
      <c r="E161" s="2" t="s">
        <v>5580</v>
      </c>
      <c r="F161" s="162" t="s">
        <v>10</v>
      </c>
      <c r="G161" s="162" t="s">
        <v>44</v>
      </c>
      <c r="H161" s="162" t="str">
        <f>VLOOKUP(B161,[5]Scores!B:J,9,FALSE)</f>
        <v>Bhavit Naik</v>
      </c>
      <c r="I161" s="33">
        <v>0</v>
      </c>
      <c r="J161" s="33">
        <v>0.5</v>
      </c>
      <c r="K161" s="33">
        <v>0.5</v>
      </c>
      <c r="L161" s="33">
        <v>0.5</v>
      </c>
      <c r="M161" s="33">
        <v>0.5</v>
      </c>
      <c r="N161" s="33">
        <v>0.15</v>
      </c>
      <c r="O161" s="33">
        <v>0.15</v>
      </c>
      <c r="P161" s="33">
        <v>0.15</v>
      </c>
      <c r="Q161" s="33">
        <v>0.15</v>
      </c>
      <c r="R161" s="33">
        <v>0.15</v>
      </c>
      <c r="S161" s="33">
        <v>0</v>
      </c>
      <c r="T161" s="33">
        <v>0</v>
      </c>
      <c r="U161" s="33">
        <v>0</v>
      </c>
      <c r="V161" s="33">
        <v>0.25</v>
      </c>
      <c r="W161" s="33">
        <v>0.25</v>
      </c>
      <c r="X161" s="31">
        <v>0.47619999999999996</v>
      </c>
      <c r="Y161" s="31">
        <v>0.47619999999999996</v>
      </c>
      <c r="Z161" s="31">
        <v>0.47619999999999996</v>
      </c>
      <c r="AA161" s="31">
        <v>0.47619999999999996</v>
      </c>
      <c r="AB161" s="31">
        <v>0.47619999999999996</v>
      </c>
    </row>
    <row r="162" spans="1:28">
      <c r="A162" s="1">
        <f t="shared" si="2"/>
        <v>159</v>
      </c>
      <c r="B162" s="2">
        <v>9001910600</v>
      </c>
      <c r="C162" s="161">
        <f>[5]Scores!C161</f>
        <v>45870</v>
      </c>
      <c r="D162" s="3" t="s">
        <v>5576</v>
      </c>
      <c r="E162" s="2" t="s">
        <v>5581</v>
      </c>
      <c r="F162" s="162" t="s">
        <v>7</v>
      </c>
      <c r="G162" s="162" t="s">
        <v>44</v>
      </c>
      <c r="H162" s="162" t="str">
        <f>VLOOKUP(B162,[5]Scores!B:J,9,FALSE)</f>
        <v>Suraj Shenoy</v>
      </c>
      <c r="I162" s="33">
        <v>0.5</v>
      </c>
      <c r="J162" s="33">
        <v>0.5</v>
      </c>
      <c r="K162" s="33">
        <v>0.5</v>
      </c>
      <c r="L162" s="33">
        <v>0.5</v>
      </c>
      <c r="M162" s="33">
        <v>0.5</v>
      </c>
      <c r="N162" s="33">
        <v>0.75</v>
      </c>
      <c r="O162" s="33">
        <v>0.75</v>
      </c>
      <c r="P162" s="33">
        <v>0.75</v>
      </c>
      <c r="Q162" s="33">
        <v>0.75</v>
      </c>
      <c r="R162" s="33">
        <v>0.75</v>
      </c>
      <c r="S162" s="33">
        <v>0</v>
      </c>
      <c r="T162" s="33">
        <v>0</v>
      </c>
      <c r="U162" s="33">
        <v>0</v>
      </c>
      <c r="V162" s="33">
        <v>0.25</v>
      </c>
      <c r="W162" s="33">
        <v>0.25</v>
      </c>
      <c r="X162" s="31">
        <v>0.95239999999999991</v>
      </c>
      <c r="Y162" s="31">
        <v>0.95239999999999991</v>
      </c>
      <c r="Z162" s="31">
        <v>0.95239999999999991</v>
      </c>
      <c r="AA162" s="31">
        <v>0.95239999999999991</v>
      </c>
      <c r="AB162" s="31">
        <v>0.84519999999999995</v>
      </c>
    </row>
    <row r="163" spans="1:28">
      <c r="A163" s="1">
        <f t="shared" si="2"/>
        <v>160</v>
      </c>
      <c r="B163" s="2">
        <v>9001910669</v>
      </c>
      <c r="C163" s="161">
        <f>[5]Scores!C162</f>
        <v>45870</v>
      </c>
      <c r="D163" s="3" t="s">
        <v>5576</v>
      </c>
      <c r="E163" s="2" t="s">
        <v>5582</v>
      </c>
      <c r="F163" s="162" t="s">
        <v>8</v>
      </c>
      <c r="G163" s="162" t="s">
        <v>44</v>
      </c>
      <c r="H163" s="162" t="str">
        <f>VLOOKUP(B163,[5]Scores!B:J,9,FALSE)</f>
        <v>Abhishek Sawant</v>
      </c>
      <c r="I163" s="33">
        <v>0.5</v>
      </c>
      <c r="J163" s="33">
        <v>0.5</v>
      </c>
      <c r="K163" s="33">
        <v>0.5</v>
      </c>
      <c r="L163" s="33">
        <v>0.5</v>
      </c>
      <c r="M163" s="33">
        <v>0.5</v>
      </c>
      <c r="N163" s="33">
        <v>0.75</v>
      </c>
      <c r="O163" s="33">
        <v>0.15</v>
      </c>
      <c r="P163" s="33">
        <v>0.15</v>
      </c>
      <c r="Q163" s="33">
        <v>0.6</v>
      </c>
      <c r="R163" s="33">
        <v>0.6</v>
      </c>
      <c r="S163" s="33">
        <v>0.25</v>
      </c>
      <c r="T163" s="33">
        <v>0.25</v>
      </c>
      <c r="U163" s="33">
        <v>0.25</v>
      </c>
      <c r="V163" s="33">
        <v>0.25</v>
      </c>
      <c r="W163" s="33">
        <v>0.25</v>
      </c>
      <c r="X163" s="31">
        <v>0.79760000000000009</v>
      </c>
      <c r="Y163" s="31">
        <v>0.91670000000000007</v>
      </c>
      <c r="Z163" s="31">
        <v>0.91670000000000007</v>
      </c>
      <c r="AA163" s="31">
        <v>0.91670000000000007</v>
      </c>
      <c r="AB163" s="31">
        <v>0.91670000000000007</v>
      </c>
    </row>
    <row r="164" spans="1:28">
      <c r="A164" s="1">
        <f t="shared" si="2"/>
        <v>161</v>
      </c>
      <c r="B164" s="2">
        <v>9001910416</v>
      </c>
      <c r="C164" s="161">
        <f>[5]Scores!C163</f>
        <v>45870</v>
      </c>
      <c r="D164" s="3" t="s">
        <v>5576</v>
      </c>
      <c r="E164" s="2" t="s">
        <v>5583</v>
      </c>
      <c r="F164" s="162" t="s">
        <v>7</v>
      </c>
      <c r="G164" s="162" t="s">
        <v>44</v>
      </c>
      <c r="H164" s="162" t="str">
        <f>VLOOKUP(B164,[5]Scores!B:J,9,FALSE)</f>
        <v>Bhavit Naik</v>
      </c>
      <c r="I164" s="33">
        <v>0.5</v>
      </c>
      <c r="J164" s="33">
        <v>0.5</v>
      </c>
      <c r="K164" s="33">
        <v>0.5</v>
      </c>
      <c r="L164" s="33">
        <v>0.5</v>
      </c>
      <c r="M164" s="33">
        <v>0.5</v>
      </c>
      <c r="N164" s="33">
        <v>0.75</v>
      </c>
      <c r="O164" s="33">
        <v>0.6</v>
      </c>
      <c r="P164" s="33">
        <v>0.75</v>
      </c>
      <c r="Q164" s="33">
        <v>0.75</v>
      </c>
      <c r="R164" s="33">
        <v>0.75</v>
      </c>
      <c r="S164" s="33">
        <v>0</v>
      </c>
      <c r="T164" s="33">
        <v>0</v>
      </c>
      <c r="U164" s="33">
        <v>0</v>
      </c>
      <c r="V164" s="33">
        <v>0</v>
      </c>
      <c r="W164" s="33">
        <v>0</v>
      </c>
      <c r="X164" s="31">
        <v>0.42859999999999998</v>
      </c>
      <c r="Y164" s="31">
        <v>0.42859999999999998</v>
      </c>
      <c r="Z164" s="31">
        <v>0.54759999999999998</v>
      </c>
      <c r="AA164" s="31">
        <v>0.54759999999999998</v>
      </c>
      <c r="AB164" s="31">
        <v>0.75</v>
      </c>
    </row>
    <row r="165" spans="1:28">
      <c r="A165" s="1">
        <f t="shared" si="2"/>
        <v>162</v>
      </c>
      <c r="B165" s="2">
        <v>9001919056</v>
      </c>
      <c r="C165" s="161">
        <f>[5]Scores!C164</f>
        <v>45870</v>
      </c>
      <c r="D165" s="3" t="s">
        <v>5576</v>
      </c>
      <c r="E165" s="2" t="s">
        <v>5584</v>
      </c>
      <c r="F165" s="162" t="s">
        <v>9</v>
      </c>
      <c r="G165" s="162" t="s">
        <v>44</v>
      </c>
      <c r="H165" s="162" t="str">
        <f>VLOOKUP(B165,[5]Scores!B:J,9,FALSE)</f>
        <v>Suraj Shenoy</v>
      </c>
      <c r="I165" s="33">
        <v>0.5</v>
      </c>
      <c r="J165" s="33">
        <v>0.5</v>
      </c>
      <c r="K165" s="33">
        <v>0.5</v>
      </c>
      <c r="L165" s="33">
        <v>0.5</v>
      </c>
      <c r="M165" s="33">
        <v>0.5</v>
      </c>
      <c r="N165" s="33">
        <v>0.75</v>
      </c>
      <c r="O165" s="33">
        <v>0.75</v>
      </c>
      <c r="P165" s="33">
        <v>0.75</v>
      </c>
      <c r="Q165" s="33">
        <v>0.75</v>
      </c>
      <c r="R165" s="33">
        <v>0.75</v>
      </c>
      <c r="S165" s="33">
        <v>0</v>
      </c>
      <c r="T165" s="33">
        <v>0.25</v>
      </c>
      <c r="U165" s="33">
        <v>0.25</v>
      </c>
      <c r="V165" s="33">
        <v>0.25</v>
      </c>
      <c r="W165" s="33">
        <v>0.25</v>
      </c>
      <c r="X165" s="31">
        <v>0.96</v>
      </c>
      <c r="Y165" s="31">
        <v>0.96</v>
      </c>
      <c r="Z165" s="31">
        <v>0.96</v>
      </c>
      <c r="AA165" s="31">
        <v>0.96</v>
      </c>
      <c r="AB165" s="31">
        <v>0.92859999999999998</v>
      </c>
    </row>
    <row r="166" spans="1:28">
      <c r="A166" s="1">
        <f t="shared" si="2"/>
        <v>163</v>
      </c>
      <c r="B166" s="2">
        <v>9001910541</v>
      </c>
      <c r="C166" s="161">
        <f>[5]Scores!C165</f>
        <v>45870</v>
      </c>
      <c r="D166" s="3" t="s">
        <v>5576</v>
      </c>
      <c r="E166" s="2" t="s">
        <v>5585</v>
      </c>
      <c r="F166" s="162" t="s">
        <v>9</v>
      </c>
      <c r="G166" s="162" t="s">
        <v>44</v>
      </c>
      <c r="H166" s="162" t="str">
        <f>VLOOKUP(B166,[5]Scores!B:J,9,FALSE)</f>
        <v>Abhishek Sawant</v>
      </c>
      <c r="I166" s="33">
        <v>0</v>
      </c>
      <c r="J166" s="33">
        <v>0.5</v>
      </c>
      <c r="K166" s="33">
        <v>0.5</v>
      </c>
      <c r="L166" s="33">
        <v>0.5</v>
      </c>
      <c r="M166" s="33">
        <v>0.5</v>
      </c>
      <c r="N166" s="33">
        <v>0.6</v>
      </c>
      <c r="O166" s="33">
        <v>0.6</v>
      </c>
      <c r="P166" s="33">
        <v>0.6</v>
      </c>
      <c r="Q166" s="33">
        <v>0.6</v>
      </c>
      <c r="R166" s="33">
        <v>0.6</v>
      </c>
      <c r="S166" s="33">
        <v>0</v>
      </c>
      <c r="T166" s="33">
        <v>0</v>
      </c>
      <c r="U166" s="33">
        <v>0</v>
      </c>
      <c r="V166" s="33">
        <v>0.25</v>
      </c>
      <c r="W166" s="33">
        <v>0.25</v>
      </c>
      <c r="X166" s="31">
        <v>0.47</v>
      </c>
      <c r="Y166" s="31">
        <v>0.6905</v>
      </c>
      <c r="Z166" s="31">
        <v>0</v>
      </c>
      <c r="AA166" s="31">
        <v>0</v>
      </c>
      <c r="AB166" s="31">
        <v>0</v>
      </c>
    </row>
    <row r="167" spans="1:28">
      <c r="A167" s="1">
        <f t="shared" si="2"/>
        <v>164</v>
      </c>
      <c r="B167" s="2">
        <v>9001910567</v>
      </c>
      <c r="C167" s="161">
        <f>[5]Scores!C166</f>
        <v>45870</v>
      </c>
      <c r="D167" s="3" t="s">
        <v>5576</v>
      </c>
      <c r="E167" s="2" t="s">
        <v>5586</v>
      </c>
      <c r="F167" s="162" t="s">
        <v>7</v>
      </c>
      <c r="G167" s="162" t="s">
        <v>44</v>
      </c>
      <c r="H167" s="162" t="str">
        <f>VLOOKUP(B167,[5]Scores!B:J,9,FALSE)</f>
        <v>Bhavit Naik</v>
      </c>
      <c r="I167" s="33">
        <v>0.5</v>
      </c>
      <c r="J167" s="33">
        <v>0.5</v>
      </c>
      <c r="K167" s="33">
        <v>0.5</v>
      </c>
      <c r="L167" s="33">
        <v>0.5</v>
      </c>
      <c r="M167" s="33">
        <v>0.5</v>
      </c>
      <c r="N167" s="33">
        <v>0.75</v>
      </c>
      <c r="O167" s="33">
        <v>0.75</v>
      </c>
      <c r="P167" s="33">
        <v>0.75</v>
      </c>
      <c r="Q167" s="33">
        <v>0.75</v>
      </c>
      <c r="R167" s="33">
        <v>0.75</v>
      </c>
      <c r="S167" s="33">
        <v>0.25</v>
      </c>
      <c r="T167" s="33">
        <v>0.25</v>
      </c>
      <c r="U167" s="33">
        <v>0.25</v>
      </c>
      <c r="V167" s="33">
        <v>0.25</v>
      </c>
      <c r="W167" s="33">
        <v>0.25</v>
      </c>
      <c r="X167" s="31">
        <v>0.72619999999999996</v>
      </c>
      <c r="Y167" s="31">
        <v>0.72620000000000007</v>
      </c>
      <c r="Z167" s="31">
        <v>0.72620000000000007</v>
      </c>
      <c r="AA167" s="31">
        <v>0.72620000000000007</v>
      </c>
      <c r="AB167" s="31">
        <v>0</v>
      </c>
    </row>
    <row r="168" spans="1:28">
      <c r="A168" s="1">
        <f t="shared" si="2"/>
        <v>165</v>
      </c>
      <c r="B168" s="2">
        <v>9001910623</v>
      </c>
      <c r="C168" s="161">
        <f>[5]Scores!C167</f>
        <v>45870</v>
      </c>
      <c r="D168" s="3" t="s">
        <v>5576</v>
      </c>
      <c r="E168" s="2" t="s">
        <v>5587</v>
      </c>
      <c r="F168" s="162" t="s">
        <v>8</v>
      </c>
      <c r="G168" s="162" t="s">
        <v>44</v>
      </c>
      <c r="H168" s="162" t="str">
        <f>VLOOKUP(B168,[5]Scores!B:J,9,FALSE)</f>
        <v>Suraj Shenoy</v>
      </c>
      <c r="I168" s="33">
        <v>0.5</v>
      </c>
      <c r="J168" s="33">
        <v>0.5</v>
      </c>
      <c r="K168" s="33">
        <v>0.5</v>
      </c>
      <c r="L168" s="33">
        <v>0.5</v>
      </c>
      <c r="M168" s="33">
        <v>0.5</v>
      </c>
      <c r="N168" s="33">
        <v>0.75</v>
      </c>
      <c r="O168" s="33">
        <v>0.75</v>
      </c>
      <c r="P168" s="33">
        <v>0.75</v>
      </c>
      <c r="Q168" s="33">
        <v>0.75</v>
      </c>
      <c r="R168" s="33">
        <v>0.75</v>
      </c>
      <c r="S168" s="33">
        <v>0</v>
      </c>
      <c r="T168" s="33">
        <v>0</v>
      </c>
      <c r="U168" s="33">
        <v>0</v>
      </c>
      <c r="V168" s="33">
        <v>0</v>
      </c>
      <c r="W168" s="33">
        <v>0</v>
      </c>
      <c r="X168" s="31">
        <v>0.61899999999999999</v>
      </c>
      <c r="Y168" s="31">
        <v>0.67859999999999998</v>
      </c>
      <c r="Z168" s="31">
        <v>0.67859999999999998</v>
      </c>
      <c r="AA168" s="31">
        <v>0.67859999999999998</v>
      </c>
      <c r="AB168" s="31">
        <v>0.83329999999999993</v>
      </c>
    </row>
    <row r="169" spans="1:28">
      <c r="A169" s="1">
        <f t="shared" si="2"/>
        <v>166</v>
      </c>
      <c r="B169" s="2">
        <v>9001910321</v>
      </c>
      <c r="C169" s="161">
        <f>[5]Scores!C168</f>
        <v>45870</v>
      </c>
      <c r="D169" s="3" t="s">
        <v>5576</v>
      </c>
      <c r="E169" s="2" t="s">
        <v>5588</v>
      </c>
      <c r="F169" s="162" t="s">
        <v>7</v>
      </c>
      <c r="G169" s="162" t="s">
        <v>44</v>
      </c>
      <c r="H169" s="162" t="str">
        <f>VLOOKUP(B169,[5]Scores!B:J,9,FALSE)</f>
        <v>Sameer W</v>
      </c>
      <c r="I169" s="33">
        <v>0.5</v>
      </c>
      <c r="J169" s="33">
        <v>0.5</v>
      </c>
      <c r="K169" s="33">
        <v>0.5</v>
      </c>
      <c r="L169" s="33">
        <v>0.5</v>
      </c>
      <c r="M169" s="33">
        <v>0.5</v>
      </c>
      <c r="N169" s="33">
        <v>0.75</v>
      </c>
      <c r="O169" s="33">
        <v>0.75</v>
      </c>
      <c r="P169" s="33">
        <v>0.75</v>
      </c>
      <c r="Q169" s="33">
        <v>0.75</v>
      </c>
      <c r="R169" s="33">
        <v>0.75</v>
      </c>
      <c r="S169" s="33">
        <v>0.25</v>
      </c>
      <c r="T169" s="33">
        <v>0.25</v>
      </c>
      <c r="U169" s="33">
        <v>0.25</v>
      </c>
      <c r="V169" s="33">
        <v>0.25</v>
      </c>
      <c r="W169" s="33">
        <v>0.25</v>
      </c>
      <c r="X169" s="31">
        <v>1</v>
      </c>
      <c r="Y169" s="31">
        <v>1</v>
      </c>
      <c r="Z169" s="31">
        <v>0.92859999999999998</v>
      </c>
      <c r="AA169" s="31">
        <v>0.92859999999999998</v>
      </c>
      <c r="AB169" s="31">
        <v>0.98809999999999998</v>
      </c>
    </row>
    <row r="170" spans="1:28">
      <c r="A170" s="1">
        <f t="shared" si="2"/>
        <v>167</v>
      </c>
      <c r="B170" s="2">
        <v>9001919956</v>
      </c>
      <c r="C170" s="161">
        <f>[5]Scores!C168</f>
        <v>45870</v>
      </c>
      <c r="D170" s="3" t="s">
        <v>5576</v>
      </c>
      <c r="E170" s="2" t="s">
        <v>5589</v>
      </c>
      <c r="F170" s="162" t="s">
        <v>7</v>
      </c>
      <c r="G170" s="162" t="s">
        <v>44</v>
      </c>
      <c r="H170" s="162" t="str">
        <f>VLOOKUP(B170,[5]Scores!B:J,9,FALSE)</f>
        <v>Sameer W</v>
      </c>
      <c r="I170" s="33">
        <v>0.5</v>
      </c>
      <c r="J170" s="33">
        <v>0.5</v>
      </c>
      <c r="K170" s="33">
        <v>0.5</v>
      </c>
      <c r="L170" s="33">
        <v>0.5</v>
      </c>
      <c r="M170" s="33">
        <v>0.5</v>
      </c>
      <c r="N170" s="33">
        <v>0</v>
      </c>
      <c r="O170" s="33">
        <v>0.75</v>
      </c>
      <c r="P170" s="33">
        <v>0</v>
      </c>
      <c r="Q170" s="33">
        <v>0.75</v>
      </c>
      <c r="R170" s="33">
        <v>0.75</v>
      </c>
      <c r="S170" s="33">
        <v>0</v>
      </c>
      <c r="T170" s="33">
        <v>0</v>
      </c>
      <c r="U170" s="33">
        <v>0</v>
      </c>
      <c r="V170" s="33">
        <v>0</v>
      </c>
      <c r="W170" s="33">
        <v>0</v>
      </c>
      <c r="X170" s="31">
        <v>0</v>
      </c>
      <c r="Y170" s="31">
        <v>0.7</v>
      </c>
      <c r="Z170" s="31">
        <v>0</v>
      </c>
      <c r="AA170" s="31">
        <v>0.7</v>
      </c>
      <c r="AB170" s="31">
        <v>0.7</v>
      </c>
    </row>
    <row r="171" spans="1:28">
      <c r="A171" s="1">
        <f t="shared" si="2"/>
        <v>168</v>
      </c>
      <c r="B171" s="2">
        <v>9001910592</v>
      </c>
      <c r="C171" s="161">
        <f>[5]Scores!C169</f>
        <v>45870</v>
      </c>
      <c r="D171" s="3" t="s">
        <v>5576</v>
      </c>
      <c r="E171" s="2" t="s">
        <v>5590</v>
      </c>
      <c r="F171" s="162" t="s">
        <v>7</v>
      </c>
      <c r="G171" s="162" t="s">
        <v>44</v>
      </c>
      <c r="H171" s="162" t="str">
        <f>VLOOKUP(B171,[5]Scores!B:J,9,FALSE)</f>
        <v>Sameer W</v>
      </c>
      <c r="I171" s="33">
        <v>0.5</v>
      </c>
      <c r="J171" s="33">
        <v>0.5</v>
      </c>
      <c r="K171" s="33">
        <v>0.5</v>
      </c>
      <c r="L171" s="33">
        <v>0.5</v>
      </c>
      <c r="M171" s="33">
        <v>0.5</v>
      </c>
      <c r="N171" s="33">
        <v>0</v>
      </c>
      <c r="O171" s="33">
        <v>0.75</v>
      </c>
      <c r="P171" s="33">
        <v>0.6</v>
      </c>
      <c r="Q171" s="33">
        <v>0.75</v>
      </c>
      <c r="R171" s="33">
        <v>0.75</v>
      </c>
      <c r="S171" s="33">
        <v>0</v>
      </c>
      <c r="T171" s="33">
        <v>0.25</v>
      </c>
      <c r="U171" s="33">
        <v>0.25</v>
      </c>
      <c r="V171" s="33">
        <v>0.25</v>
      </c>
      <c r="W171" s="33">
        <v>0.25</v>
      </c>
      <c r="X171" s="31">
        <v>0.8095</v>
      </c>
      <c r="Y171" s="31">
        <v>0.8095</v>
      </c>
      <c r="Z171" s="31">
        <v>0.8095</v>
      </c>
      <c r="AA171" s="31">
        <v>0.8095</v>
      </c>
      <c r="AB171" s="31">
        <v>0.82140000000000002</v>
      </c>
    </row>
    <row r="172" spans="1:28">
      <c r="A172" s="1">
        <f t="shared" si="2"/>
        <v>169</v>
      </c>
      <c r="B172" s="2">
        <v>9001910478</v>
      </c>
      <c r="C172" s="161">
        <f>[5]Scores!C170</f>
        <v>45870</v>
      </c>
      <c r="D172" s="3" t="s">
        <v>5576</v>
      </c>
      <c r="E172" s="2" t="s">
        <v>5591</v>
      </c>
      <c r="F172" s="162" t="s">
        <v>7</v>
      </c>
      <c r="G172" s="162" t="s">
        <v>44</v>
      </c>
      <c r="H172" s="162" t="str">
        <f>VLOOKUP(B172,[5]Scores!B:J,9,FALSE)</f>
        <v>Sameer W</v>
      </c>
      <c r="I172" s="33">
        <v>0.5</v>
      </c>
      <c r="J172" s="33">
        <v>0.5</v>
      </c>
      <c r="K172" s="33">
        <v>0.5</v>
      </c>
      <c r="L172" s="33">
        <v>0.5</v>
      </c>
      <c r="M172" s="33">
        <v>0.5</v>
      </c>
      <c r="N172" s="33">
        <v>0</v>
      </c>
      <c r="O172" s="33">
        <v>0.75</v>
      </c>
      <c r="P172" s="33">
        <v>0.6</v>
      </c>
      <c r="Q172" s="33">
        <v>0.75</v>
      </c>
      <c r="R172" s="33">
        <v>0.75</v>
      </c>
      <c r="S172" s="33">
        <v>0</v>
      </c>
      <c r="T172" s="33">
        <v>0.25</v>
      </c>
      <c r="U172" s="33">
        <v>0.25</v>
      </c>
      <c r="V172" s="33">
        <v>0.25</v>
      </c>
      <c r="W172" s="33">
        <v>0.25</v>
      </c>
      <c r="X172" s="31">
        <v>0.97620000000000007</v>
      </c>
      <c r="Y172" s="31">
        <v>0.97620000000000007</v>
      </c>
      <c r="Z172" s="31">
        <v>0.97620000000000007</v>
      </c>
      <c r="AA172" s="31">
        <v>0.97620000000000007</v>
      </c>
      <c r="AB172" s="31">
        <v>1</v>
      </c>
    </row>
  </sheetData>
  <autoFilter ref="A3:AF3" xr:uid="{2278A643-07DC-4E17-A220-0668ECA61E9A}"/>
  <mergeCells count="12">
    <mergeCell ref="S2:U2"/>
    <mergeCell ref="V2:W2"/>
    <mergeCell ref="X2:Z2"/>
    <mergeCell ref="AA2:AB2"/>
    <mergeCell ref="S1:W1"/>
    <mergeCell ref="X1:AB1"/>
    <mergeCell ref="I2:K2"/>
    <mergeCell ref="L2:M2"/>
    <mergeCell ref="N1:R1"/>
    <mergeCell ref="N2:P2"/>
    <mergeCell ref="Q2:R2"/>
    <mergeCell ref="I1:M1"/>
  </mergeCells>
  <conditionalFormatting sqref="B71">
    <cfRule type="duplicateValues" dxfId="1" priority="1"/>
  </conditionalFormatting>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B3E04-0F95-49FF-A66E-AFDA1A02E618}">
  <dimension ref="A3:L10"/>
  <sheetViews>
    <sheetView workbookViewId="0"/>
  </sheetViews>
  <sheetFormatPr defaultRowHeight="14.5"/>
  <cols>
    <col min="1" max="1" width="30.81640625" bestFit="1" customWidth="1"/>
    <col min="2" max="2" width="16.26953125" bestFit="1" customWidth="1"/>
    <col min="3" max="3" width="9.1796875" bestFit="1" customWidth="1"/>
    <col min="4" max="4" width="5.26953125" bestFit="1" customWidth="1"/>
    <col min="5" max="5" width="9.26953125" bestFit="1" customWidth="1"/>
    <col min="6" max="6" width="11.81640625" bestFit="1" customWidth="1"/>
    <col min="7" max="7" width="13.453125" bestFit="1" customWidth="1"/>
    <col min="8" max="8" width="7.26953125" bestFit="1" customWidth="1"/>
    <col min="9" max="9" width="6" bestFit="1" customWidth="1"/>
    <col min="10" max="11" width="4.7265625" bestFit="1" customWidth="1"/>
    <col min="12" max="12" width="11.26953125" bestFit="1" customWidth="1"/>
  </cols>
  <sheetData>
    <row r="3" spans="1:12">
      <c r="A3" s="5" t="s">
        <v>122</v>
      </c>
      <c r="B3" s="5" t="s">
        <v>115</v>
      </c>
    </row>
    <row r="4" spans="1:12">
      <c r="A4" s="5" t="s">
        <v>102</v>
      </c>
      <c r="B4" t="s">
        <v>72</v>
      </c>
      <c r="C4" t="s">
        <v>76</v>
      </c>
      <c r="D4" t="s">
        <v>4</v>
      </c>
      <c r="E4" t="s">
        <v>18</v>
      </c>
      <c r="F4" t="s">
        <v>74</v>
      </c>
      <c r="G4" t="s">
        <v>45</v>
      </c>
      <c r="H4" t="s">
        <v>13</v>
      </c>
      <c r="I4" t="s">
        <v>64</v>
      </c>
      <c r="J4" t="s">
        <v>23</v>
      </c>
      <c r="K4" t="s">
        <v>33</v>
      </c>
      <c r="L4" t="s">
        <v>103</v>
      </c>
    </row>
    <row r="5" spans="1:12">
      <c r="A5" s="6" t="s">
        <v>8</v>
      </c>
      <c r="B5" s="7">
        <v>3</v>
      </c>
      <c r="C5" s="7"/>
      <c r="D5" s="7">
        <v>2</v>
      </c>
      <c r="E5" s="7">
        <v>1</v>
      </c>
      <c r="F5" s="7">
        <v>3</v>
      </c>
      <c r="G5" s="7">
        <v>6</v>
      </c>
      <c r="H5" s="7"/>
      <c r="I5" s="7">
        <v>4</v>
      </c>
      <c r="J5" s="7">
        <v>4</v>
      </c>
      <c r="K5" s="7">
        <v>1</v>
      </c>
      <c r="L5" s="7">
        <v>24</v>
      </c>
    </row>
    <row r="6" spans="1:12">
      <c r="A6" s="6" t="s">
        <v>7</v>
      </c>
      <c r="B6" s="7">
        <v>1</v>
      </c>
      <c r="C6" s="7">
        <v>5</v>
      </c>
      <c r="D6" s="7">
        <v>6</v>
      </c>
      <c r="E6" s="7">
        <v>9</v>
      </c>
      <c r="F6" s="7">
        <v>3</v>
      </c>
      <c r="G6" s="7">
        <v>1</v>
      </c>
      <c r="H6" s="7">
        <v>13</v>
      </c>
      <c r="I6" s="7">
        <v>9</v>
      </c>
      <c r="J6" s="7">
        <v>10</v>
      </c>
      <c r="K6" s="7">
        <v>9</v>
      </c>
      <c r="L6" s="7">
        <v>66</v>
      </c>
    </row>
    <row r="7" spans="1:12">
      <c r="A7" s="6" t="s">
        <v>5</v>
      </c>
      <c r="B7" s="7"/>
      <c r="C7" s="7">
        <v>2</v>
      </c>
      <c r="D7" s="7">
        <v>1</v>
      </c>
      <c r="E7" s="7">
        <v>3</v>
      </c>
      <c r="F7" s="7"/>
      <c r="G7" s="7">
        <v>5</v>
      </c>
      <c r="H7" s="7"/>
      <c r="I7" s="7">
        <v>2</v>
      </c>
      <c r="J7" s="7">
        <v>8</v>
      </c>
      <c r="K7" s="7">
        <v>1</v>
      </c>
      <c r="L7" s="7">
        <v>22</v>
      </c>
    </row>
    <row r="8" spans="1:12">
      <c r="A8" s="6" t="s">
        <v>9</v>
      </c>
      <c r="B8" s="7">
        <v>1</v>
      </c>
      <c r="C8" s="7"/>
      <c r="D8" s="7">
        <v>4</v>
      </c>
      <c r="E8" s="7"/>
      <c r="F8" s="7">
        <v>1</v>
      </c>
      <c r="G8" s="7">
        <v>9</v>
      </c>
      <c r="H8" s="7"/>
      <c r="I8" s="7">
        <v>1</v>
      </c>
      <c r="J8" s="7">
        <v>2</v>
      </c>
      <c r="K8" s="7">
        <v>2</v>
      </c>
      <c r="L8" s="7">
        <v>20</v>
      </c>
    </row>
    <row r="9" spans="1:12">
      <c r="A9" s="6" t="s">
        <v>10</v>
      </c>
      <c r="B9" s="7">
        <v>1</v>
      </c>
      <c r="C9" s="7">
        <v>2</v>
      </c>
      <c r="D9" s="7">
        <v>3</v>
      </c>
      <c r="E9" s="7"/>
      <c r="F9" s="7"/>
      <c r="G9" s="7">
        <v>4</v>
      </c>
      <c r="H9" s="7"/>
      <c r="I9" s="7">
        <v>2</v>
      </c>
      <c r="J9" s="7">
        <v>1</v>
      </c>
      <c r="K9" s="7">
        <v>2</v>
      </c>
      <c r="L9" s="7">
        <v>15</v>
      </c>
    </row>
    <row r="10" spans="1:12">
      <c r="A10" s="6" t="s">
        <v>103</v>
      </c>
      <c r="B10" s="7">
        <v>6</v>
      </c>
      <c r="C10" s="7">
        <v>9</v>
      </c>
      <c r="D10" s="7">
        <v>16</v>
      </c>
      <c r="E10" s="7">
        <v>13</v>
      </c>
      <c r="F10" s="7">
        <v>7</v>
      </c>
      <c r="G10" s="7">
        <v>25</v>
      </c>
      <c r="H10" s="7">
        <v>13</v>
      </c>
      <c r="I10" s="7">
        <v>18</v>
      </c>
      <c r="J10" s="7">
        <v>25</v>
      </c>
      <c r="K10" s="7">
        <v>15</v>
      </c>
      <c r="L10" s="7">
        <v>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63FC2-EE26-48D2-BBB3-9183276B30BA}">
  <dimension ref="A1:H219"/>
  <sheetViews>
    <sheetView zoomScale="90" zoomScaleNormal="90" workbookViewId="0"/>
  </sheetViews>
  <sheetFormatPr defaultRowHeight="14.5"/>
  <cols>
    <col min="1" max="1" width="39.90625" bestFit="1" customWidth="1"/>
    <col min="2" max="2" width="13.6328125" bestFit="1" customWidth="1"/>
    <col min="3" max="7" width="13.453125" bestFit="1" customWidth="1"/>
    <col min="8" max="8" width="11" bestFit="1" customWidth="1"/>
  </cols>
  <sheetData>
    <row r="1" spans="1:8">
      <c r="A1" t="s">
        <v>5592</v>
      </c>
      <c r="C1" t="s">
        <v>124</v>
      </c>
    </row>
    <row r="2" spans="1:8">
      <c r="A2" t="s">
        <v>5593</v>
      </c>
      <c r="B2" s="164" t="s">
        <v>5594</v>
      </c>
      <c r="C2" t="s">
        <v>5363</v>
      </c>
      <c r="D2" t="s">
        <v>1362</v>
      </c>
      <c r="E2" t="s">
        <v>5595</v>
      </c>
      <c r="F2" t="s">
        <v>5596</v>
      </c>
      <c r="G2" t="s">
        <v>5597</v>
      </c>
      <c r="H2" s="164" t="s">
        <v>103</v>
      </c>
    </row>
    <row r="3" spans="1:8">
      <c r="A3" t="s">
        <v>5598</v>
      </c>
      <c r="B3" t="s">
        <v>5599</v>
      </c>
      <c r="C3" s="165">
        <v>1</v>
      </c>
      <c r="D3" s="165"/>
      <c r="E3" s="165"/>
      <c r="F3" s="165"/>
      <c r="G3" s="165"/>
      <c r="H3" s="165">
        <v>1</v>
      </c>
    </row>
    <row r="4" spans="1:8">
      <c r="A4" t="s">
        <v>5600</v>
      </c>
      <c r="B4" t="s">
        <v>74</v>
      </c>
      <c r="C4" s="165"/>
      <c r="D4" s="165">
        <v>1</v>
      </c>
      <c r="E4" s="165"/>
      <c r="F4" s="165"/>
      <c r="G4" s="165"/>
      <c r="H4" s="165">
        <v>1</v>
      </c>
    </row>
    <row r="5" spans="1:8">
      <c r="A5" t="s">
        <v>5601</v>
      </c>
      <c r="B5" t="s">
        <v>74</v>
      </c>
      <c r="C5" s="165"/>
      <c r="D5" s="165">
        <v>1</v>
      </c>
      <c r="E5" s="165"/>
      <c r="F5" s="165"/>
      <c r="G5" s="165"/>
      <c r="H5" s="165">
        <v>1</v>
      </c>
    </row>
    <row r="6" spans="1:8">
      <c r="A6" s="166" t="s">
        <v>5602</v>
      </c>
      <c r="B6" t="s">
        <v>74</v>
      </c>
      <c r="C6" s="165">
        <v>1</v>
      </c>
      <c r="D6" s="165"/>
      <c r="E6" s="165"/>
      <c r="F6" s="165"/>
      <c r="G6" s="165"/>
      <c r="H6" s="165">
        <v>1</v>
      </c>
    </row>
    <row r="7" spans="1:8">
      <c r="A7" t="s">
        <v>5603</v>
      </c>
      <c r="B7" t="s">
        <v>5604</v>
      </c>
      <c r="C7" s="165">
        <v>1</v>
      </c>
      <c r="D7" s="165"/>
      <c r="E7" s="165"/>
      <c r="F7" s="165"/>
      <c r="G7" s="165"/>
      <c r="H7" s="165">
        <v>1</v>
      </c>
    </row>
    <row r="8" spans="1:8">
      <c r="A8" t="s">
        <v>5605</v>
      </c>
      <c r="B8" t="s">
        <v>5599</v>
      </c>
      <c r="C8" s="165">
        <v>1</v>
      </c>
      <c r="D8" s="165"/>
      <c r="E8" s="165"/>
      <c r="F8" s="165"/>
      <c r="G8" s="165"/>
      <c r="H8" s="165">
        <v>1</v>
      </c>
    </row>
    <row r="9" spans="1:8">
      <c r="A9" t="s">
        <v>5606</v>
      </c>
      <c r="B9" t="s">
        <v>5604</v>
      </c>
      <c r="C9" s="165"/>
      <c r="D9" s="165">
        <v>1</v>
      </c>
      <c r="E9" s="165"/>
      <c r="F9" s="165"/>
      <c r="G9" s="165"/>
      <c r="H9" s="165">
        <v>1</v>
      </c>
    </row>
    <row r="10" spans="1:8">
      <c r="A10" t="s">
        <v>5607</v>
      </c>
      <c r="B10" t="s">
        <v>76</v>
      </c>
      <c r="C10" s="165">
        <v>1</v>
      </c>
      <c r="D10" s="165"/>
      <c r="E10" s="165"/>
      <c r="F10" s="165"/>
      <c r="G10" s="165"/>
      <c r="H10" s="165">
        <v>1</v>
      </c>
    </row>
    <row r="11" spans="1:8">
      <c r="A11" t="s">
        <v>59</v>
      </c>
      <c r="B11" t="s">
        <v>5608</v>
      </c>
      <c r="C11" s="165"/>
      <c r="D11" s="165">
        <v>1</v>
      </c>
      <c r="E11" s="165"/>
      <c r="F11" s="165"/>
      <c r="G11" s="165"/>
      <c r="H11" s="165">
        <v>1</v>
      </c>
    </row>
    <row r="12" spans="1:8">
      <c r="A12" t="s">
        <v>5609</v>
      </c>
      <c r="B12" t="s">
        <v>5608</v>
      </c>
      <c r="C12" s="165"/>
      <c r="D12" s="165">
        <v>1</v>
      </c>
      <c r="E12" s="165"/>
      <c r="F12" s="165"/>
      <c r="G12" s="165"/>
      <c r="H12" s="165">
        <v>1</v>
      </c>
    </row>
    <row r="13" spans="1:8">
      <c r="A13" t="s">
        <v>5382</v>
      </c>
      <c r="B13" t="s">
        <v>5604</v>
      </c>
      <c r="C13" s="165"/>
      <c r="D13" s="165">
        <v>1</v>
      </c>
      <c r="E13" s="165"/>
      <c r="F13" s="165"/>
      <c r="G13" s="165"/>
      <c r="H13" s="165">
        <v>1</v>
      </c>
    </row>
    <row r="14" spans="1:8">
      <c r="A14" t="s">
        <v>82</v>
      </c>
      <c r="B14" t="s">
        <v>5608</v>
      </c>
      <c r="C14" s="165"/>
      <c r="D14" s="165">
        <v>1</v>
      </c>
      <c r="E14" s="165"/>
      <c r="F14" s="165"/>
      <c r="G14" s="165"/>
      <c r="H14" s="165">
        <v>1</v>
      </c>
    </row>
    <row r="15" spans="1:8">
      <c r="A15" t="s">
        <v>83</v>
      </c>
      <c r="B15" t="s">
        <v>5599</v>
      </c>
      <c r="C15" s="165">
        <v>1</v>
      </c>
      <c r="D15" s="165"/>
      <c r="E15" s="165"/>
      <c r="F15" s="165"/>
      <c r="G15" s="165"/>
      <c r="H15" s="165">
        <v>1</v>
      </c>
    </row>
    <row r="16" spans="1:8">
      <c r="A16" t="s">
        <v>5610</v>
      </c>
      <c r="B16" t="s">
        <v>5608</v>
      </c>
      <c r="C16" s="165"/>
      <c r="D16" s="165">
        <v>1</v>
      </c>
      <c r="E16" s="165"/>
      <c r="F16" s="165"/>
      <c r="G16" s="165"/>
      <c r="H16" s="165">
        <v>1</v>
      </c>
    </row>
    <row r="17" spans="1:8">
      <c r="A17" t="s">
        <v>5611</v>
      </c>
      <c r="B17" t="s">
        <v>5608</v>
      </c>
      <c r="C17" s="165">
        <v>1</v>
      </c>
      <c r="D17" s="165"/>
      <c r="E17" s="165"/>
      <c r="F17" s="165"/>
      <c r="G17" s="165"/>
      <c r="H17" s="165">
        <v>1</v>
      </c>
    </row>
    <row r="18" spans="1:8">
      <c r="A18" t="s">
        <v>5612</v>
      </c>
      <c r="B18" t="s">
        <v>64</v>
      </c>
      <c r="C18" s="165">
        <v>1</v>
      </c>
      <c r="D18" s="165"/>
      <c r="E18" s="165"/>
      <c r="F18" s="165"/>
      <c r="G18" s="165"/>
      <c r="H18" s="165">
        <v>1</v>
      </c>
    </row>
    <row r="19" spans="1:8">
      <c r="A19" t="s">
        <v>5378</v>
      </c>
      <c r="B19" t="s">
        <v>5599</v>
      </c>
      <c r="C19" s="165"/>
      <c r="D19" s="165">
        <v>1</v>
      </c>
      <c r="E19" s="165"/>
      <c r="F19" s="165"/>
      <c r="G19" s="165"/>
      <c r="H19" s="165">
        <v>1</v>
      </c>
    </row>
    <row r="20" spans="1:8">
      <c r="A20" t="s">
        <v>5613</v>
      </c>
      <c r="B20" t="s">
        <v>4</v>
      </c>
      <c r="C20" s="165"/>
      <c r="D20" s="165"/>
      <c r="E20" s="165">
        <v>1</v>
      </c>
      <c r="F20" s="165"/>
      <c r="G20" s="165"/>
      <c r="H20" s="165">
        <v>1</v>
      </c>
    </row>
    <row r="21" spans="1:8">
      <c r="A21" t="s">
        <v>5368</v>
      </c>
      <c r="B21" t="s">
        <v>18</v>
      </c>
      <c r="C21" s="165">
        <v>1</v>
      </c>
      <c r="D21" s="165"/>
      <c r="E21" s="165"/>
      <c r="F21" s="165"/>
      <c r="G21" s="165"/>
      <c r="H21" s="165">
        <v>1</v>
      </c>
    </row>
    <row r="22" spans="1:8">
      <c r="A22" t="s">
        <v>5614</v>
      </c>
      <c r="B22" t="s">
        <v>5599</v>
      </c>
      <c r="C22" s="165"/>
      <c r="D22" s="165">
        <v>1</v>
      </c>
      <c r="E22" s="165"/>
      <c r="F22" s="165"/>
      <c r="G22" s="165"/>
      <c r="H22" s="165">
        <v>1</v>
      </c>
    </row>
    <row r="23" spans="1:8">
      <c r="A23" t="s">
        <v>5615</v>
      </c>
      <c r="B23" t="s">
        <v>13</v>
      </c>
      <c r="C23" s="165"/>
      <c r="D23" s="165">
        <v>1</v>
      </c>
      <c r="E23" s="165"/>
      <c r="F23" s="165"/>
      <c r="G23" s="165"/>
      <c r="H23" s="165">
        <v>1</v>
      </c>
    </row>
    <row r="24" spans="1:8">
      <c r="A24" t="s">
        <v>5537</v>
      </c>
      <c r="B24" t="s">
        <v>64</v>
      </c>
      <c r="C24" s="165">
        <v>1</v>
      </c>
      <c r="D24" s="165"/>
      <c r="E24" s="165"/>
      <c r="F24" s="165"/>
      <c r="G24" s="165"/>
      <c r="H24" s="165">
        <v>1</v>
      </c>
    </row>
    <row r="25" spans="1:8">
      <c r="A25" t="s">
        <v>5377</v>
      </c>
      <c r="B25" t="s">
        <v>5608</v>
      </c>
      <c r="C25" s="165"/>
      <c r="D25" s="165">
        <v>2</v>
      </c>
      <c r="E25" s="165"/>
      <c r="F25" s="165"/>
      <c r="G25" s="165"/>
      <c r="H25" s="165">
        <v>2</v>
      </c>
    </row>
    <row r="26" spans="1:8">
      <c r="A26" s="166" t="s">
        <v>5367</v>
      </c>
      <c r="B26" t="s">
        <v>4</v>
      </c>
      <c r="C26" s="165">
        <v>1</v>
      </c>
      <c r="D26" s="165"/>
      <c r="E26" s="165"/>
      <c r="F26" s="165"/>
      <c r="G26" s="165"/>
      <c r="H26" s="165">
        <v>1</v>
      </c>
    </row>
    <row r="27" spans="1:8">
      <c r="B27" t="s">
        <v>74</v>
      </c>
      <c r="C27" s="165"/>
      <c r="D27" s="165">
        <v>1</v>
      </c>
      <c r="E27" s="165"/>
      <c r="F27" s="165"/>
      <c r="G27" s="165"/>
      <c r="H27" s="165">
        <v>1</v>
      </c>
    </row>
    <row r="28" spans="1:8">
      <c r="A28" s="166" t="s">
        <v>5373</v>
      </c>
      <c r="B28" t="s">
        <v>76</v>
      </c>
      <c r="C28" s="165">
        <v>1</v>
      </c>
      <c r="D28" s="165"/>
      <c r="E28" s="165"/>
      <c r="F28" s="165"/>
      <c r="G28" s="165"/>
      <c r="H28" s="165">
        <v>1</v>
      </c>
    </row>
    <row r="29" spans="1:8">
      <c r="B29" t="s">
        <v>5599</v>
      </c>
      <c r="C29" s="165">
        <v>1</v>
      </c>
      <c r="D29" s="165"/>
      <c r="E29" s="165"/>
      <c r="F29" s="165"/>
      <c r="G29" s="165"/>
      <c r="H29" s="165">
        <v>1</v>
      </c>
    </row>
    <row r="30" spans="1:8">
      <c r="A30" t="s">
        <v>5385</v>
      </c>
      <c r="B30" t="s">
        <v>5604</v>
      </c>
      <c r="C30" s="165"/>
      <c r="D30" s="165"/>
      <c r="E30" s="165">
        <v>1</v>
      </c>
      <c r="F30" s="165"/>
      <c r="G30" s="165"/>
      <c r="H30" s="165">
        <v>1</v>
      </c>
    </row>
    <row r="31" spans="1:8">
      <c r="A31" t="s">
        <v>20</v>
      </c>
      <c r="B31" t="s">
        <v>18</v>
      </c>
      <c r="C31" s="165">
        <v>1</v>
      </c>
      <c r="D31" s="165"/>
      <c r="E31" s="165"/>
      <c r="F31" s="165"/>
      <c r="G31" s="165"/>
      <c r="H31" s="165">
        <v>1</v>
      </c>
    </row>
    <row r="32" spans="1:8">
      <c r="A32" t="s">
        <v>5616</v>
      </c>
      <c r="B32" t="s">
        <v>5604</v>
      </c>
      <c r="C32" s="165">
        <v>1</v>
      </c>
      <c r="D32" s="165"/>
      <c r="E32" s="165"/>
      <c r="F32" s="165"/>
      <c r="G32" s="165"/>
      <c r="H32" s="165">
        <v>1</v>
      </c>
    </row>
    <row r="33" spans="1:8">
      <c r="A33" t="s">
        <v>62</v>
      </c>
      <c r="B33" t="s">
        <v>5608</v>
      </c>
      <c r="C33" s="165"/>
      <c r="D33" s="165">
        <v>1</v>
      </c>
      <c r="E33" s="165"/>
      <c r="F33" s="165"/>
      <c r="G33" s="165"/>
      <c r="H33" s="165">
        <v>1</v>
      </c>
    </row>
    <row r="34" spans="1:8">
      <c r="A34" t="s">
        <v>5617</v>
      </c>
      <c r="B34" t="s">
        <v>5608</v>
      </c>
      <c r="C34" s="165">
        <v>1</v>
      </c>
      <c r="D34" s="165"/>
      <c r="E34" s="165"/>
      <c r="F34" s="165"/>
      <c r="G34" s="165"/>
      <c r="H34" s="165">
        <v>1</v>
      </c>
    </row>
    <row r="35" spans="1:8">
      <c r="A35" t="s">
        <v>5618</v>
      </c>
      <c r="B35" t="s">
        <v>18</v>
      </c>
      <c r="C35" s="165">
        <v>1</v>
      </c>
      <c r="D35" s="165"/>
      <c r="E35" s="165"/>
      <c r="F35" s="165"/>
      <c r="G35" s="165"/>
      <c r="H35" s="165">
        <v>1</v>
      </c>
    </row>
    <row r="36" spans="1:8">
      <c r="A36" t="s">
        <v>85</v>
      </c>
      <c r="B36" t="s">
        <v>5604</v>
      </c>
      <c r="C36" s="165"/>
      <c r="D36" s="165">
        <v>2</v>
      </c>
      <c r="E36" s="165"/>
      <c r="F36" s="165"/>
      <c r="G36" s="165"/>
      <c r="H36" s="165">
        <v>2</v>
      </c>
    </row>
    <row r="37" spans="1:8">
      <c r="A37" t="s">
        <v>86</v>
      </c>
      <c r="B37" t="s">
        <v>64</v>
      </c>
      <c r="C37" s="165">
        <v>1</v>
      </c>
      <c r="D37" s="165"/>
      <c r="E37" s="165"/>
      <c r="F37" s="165"/>
      <c r="G37" s="165"/>
      <c r="H37" s="165">
        <v>1</v>
      </c>
    </row>
    <row r="38" spans="1:8">
      <c r="A38" s="166" t="s">
        <v>87</v>
      </c>
      <c r="B38" t="s">
        <v>74</v>
      </c>
      <c r="C38" s="165"/>
      <c r="D38" s="165">
        <v>1</v>
      </c>
      <c r="E38" s="165"/>
      <c r="F38" s="165"/>
      <c r="G38" s="165"/>
      <c r="H38" s="165">
        <v>1</v>
      </c>
    </row>
    <row r="39" spans="1:8">
      <c r="B39" t="s">
        <v>13</v>
      </c>
      <c r="C39" s="165">
        <v>3</v>
      </c>
      <c r="D39" s="165"/>
      <c r="E39" s="165"/>
      <c r="F39" s="165"/>
      <c r="G39" s="165"/>
      <c r="H39" s="165">
        <v>3</v>
      </c>
    </row>
    <row r="40" spans="1:8">
      <c r="A40" t="s">
        <v>5619</v>
      </c>
      <c r="B40" t="s">
        <v>5608</v>
      </c>
      <c r="C40" s="165"/>
      <c r="D40" s="165">
        <v>1</v>
      </c>
      <c r="E40" s="165"/>
      <c r="F40" s="165"/>
      <c r="G40" s="165"/>
      <c r="H40" s="165">
        <v>1</v>
      </c>
    </row>
    <row r="41" spans="1:8">
      <c r="A41" t="s">
        <v>5620</v>
      </c>
      <c r="B41" t="s">
        <v>5608</v>
      </c>
      <c r="C41" s="165"/>
      <c r="D41" s="165">
        <v>1</v>
      </c>
      <c r="E41" s="165"/>
      <c r="F41" s="165"/>
      <c r="G41" s="165"/>
      <c r="H41" s="165">
        <v>1</v>
      </c>
    </row>
    <row r="42" spans="1:8">
      <c r="A42" t="s">
        <v>5621</v>
      </c>
      <c r="B42" t="s">
        <v>5608</v>
      </c>
      <c r="C42" s="165"/>
      <c r="D42" s="165">
        <v>1</v>
      </c>
      <c r="E42" s="165"/>
      <c r="F42" s="165"/>
      <c r="G42" s="165"/>
      <c r="H42" s="165">
        <v>1</v>
      </c>
    </row>
    <row r="43" spans="1:8">
      <c r="A43" t="s">
        <v>5622</v>
      </c>
      <c r="B43" t="s">
        <v>76</v>
      </c>
      <c r="C43" s="165">
        <v>1</v>
      </c>
      <c r="D43" s="165"/>
      <c r="E43" s="165"/>
      <c r="F43" s="165"/>
      <c r="G43" s="165"/>
      <c r="H43" s="165">
        <v>1</v>
      </c>
    </row>
    <row r="44" spans="1:8">
      <c r="A44" t="s">
        <v>5623</v>
      </c>
      <c r="B44" t="s">
        <v>74</v>
      </c>
      <c r="C44" s="165"/>
      <c r="D44" s="165">
        <v>1</v>
      </c>
      <c r="E44" s="165"/>
      <c r="F44" s="165"/>
      <c r="G44" s="165"/>
      <c r="H44" s="165">
        <v>1</v>
      </c>
    </row>
    <row r="45" spans="1:8">
      <c r="A45" t="s">
        <v>88</v>
      </c>
      <c r="B45" t="s">
        <v>64</v>
      </c>
      <c r="C45" s="165">
        <v>1</v>
      </c>
      <c r="D45" s="165"/>
      <c r="E45" s="165"/>
      <c r="F45" s="165"/>
      <c r="G45" s="165"/>
      <c r="H45" s="165">
        <v>1</v>
      </c>
    </row>
    <row r="46" spans="1:8">
      <c r="A46" t="s">
        <v>5384</v>
      </c>
      <c r="B46" t="s">
        <v>5604</v>
      </c>
      <c r="C46" s="165"/>
      <c r="D46" s="165">
        <v>1</v>
      </c>
      <c r="E46" s="165"/>
      <c r="F46" s="165"/>
      <c r="G46" s="165"/>
      <c r="H46" s="165">
        <v>1</v>
      </c>
    </row>
    <row r="47" spans="1:8">
      <c r="A47" t="s">
        <v>5624</v>
      </c>
      <c r="B47" t="s">
        <v>5604</v>
      </c>
      <c r="C47" s="165">
        <v>1</v>
      </c>
      <c r="D47" s="165"/>
      <c r="E47" s="165"/>
      <c r="F47" s="165"/>
      <c r="G47" s="165"/>
      <c r="H47" s="165">
        <v>1</v>
      </c>
    </row>
    <row r="48" spans="1:8">
      <c r="A48" t="s">
        <v>89</v>
      </c>
      <c r="B48" t="s">
        <v>4</v>
      </c>
      <c r="C48" s="165">
        <v>1</v>
      </c>
      <c r="D48" s="165"/>
      <c r="E48" s="165"/>
      <c r="F48" s="165"/>
      <c r="G48" s="165"/>
      <c r="H48" s="165">
        <v>1</v>
      </c>
    </row>
    <row r="49" spans="1:8">
      <c r="A49" t="s">
        <v>4936</v>
      </c>
      <c r="B49" t="s">
        <v>5599</v>
      </c>
      <c r="C49" s="165">
        <v>1</v>
      </c>
      <c r="D49" s="165"/>
      <c r="E49" s="165"/>
      <c r="F49" s="165"/>
      <c r="G49" s="165"/>
      <c r="H49" s="165">
        <v>1</v>
      </c>
    </row>
    <row r="50" spans="1:8">
      <c r="A50" t="s">
        <v>5625</v>
      </c>
      <c r="B50" t="s">
        <v>64</v>
      </c>
      <c r="C50" s="165">
        <v>1</v>
      </c>
      <c r="D50" s="165"/>
      <c r="E50" s="165"/>
      <c r="F50" s="165"/>
      <c r="G50" s="165"/>
      <c r="H50" s="165">
        <v>1</v>
      </c>
    </row>
    <row r="51" spans="1:8">
      <c r="A51" t="s">
        <v>5383</v>
      </c>
      <c r="B51" t="s">
        <v>5604</v>
      </c>
      <c r="C51" s="165">
        <v>1</v>
      </c>
      <c r="D51" s="165"/>
      <c r="E51" s="165"/>
      <c r="F51" s="165"/>
      <c r="G51" s="165"/>
      <c r="H51" s="165">
        <v>1</v>
      </c>
    </row>
    <row r="52" spans="1:8">
      <c r="A52" t="s">
        <v>77</v>
      </c>
      <c r="B52" t="s">
        <v>76</v>
      </c>
      <c r="C52" s="165">
        <v>1</v>
      </c>
      <c r="D52" s="165"/>
      <c r="E52" s="165"/>
      <c r="F52" s="165"/>
      <c r="G52" s="165"/>
      <c r="H52" s="165">
        <v>1</v>
      </c>
    </row>
    <row r="53" spans="1:8">
      <c r="A53" s="166" t="s">
        <v>22</v>
      </c>
      <c r="B53" t="s">
        <v>18</v>
      </c>
      <c r="C53" s="165"/>
      <c r="D53" s="165">
        <v>5</v>
      </c>
      <c r="E53" s="165"/>
      <c r="F53" s="165"/>
      <c r="G53" s="165"/>
      <c r="H53" s="165">
        <v>5</v>
      </c>
    </row>
    <row r="54" spans="1:8">
      <c r="B54" t="s">
        <v>5604</v>
      </c>
      <c r="C54" s="165">
        <v>2</v>
      </c>
      <c r="D54" s="165"/>
      <c r="E54" s="165"/>
      <c r="F54" s="165"/>
      <c r="G54" s="165"/>
      <c r="H54" s="165">
        <v>2</v>
      </c>
    </row>
    <row r="55" spans="1:8">
      <c r="A55" t="s">
        <v>5626</v>
      </c>
      <c r="B55" t="s">
        <v>5599</v>
      </c>
      <c r="C55" s="165">
        <v>1</v>
      </c>
      <c r="D55" s="165"/>
      <c r="E55" s="165"/>
      <c r="F55" s="165"/>
      <c r="G55" s="165"/>
      <c r="H55" s="165">
        <v>1</v>
      </c>
    </row>
    <row r="56" spans="1:8">
      <c r="A56" t="s">
        <v>5627</v>
      </c>
      <c r="B56" t="s">
        <v>74</v>
      </c>
      <c r="C56" s="165">
        <v>1</v>
      </c>
      <c r="D56" s="165"/>
      <c r="E56" s="165"/>
      <c r="F56" s="165"/>
      <c r="G56" s="165"/>
      <c r="H56" s="165">
        <v>1</v>
      </c>
    </row>
    <row r="57" spans="1:8">
      <c r="A57" t="s">
        <v>5628</v>
      </c>
      <c r="B57" t="s">
        <v>64</v>
      </c>
      <c r="C57" s="165">
        <v>1</v>
      </c>
      <c r="D57" s="165"/>
      <c r="E57" s="165"/>
      <c r="F57" s="165"/>
      <c r="G57" s="165"/>
      <c r="H57" s="165">
        <v>1</v>
      </c>
    </row>
    <row r="58" spans="1:8">
      <c r="A58" t="s">
        <v>5629</v>
      </c>
      <c r="B58" t="s">
        <v>5604</v>
      </c>
      <c r="C58" s="165">
        <v>1</v>
      </c>
      <c r="D58" s="165"/>
      <c r="E58" s="165"/>
      <c r="F58" s="165"/>
      <c r="G58" s="165"/>
      <c r="H58" s="165">
        <v>1</v>
      </c>
    </row>
    <row r="59" spans="1:8">
      <c r="A59" t="s">
        <v>5630</v>
      </c>
      <c r="B59" t="s">
        <v>18</v>
      </c>
      <c r="C59" s="165">
        <v>1</v>
      </c>
      <c r="D59" s="165"/>
      <c r="E59" s="165"/>
      <c r="F59" s="165"/>
      <c r="G59" s="165"/>
      <c r="H59" s="165">
        <v>1</v>
      </c>
    </row>
    <row r="60" spans="1:8">
      <c r="A60" t="s">
        <v>5631</v>
      </c>
      <c r="B60" t="s">
        <v>76</v>
      </c>
      <c r="C60" s="165"/>
      <c r="D60" s="165">
        <v>1</v>
      </c>
      <c r="E60" s="165"/>
      <c r="F60" s="165"/>
      <c r="G60" s="165"/>
      <c r="H60" s="165">
        <v>1</v>
      </c>
    </row>
    <row r="61" spans="1:8">
      <c r="A61" s="166" t="s">
        <v>5371</v>
      </c>
      <c r="B61" t="s">
        <v>74</v>
      </c>
      <c r="C61" s="165">
        <v>2</v>
      </c>
      <c r="D61" s="165"/>
      <c r="E61" s="165"/>
      <c r="F61" s="165"/>
      <c r="G61" s="165"/>
      <c r="H61" s="165">
        <v>2</v>
      </c>
    </row>
    <row r="62" spans="1:8">
      <c r="B62" t="s">
        <v>64</v>
      </c>
      <c r="C62" s="165">
        <v>1</v>
      </c>
      <c r="D62" s="165"/>
      <c r="E62" s="165"/>
      <c r="F62" s="165"/>
      <c r="G62" s="165"/>
      <c r="H62" s="165">
        <v>1</v>
      </c>
    </row>
    <row r="63" spans="1:8">
      <c r="A63" t="s">
        <v>40</v>
      </c>
      <c r="B63" t="s">
        <v>5599</v>
      </c>
      <c r="C63" s="165">
        <v>1</v>
      </c>
      <c r="D63" s="165"/>
      <c r="E63" s="165"/>
      <c r="F63" s="165"/>
      <c r="G63" s="165"/>
      <c r="H63" s="165">
        <v>1</v>
      </c>
    </row>
    <row r="64" spans="1:8">
      <c r="A64" s="166" t="s">
        <v>90</v>
      </c>
      <c r="B64" t="s">
        <v>76</v>
      </c>
      <c r="C64" s="165">
        <v>1</v>
      </c>
      <c r="D64" s="165"/>
      <c r="E64" s="165"/>
      <c r="F64" s="165"/>
      <c r="G64" s="165"/>
      <c r="H64" s="165">
        <v>1</v>
      </c>
    </row>
    <row r="65" spans="1:8">
      <c r="A65" t="s">
        <v>6</v>
      </c>
      <c r="B65" t="s">
        <v>4</v>
      </c>
      <c r="C65" s="165">
        <v>1</v>
      </c>
      <c r="D65" s="165"/>
      <c r="E65" s="165"/>
      <c r="F65" s="165"/>
      <c r="G65" s="165"/>
      <c r="H65" s="165">
        <v>1</v>
      </c>
    </row>
    <row r="66" spans="1:8">
      <c r="A66" t="s">
        <v>5632</v>
      </c>
      <c r="B66" t="s">
        <v>5599</v>
      </c>
      <c r="C66" s="165"/>
      <c r="D66" s="165">
        <v>1</v>
      </c>
      <c r="E66" s="165"/>
      <c r="F66" s="165"/>
      <c r="G66" s="165"/>
      <c r="H66" s="165">
        <v>1</v>
      </c>
    </row>
    <row r="67" spans="1:8">
      <c r="A67" t="s">
        <v>53</v>
      </c>
      <c r="B67" t="s">
        <v>5608</v>
      </c>
      <c r="C67" s="165">
        <v>1</v>
      </c>
      <c r="D67" s="165"/>
      <c r="E67" s="165"/>
      <c r="F67" s="165"/>
      <c r="G67" s="165"/>
      <c r="H67" s="165">
        <v>1</v>
      </c>
    </row>
    <row r="68" spans="1:8">
      <c r="A68" t="s">
        <v>5633</v>
      </c>
      <c r="B68" t="s">
        <v>72</v>
      </c>
      <c r="C68" s="165"/>
      <c r="D68" s="165">
        <v>1</v>
      </c>
      <c r="E68" s="165"/>
      <c r="F68" s="165"/>
      <c r="G68" s="165"/>
      <c r="H68" s="165">
        <v>1</v>
      </c>
    </row>
    <row r="69" spans="1:8">
      <c r="A69" t="s">
        <v>31</v>
      </c>
      <c r="B69" t="s">
        <v>5604</v>
      </c>
      <c r="C69" s="165">
        <v>1</v>
      </c>
      <c r="D69" s="165"/>
      <c r="E69" s="165"/>
      <c r="F69" s="165"/>
      <c r="G69" s="165"/>
      <c r="H69" s="165">
        <v>1</v>
      </c>
    </row>
    <row r="70" spans="1:8">
      <c r="A70" t="s">
        <v>5634</v>
      </c>
      <c r="B70" t="s">
        <v>4</v>
      </c>
      <c r="C70" s="165">
        <v>1</v>
      </c>
      <c r="D70" s="165"/>
      <c r="E70" s="165"/>
      <c r="F70" s="165"/>
      <c r="G70" s="165"/>
      <c r="H70" s="165">
        <v>1</v>
      </c>
    </row>
    <row r="71" spans="1:8">
      <c r="A71" s="166" t="s">
        <v>5635</v>
      </c>
      <c r="B71" t="s">
        <v>74</v>
      </c>
      <c r="C71" s="165">
        <v>2</v>
      </c>
      <c r="D71" s="165"/>
      <c r="E71" s="165"/>
      <c r="F71" s="165"/>
      <c r="G71" s="165"/>
      <c r="H71" s="165">
        <v>2</v>
      </c>
    </row>
    <row r="72" spans="1:8">
      <c r="B72" t="s">
        <v>64</v>
      </c>
      <c r="C72" s="165">
        <v>1</v>
      </c>
      <c r="D72" s="165"/>
      <c r="E72" s="165"/>
      <c r="F72" s="165"/>
      <c r="G72" s="165"/>
      <c r="H72" s="165">
        <v>1</v>
      </c>
    </row>
    <row r="73" spans="1:8">
      <c r="A73" t="s">
        <v>5636</v>
      </c>
      <c r="B73" t="s">
        <v>5599</v>
      </c>
      <c r="C73" s="165">
        <v>1</v>
      </c>
      <c r="D73" s="165"/>
      <c r="E73" s="165"/>
      <c r="F73" s="165"/>
      <c r="G73" s="165"/>
      <c r="H73" s="165">
        <v>1</v>
      </c>
    </row>
    <row r="74" spans="1:8">
      <c r="A74" t="s">
        <v>5637</v>
      </c>
      <c r="B74" t="s">
        <v>5608</v>
      </c>
      <c r="C74" s="165">
        <v>1</v>
      </c>
      <c r="D74" s="165"/>
      <c r="E74" s="165"/>
      <c r="F74" s="165"/>
      <c r="G74" s="165"/>
      <c r="H74" s="165">
        <v>1</v>
      </c>
    </row>
    <row r="75" spans="1:8">
      <c r="A75" t="s">
        <v>5638</v>
      </c>
      <c r="B75" t="s">
        <v>74</v>
      </c>
      <c r="C75" s="165"/>
      <c r="D75" s="165">
        <v>1</v>
      </c>
      <c r="E75" s="165"/>
      <c r="F75" s="165"/>
      <c r="G75" s="165"/>
      <c r="H75" s="165">
        <v>1</v>
      </c>
    </row>
    <row r="76" spans="1:8">
      <c r="A76" t="s">
        <v>5639</v>
      </c>
      <c r="B76" t="s">
        <v>18</v>
      </c>
      <c r="C76" s="165">
        <v>1</v>
      </c>
      <c r="D76" s="165"/>
      <c r="E76" s="165"/>
      <c r="F76" s="165"/>
      <c r="G76" s="165"/>
      <c r="H76" s="165">
        <v>1</v>
      </c>
    </row>
    <row r="77" spans="1:8">
      <c r="A77" t="s">
        <v>36</v>
      </c>
      <c r="B77" t="s">
        <v>64</v>
      </c>
      <c r="C77" s="165">
        <v>1</v>
      </c>
      <c r="D77" s="165"/>
      <c r="E77" s="165"/>
      <c r="F77" s="165"/>
      <c r="G77" s="165"/>
      <c r="H77" s="165">
        <v>1</v>
      </c>
    </row>
    <row r="78" spans="1:8">
      <c r="B78" t="s">
        <v>5599</v>
      </c>
      <c r="C78" s="165">
        <v>1</v>
      </c>
      <c r="D78" s="165"/>
      <c r="E78" s="165"/>
      <c r="F78" s="165"/>
      <c r="G78" s="165"/>
      <c r="H78" s="165">
        <v>1</v>
      </c>
    </row>
    <row r="79" spans="1:8">
      <c r="A79" t="s">
        <v>5640</v>
      </c>
      <c r="B79" t="s">
        <v>5608</v>
      </c>
      <c r="C79" s="165"/>
      <c r="D79" s="165">
        <v>1</v>
      </c>
      <c r="E79" s="165"/>
      <c r="F79" s="165"/>
      <c r="G79" s="165"/>
      <c r="H79" s="165">
        <v>1</v>
      </c>
    </row>
    <row r="80" spans="1:8">
      <c r="A80" t="s">
        <v>5641</v>
      </c>
      <c r="B80" t="s">
        <v>5608</v>
      </c>
      <c r="C80" s="165"/>
      <c r="D80" s="165"/>
      <c r="E80" s="165"/>
      <c r="F80" s="165"/>
      <c r="G80" s="165">
        <v>1</v>
      </c>
      <c r="H80" s="165">
        <v>1</v>
      </c>
    </row>
    <row r="81" spans="1:8">
      <c r="A81" t="s">
        <v>5642</v>
      </c>
      <c r="B81" t="s">
        <v>18</v>
      </c>
      <c r="C81" s="165"/>
      <c r="D81" s="165">
        <v>1</v>
      </c>
      <c r="E81" s="165"/>
      <c r="F81" s="165"/>
      <c r="G81" s="165"/>
      <c r="H81" s="165">
        <v>1</v>
      </c>
    </row>
    <row r="82" spans="1:8">
      <c r="A82" t="s">
        <v>5643</v>
      </c>
      <c r="B82" t="s">
        <v>5608</v>
      </c>
      <c r="C82" s="165"/>
      <c r="D82" s="165">
        <v>1</v>
      </c>
      <c r="E82" s="165"/>
      <c r="F82" s="165"/>
      <c r="G82" s="165"/>
      <c r="H82" s="165">
        <v>1</v>
      </c>
    </row>
    <row r="83" spans="1:8">
      <c r="A83" t="s">
        <v>5644</v>
      </c>
      <c r="B83" t="s">
        <v>5608</v>
      </c>
      <c r="C83" s="165"/>
      <c r="D83" s="165">
        <v>3</v>
      </c>
      <c r="E83" s="165"/>
      <c r="F83" s="165"/>
      <c r="G83" s="165"/>
      <c r="H83" s="165">
        <v>3</v>
      </c>
    </row>
    <row r="84" spans="1:8">
      <c r="A84" t="s">
        <v>5645</v>
      </c>
      <c r="B84" t="s">
        <v>13</v>
      </c>
      <c r="C84" s="165">
        <v>1</v>
      </c>
      <c r="D84" s="165"/>
      <c r="E84" s="165"/>
      <c r="F84" s="165"/>
      <c r="G84" s="165"/>
      <c r="H84" s="165">
        <v>1</v>
      </c>
    </row>
    <row r="85" spans="1:8">
      <c r="A85" t="s">
        <v>5646</v>
      </c>
      <c r="B85" t="s">
        <v>5608</v>
      </c>
      <c r="C85" s="165"/>
      <c r="D85" s="165">
        <v>1</v>
      </c>
      <c r="E85" s="165"/>
      <c r="F85" s="165"/>
      <c r="G85" s="165"/>
      <c r="H85" s="165">
        <v>1</v>
      </c>
    </row>
    <row r="86" spans="1:8">
      <c r="A86" t="s">
        <v>5647</v>
      </c>
      <c r="B86" t="s">
        <v>5599</v>
      </c>
      <c r="C86" s="165">
        <v>1</v>
      </c>
      <c r="D86" s="165"/>
      <c r="E86" s="165"/>
      <c r="F86" s="165"/>
      <c r="G86" s="165"/>
      <c r="H86" s="165">
        <v>1</v>
      </c>
    </row>
    <row r="87" spans="1:8">
      <c r="A87" t="s">
        <v>5648</v>
      </c>
      <c r="B87" t="s">
        <v>4</v>
      </c>
      <c r="C87" s="165">
        <v>1</v>
      </c>
      <c r="D87" s="165"/>
      <c r="E87" s="165"/>
      <c r="F87" s="165"/>
      <c r="G87" s="165"/>
      <c r="H87" s="165">
        <v>1</v>
      </c>
    </row>
    <row r="88" spans="1:8">
      <c r="A88" t="s">
        <v>91</v>
      </c>
      <c r="B88" t="s">
        <v>64</v>
      </c>
      <c r="C88" s="165"/>
      <c r="D88" s="165">
        <v>1</v>
      </c>
      <c r="E88" s="165"/>
      <c r="F88" s="165"/>
      <c r="G88" s="165"/>
      <c r="H88" s="165">
        <v>1</v>
      </c>
    </row>
    <row r="89" spans="1:8">
      <c r="A89" t="s">
        <v>5649</v>
      </c>
      <c r="B89" t="s">
        <v>5608</v>
      </c>
      <c r="C89" s="165"/>
      <c r="D89" s="165">
        <v>1</v>
      </c>
      <c r="E89" s="165"/>
      <c r="F89" s="165"/>
      <c r="G89" s="165"/>
      <c r="H89" s="165">
        <v>1</v>
      </c>
    </row>
    <row r="90" spans="1:8">
      <c r="A90" t="s">
        <v>5650</v>
      </c>
      <c r="B90" t="s">
        <v>5604</v>
      </c>
      <c r="C90" s="165">
        <v>1</v>
      </c>
      <c r="D90" s="165"/>
      <c r="E90" s="165"/>
      <c r="F90" s="165"/>
      <c r="G90" s="165"/>
      <c r="H90" s="165">
        <v>1</v>
      </c>
    </row>
    <row r="91" spans="1:8">
      <c r="A91" t="s">
        <v>5651</v>
      </c>
      <c r="B91" t="s">
        <v>5608</v>
      </c>
      <c r="C91" s="165"/>
      <c r="D91" s="165">
        <v>1</v>
      </c>
      <c r="E91" s="165"/>
      <c r="F91" s="165"/>
      <c r="G91" s="165"/>
      <c r="H91" s="165">
        <v>1</v>
      </c>
    </row>
    <row r="92" spans="1:8">
      <c r="A92" t="s">
        <v>92</v>
      </c>
      <c r="B92" t="s">
        <v>72</v>
      </c>
      <c r="C92" s="165">
        <v>1</v>
      </c>
      <c r="D92" s="165"/>
      <c r="E92" s="165"/>
      <c r="F92" s="165"/>
      <c r="G92" s="165"/>
      <c r="H92" s="165">
        <v>1</v>
      </c>
    </row>
    <row r="93" spans="1:8">
      <c r="A93" t="s">
        <v>5652</v>
      </c>
      <c r="B93" t="s">
        <v>18</v>
      </c>
      <c r="C93" s="165">
        <v>1</v>
      </c>
      <c r="D93" s="165"/>
      <c r="E93" s="165"/>
      <c r="F93" s="165"/>
      <c r="G93" s="165"/>
      <c r="H93" s="165">
        <v>1</v>
      </c>
    </row>
    <row r="94" spans="1:8">
      <c r="A94" s="166" t="s">
        <v>5469</v>
      </c>
      <c r="B94" t="s">
        <v>76</v>
      </c>
      <c r="C94" s="165">
        <v>1</v>
      </c>
      <c r="D94" s="165"/>
      <c r="E94" s="165"/>
      <c r="F94" s="165"/>
      <c r="G94" s="165"/>
      <c r="H94" s="165">
        <v>1</v>
      </c>
    </row>
    <row r="95" spans="1:8">
      <c r="B95" t="s">
        <v>4</v>
      </c>
      <c r="C95" s="165">
        <v>1</v>
      </c>
      <c r="D95" s="165"/>
      <c r="E95" s="165"/>
      <c r="F95" s="165"/>
      <c r="G95" s="165"/>
      <c r="H95" s="165">
        <v>1</v>
      </c>
    </row>
    <row r="96" spans="1:8">
      <c r="B96" t="s">
        <v>64</v>
      </c>
      <c r="C96" s="165">
        <v>2</v>
      </c>
      <c r="D96" s="165"/>
      <c r="E96" s="165"/>
      <c r="F96" s="165"/>
      <c r="G96" s="165"/>
      <c r="H96" s="165">
        <v>2</v>
      </c>
    </row>
    <row r="97" spans="1:8">
      <c r="B97" t="s">
        <v>5604</v>
      </c>
      <c r="C97" s="165"/>
      <c r="D97" s="165">
        <v>1</v>
      </c>
      <c r="E97" s="165"/>
      <c r="F97" s="165"/>
      <c r="G97" s="165"/>
      <c r="H97" s="165">
        <v>1</v>
      </c>
    </row>
    <row r="98" spans="1:8">
      <c r="A98" t="s">
        <v>5395</v>
      </c>
      <c r="B98" t="s">
        <v>5604</v>
      </c>
      <c r="C98" s="165"/>
      <c r="D98" s="165">
        <v>1</v>
      </c>
      <c r="E98" s="165"/>
      <c r="F98" s="165"/>
      <c r="G98" s="165"/>
      <c r="H98" s="165">
        <v>1</v>
      </c>
    </row>
    <row r="99" spans="1:8">
      <c r="A99" t="s">
        <v>5653</v>
      </c>
      <c r="B99" t="s">
        <v>5608</v>
      </c>
      <c r="C99" s="165"/>
      <c r="D99" s="165">
        <v>1</v>
      </c>
      <c r="E99" s="165"/>
      <c r="F99" s="165"/>
      <c r="G99" s="165"/>
      <c r="H99" s="165">
        <v>1</v>
      </c>
    </row>
    <row r="100" spans="1:8">
      <c r="A100" t="s">
        <v>5396</v>
      </c>
      <c r="B100" t="s">
        <v>5604</v>
      </c>
      <c r="C100" s="165"/>
      <c r="D100" s="165">
        <v>1</v>
      </c>
      <c r="E100" s="165"/>
      <c r="F100" s="165"/>
      <c r="G100" s="165"/>
      <c r="H100" s="165">
        <v>1</v>
      </c>
    </row>
    <row r="101" spans="1:8">
      <c r="A101" t="s">
        <v>5654</v>
      </c>
      <c r="B101" t="s">
        <v>5599</v>
      </c>
      <c r="C101" s="165"/>
      <c r="D101" s="165">
        <v>1</v>
      </c>
      <c r="E101" s="165"/>
      <c r="F101" s="165"/>
      <c r="G101" s="165"/>
      <c r="H101" s="165">
        <v>1</v>
      </c>
    </row>
    <row r="102" spans="1:8">
      <c r="A102" t="s">
        <v>2912</v>
      </c>
      <c r="B102" t="s">
        <v>5608</v>
      </c>
      <c r="C102" s="165"/>
      <c r="D102" s="165">
        <v>1</v>
      </c>
      <c r="E102" s="165"/>
      <c r="F102" s="165"/>
      <c r="G102" s="165"/>
      <c r="H102" s="165">
        <v>1</v>
      </c>
    </row>
    <row r="103" spans="1:8">
      <c r="A103" t="s">
        <v>5397</v>
      </c>
      <c r="B103" t="s">
        <v>5604</v>
      </c>
      <c r="C103" s="165"/>
      <c r="D103" s="165"/>
      <c r="E103" s="165">
        <v>1</v>
      </c>
      <c r="F103" s="165"/>
      <c r="G103" s="165"/>
      <c r="H103" s="165">
        <v>1</v>
      </c>
    </row>
    <row r="104" spans="1:8">
      <c r="A104" t="s">
        <v>11</v>
      </c>
      <c r="B104" t="s">
        <v>4</v>
      </c>
      <c r="C104" s="165">
        <v>1</v>
      </c>
      <c r="D104" s="165"/>
      <c r="E104" s="165"/>
      <c r="F104" s="165"/>
      <c r="G104" s="165"/>
      <c r="H104" s="165">
        <v>1</v>
      </c>
    </row>
    <row r="105" spans="1:8">
      <c r="A105" s="166" t="s">
        <v>69</v>
      </c>
      <c r="B105" t="s">
        <v>76</v>
      </c>
      <c r="C105" s="165">
        <v>2</v>
      </c>
      <c r="D105" s="165"/>
      <c r="E105" s="165"/>
      <c r="F105" s="165"/>
      <c r="G105" s="165"/>
      <c r="H105" s="165">
        <v>2</v>
      </c>
    </row>
    <row r="106" spans="1:8">
      <c r="B106" t="s">
        <v>4</v>
      </c>
      <c r="C106" s="165">
        <v>1</v>
      </c>
      <c r="D106" s="165"/>
      <c r="E106" s="165"/>
      <c r="F106" s="165"/>
      <c r="G106" s="165"/>
      <c r="H106" s="165">
        <v>1</v>
      </c>
    </row>
    <row r="107" spans="1:8">
      <c r="B107" t="s">
        <v>18</v>
      </c>
      <c r="C107" s="165"/>
      <c r="D107" s="165">
        <v>1</v>
      </c>
      <c r="E107" s="165"/>
      <c r="F107" s="165"/>
      <c r="G107" s="165"/>
      <c r="H107" s="165">
        <v>1</v>
      </c>
    </row>
    <row r="108" spans="1:8">
      <c r="B108" t="s">
        <v>13</v>
      </c>
      <c r="C108" s="165"/>
      <c r="D108" s="165">
        <v>4</v>
      </c>
      <c r="E108" s="165"/>
      <c r="F108" s="165"/>
      <c r="G108" s="165"/>
      <c r="H108" s="165">
        <v>4</v>
      </c>
    </row>
    <row r="109" spans="1:8">
      <c r="B109" t="s">
        <v>64</v>
      </c>
      <c r="C109" s="165">
        <v>1</v>
      </c>
      <c r="D109" s="165"/>
      <c r="E109" s="165"/>
      <c r="F109" s="165"/>
      <c r="G109" s="165"/>
      <c r="H109" s="165">
        <v>1</v>
      </c>
    </row>
    <row r="110" spans="1:8">
      <c r="B110" t="s">
        <v>5604</v>
      </c>
      <c r="C110" s="165"/>
      <c r="D110" s="165">
        <v>1</v>
      </c>
      <c r="E110" s="165"/>
      <c r="F110" s="165"/>
      <c r="G110" s="165"/>
      <c r="H110" s="165">
        <v>1</v>
      </c>
    </row>
    <row r="111" spans="1:8">
      <c r="A111" t="s">
        <v>5655</v>
      </c>
      <c r="B111" t="s">
        <v>5604</v>
      </c>
      <c r="C111" s="165">
        <v>1</v>
      </c>
      <c r="D111" s="165"/>
      <c r="E111" s="165"/>
      <c r="F111" s="165"/>
      <c r="G111" s="165"/>
      <c r="H111" s="165">
        <v>1</v>
      </c>
    </row>
    <row r="112" spans="1:8">
      <c r="A112" t="s">
        <v>5656</v>
      </c>
      <c r="B112" t="s">
        <v>5599</v>
      </c>
      <c r="C112" s="165"/>
      <c r="D112" s="165">
        <v>1</v>
      </c>
      <c r="E112" s="165"/>
      <c r="F112" s="165"/>
      <c r="G112" s="165"/>
      <c r="H112" s="165">
        <v>1</v>
      </c>
    </row>
    <row r="113" spans="1:8">
      <c r="A113" t="s">
        <v>5657</v>
      </c>
      <c r="B113" t="s">
        <v>64</v>
      </c>
      <c r="C113" s="165">
        <v>1</v>
      </c>
      <c r="D113" s="165"/>
      <c r="E113" s="165"/>
      <c r="F113" s="165"/>
      <c r="G113" s="165"/>
      <c r="H113" s="165">
        <v>1</v>
      </c>
    </row>
    <row r="114" spans="1:8">
      <c r="A114" t="s">
        <v>93</v>
      </c>
      <c r="B114" t="s">
        <v>74</v>
      </c>
      <c r="C114" s="165">
        <v>1</v>
      </c>
      <c r="D114" s="165"/>
      <c r="E114" s="165"/>
      <c r="F114" s="165"/>
      <c r="G114" s="165"/>
      <c r="H114" s="165">
        <v>1</v>
      </c>
    </row>
    <row r="115" spans="1:8">
      <c r="A115" t="s">
        <v>41</v>
      </c>
      <c r="B115" t="s">
        <v>5599</v>
      </c>
      <c r="C115" s="165">
        <v>1</v>
      </c>
      <c r="D115" s="165"/>
      <c r="E115" s="165"/>
      <c r="F115" s="165"/>
      <c r="G115" s="165"/>
      <c r="H115" s="165">
        <v>1</v>
      </c>
    </row>
    <row r="116" spans="1:8">
      <c r="A116" t="s">
        <v>5658</v>
      </c>
      <c r="B116" t="s">
        <v>13</v>
      </c>
      <c r="C116" s="165">
        <v>1</v>
      </c>
      <c r="D116" s="165"/>
      <c r="E116" s="165"/>
      <c r="F116" s="165"/>
      <c r="G116" s="165"/>
      <c r="H116" s="165">
        <v>1</v>
      </c>
    </row>
    <row r="117" spans="1:8">
      <c r="A117" t="s">
        <v>5659</v>
      </c>
      <c r="B117" t="s">
        <v>64</v>
      </c>
      <c r="C117" s="165"/>
      <c r="D117" s="165">
        <v>1</v>
      </c>
      <c r="E117" s="165"/>
      <c r="F117" s="165"/>
      <c r="G117" s="165"/>
      <c r="H117" s="165">
        <v>1</v>
      </c>
    </row>
    <row r="118" spans="1:8">
      <c r="A118" t="s">
        <v>5660</v>
      </c>
      <c r="B118" t="s">
        <v>74</v>
      </c>
      <c r="C118" s="165"/>
      <c r="D118" s="165">
        <v>1</v>
      </c>
      <c r="E118" s="165"/>
      <c r="F118" s="165"/>
      <c r="G118" s="165"/>
      <c r="H118" s="165">
        <v>1</v>
      </c>
    </row>
    <row r="119" spans="1:8">
      <c r="A119" t="s">
        <v>5661</v>
      </c>
      <c r="B119" t="s">
        <v>5604</v>
      </c>
      <c r="C119" s="165"/>
      <c r="D119" s="165">
        <v>1</v>
      </c>
      <c r="E119" s="165"/>
      <c r="F119" s="165"/>
      <c r="G119" s="165"/>
      <c r="H119" s="165">
        <v>1</v>
      </c>
    </row>
    <row r="120" spans="1:8">
      <c r="A120" t="s">
        <v>5662</v>
      </c>
      <c r="B120" t="s">
        <v>5608</v>
      </c>
      <c r="C120" s="165"/>
      <c r="D120" s="165">
        <v>1</v>
      </c>
      <c r="E120" s="165"/>
      <c r="F120" s="165"/>
      <c r="G120" s="165"/>
      <c r="H120" s="165">
        <v>1</v>
      </c>
    </row>
    <row r="121" spans="1:8">
      <c r="A121" t="s">
        <v>5663</v>
      </c>
      <c r="B121" t="s">
        <v>5608</v>
      </c>
      <c r="C121" s="165">
        <v>1</v>
      </c>
      <c r="D121" s="165">
        <v>1</v>
      </c>
      <c r="E121" s="165"/>
      <c r="F121" s="165"/>
      <c r="G121" s="165"/>
      <c r="H121" s="165">
        <v>2</v>
      </c>
    </row>
    <row r="122" spans="1:8">
      <c r="A122" t="s">
        <v>5664</v>
      </c>
      <c r="B122" t="s">
        <v>18</v>
      </c>
      <c r="C122" s="165">
        <v>1</v>
      </c>
      <c r="D122" s="165"/>
      <c r="E122" s="165"/>
      <c r="F122" s="165"/>
      <c r="G122" s="165"/>
      <c r="H122" s="165">
        <v>1</v>
      </c>
    </row>
    <row r="123" spans="1:8">
      <c r="A123" t="s">
        <v>48</v>
      </c>
      <c r="B123" t="s">
        <v>5608</v>
      </c>
      <c r="C123" s="165"/>
      <c r="D123" s="165">
        <v>2</v>
      </c>
      <c r="E123" s="165"/>
      <c r="F123" s="165"/>
      <c r="G123" s="165"/>
      <c r="H123" s="165">
        <v>2</v>
      </c>
    </row>
    <row r="124" spans="1:8">
      <c r="A124" t="s">
        <v>5665</v>
      </c>
      <c r="B124" t="s">
        <v>64</v>
      </c>
      <c r="C124" s="165"/>
      <c r="D124" s="165">
        <v>1</v>
      </c>
      <c r="E124" s="165"/>
      <c r="F124" s="165"/>
      <c r="G124" s="165"/>
      <c r="H124" s="165">
        <v>1</v>
      </c>
    </row>
    <row r="125" spans="1:8">
      <c r="A125" t="s">
        <v>5666</v>
      </c>
      <c r="B125" t="s">
        <v>4</v>
      </c>
      <c r="C125" s="165">
        <v>1</v>
      </c>
      <c r="D125" s="165"/>
      <c r="E125" s="165"/>
      <c r="F125" s="165"/>
      <c r="G125" s="165"/>
      <c r="H125" s="165">
        <v>1</v>
      </c>
    </row>
    <row r="126" spans="1:8">
      <c r="A126" t="s">
        <v>5667</v>
      </c>
      <c r="B126" t="s">
        <v>74</v>
      </c>
      <c r="C126" s="165">
        <v>1</v>
      </c>
      <c r="D126" s="165"/>
      <c r="E126" s="165"/>
      <c r="F126" s="165"/>
      <c r="G126" s="165"/>
      <c r="H126" s="165">
        <v>1</v>
      </c>
    </row>
    <row r="127" spans="1:8">
      <c r="A127" t="s">
        <v>5366</v>
      </c>
      <c r="B127" t="s">
        <v>76</v>
      </c>
      <c r="C127" s="165">
        <v>1</v>
      </c>
      <c r="D127" s="165"/>
      <c r="E127" s="165"/>
      <c r="F127" s="165"/>
      <c r="G127" s="165"/>
      <c r="H127" s="165">
        <v>1</v>
      </c>
    </row>
    <row r="128" spans="1:8">
      <c r="A128" t="s">
        <v>94</v>
      </c>
      <c r="B128" t="s">
        <v>4</v>
      </c>
      <c r="C128" s="165">
        <v>1</v>
      </c>
      <c r="D128" s="165"/>
      <c r="E128" s="165"/>
      <c r="F128" s="165"/>
      <c r="G128" s="165"/>
      <c r="H128" s="165">
        <v>1</v>
      </c>
    </row>
    <row r="129" spans="1:8">
      <c r="A129" t="s">
        <v>5375</v>
      </c>
      <c r="B129" t="s">
        <v>74</v>
      </c>
      <c r="C129" s="165"/>
      <c r="D129" s="165">
        <v>1</v>
      </c>
      <c r="E129" s="165"/>
      <c r="F129" s="165"/>
      <c r="G129" s="165"/>
      <c r="H129" s="165">
        <v>1</v>
      </c>
    </row>
    <row r="130" spans="1:8">
      <c r="A130" t="s">
        <v>95</v>
      </c>
      <c r="B130" t="s">
        <v>64</v>
      </c>
      <c r="C130" s="165">
        <v>1</v>
      </c>
      <c r="D130" s="165"/>
      <c r="E130" s="165"/>
      <c r="F130" s="165"/>
      <c r="G130" s="165"/>
      <c r="H130" s="165">
        <v>1</v>
      </c>
    </row>
    <row r="131" spans="1:8">
      <c r="A131" s="166" t="s">
        <v>5364</v>
      </c>
      <c r="B131" t="s">
        <v>64</v>
      </c>
      <c r="C131" s="165">
        <v>1</v>
      </c>
      <c r="D131" s="165"/>
      <c r="E131" s="165"/>
      <c r="F131" s="165"/>
      <c r="G131" s="165"/>
      <c r="H131" s="165">
        <v>1</v>
      </c>
    </row>
    <row r="132" spans="1:8">
      <c r="A132" t="s">
        <v>5379</v>
      </c>
      <c r="B132" t="s">
        <v>13</v>
      </c>
      <c r="C132" s="165">
        <v>1</v>
      </c>
      <c r="D132" s="165"/>
      <c r="E132" s="165"/>
      <c r="F132" s="165"/>
      <c r="G132" s="165"/>
      <c r="H132" s="165">
        <v>1</v>
      </c>
    </row>
    <row r="133" spans="1:8">
      <c r="A133" t="s">
        <v>17</v>
      </c>
      <c r="B133" t="s">
        <v>64</v>
      </c>
      <c r="C133" s="165">
        <v>1</v>
      </c>
      <c r="D133" s="165"/>
      <c r="E133" s="165"/>
      <c r="F133" s="165"/>
      <c r="G133" s="165"/>
      <c r="H133" s="165">
        <v>1</v>
      </c>
    </row>
    <row r="134" spans="1:8">
      <c r="A134" t="s">
        <v>5668</v>
      </c>
      <c r="B134" t="s">
        <v>64</v>
      </c>
      <c r="C134" s="165"/>
      <c r="D134" s="165">
        <v>1</v>
      </c>
      <c r="E134" s="165"/>
      <c r="F134" s="165"/>
      <c r="G134" s="165"/>
      <c r="H134" s="165">
        <v>1</v>
      </c>
    </row>
    <row r="135" spans="1:8">
      <c r="A135" t="s">
        <v>5669</v>
      </c>
      <c r="B135" t="s">
        <v>76</v>
      </c>
      <c r="C135" s="165">
        <v>1</v>
      </c>
      <c r="D135" s="165"/>
      <c r="E135" s="165"/>
      <c r="F135" s="165"/>
      <c r="G135" s="165"/>
      <c r="H135" s="165">
        <v>1</v>
      </c>
    </row>
    <row r="136" spans="1:8">
      <c r="A136" t="s">
        <v>37</v>
      </c>
      <c r="B136" t="s">
        <v>5599</v>
      </c>
      <c r="C136" s="165">
        <v>1</v>
      </c>
      <c r="D136" s="165"/>
      <c r="E136" s="165"/>
      <c r="F136" s="165"/>
      <c r="G136" s="165"/>
      <c r="H136" s="165">
        <v>1</v>
      </c>
    </row>
    <row r="137" spans="1:8">
      <c r="A137" t="s">
        <v>5670</v>
      </c>
      <c r="B137" t="s">
        <v>76</v>
      </c>
      <c r="C137" s="165">
        <v>1</v>
      </c>
      <c r="D137" s="165"/>
      <c r="E137" s="165"/>
      <c r="F137" s="165"/>
      <c r="G137" s="165"/>
      <c r="H137" s="165">
        <v>1</v>
      </c>
    </row>
    <row r="138" spans="1:8">
      <c r="A138" t="s">
        <v>5671</v>
      </c>
      <c r="B138" t="s">
        <v>5599</v>
      </c>
      <c r="C138" s="165">
        <v>1</v>
      </c>
      <c r="D138" s="165"/>
      <c r="E138" s="165"/>
      <c r="F138" s="165"/>
      <c r="G138" s="165"/>
      <c r="H138" s="165">
        <v>1</v>
      </c>
    </row>
    <row r="139" spans="1:8">
      <c r="A139" t="s">
        <v>63</v>
      </c>
      <c r="B139" t="s">
        <v>5608</v>
      </c>
      <c r="C139" s="165"/>
      <c r="D139" s="165">
        <v>1</v>
      </c>
      <c r="E139" s="165"/>
      <c r="F139" s="165"/>
      <c r="G139" s="165"/>
      <c r="H139" s="165">
        <v>1</v>
      </c>
    </row>
    <row r="140" spans="1:8">
      <c r="A140" t="s">
        <v>5672</v>
      </c>
      <c r="B140" t="s">
        <v>5599</v>
      </c>
      <c r="C140" s="165">
        <v>1</v>
      </c>
      <c r="D140" s="165"/>
      <c r="E140" s="165"/>
      <c r="F140" s="165"/>
      <c r="G140" s="165"/>
      <c r="H140" s="165">
        <v>1</v>
      </c>
    </row>
    <row r="141" spans="1:8">
      <c r="A141" t="s">
        <v>5673</v>
      </c>
      <c r="B141" t="s">
        <v>5604</v>
      </c>
      <c r="C141" s="165"/>
      <c r="D141" s="165">
        <v>1</v>
      </c>
      <c r="E141" s="165"/>
      <c r="F141" s="165"/>
      <c r="G141" s="165"/>
      <c r="H141" s="165">
        <v>1</v>
      </c>
    </row>
    <row r="142" spans="1:8">
      <c r="A142" t="s">
        <v>58</v>
      </c>
      <c r="B142" t="s">
        <v>5608</v>
      </c>
      <c r="C142" s="165">
        <v>1</v>
      </c>
      <c r="D142" s="165"/>
      <c r="E142" s="165"/>
      <c r="F142" s="165"/>
      <c r="G142" s="165"/>
      <c r="H142" s="165">
        <v>1</v>
      </c>
    </row>
    <row r="143" spans="1:8">
      <c r="A143" t="s">
        <v>96</v>
      </c>
      <c r="B143" t="s">
        <v>5604</v>
      </c>
      <c r="C143" s="165">
        <v>1</v>
      </c>
      <c r="D143" s="165"/>
      <c r="E143" s="165"/>
      <c r="F143" s="165"/>
      <c r="G143" s="165"/>
      <c r="H143" s="165">
        <v>1</v>
      </c>
    </row>
    <row r="144" spans="1:8">
      <c r="A144" t="s">
        <v>12</v>
      </c>
      <c r="B144" t="s">
        <v>4</v>
      </c>
      <c r="C144" s="165">
        <v>1</v>
      </c>
      <c r="D144" s="165"/>
      <c r="E144" s="165"/>
      <c r="F144" s="165"/>
      <c r="G144" s="165"/>
      <c r="H144" s="165">
        <v>1</v>
      </c>
    </row>
    <row r="145" spans="1:8">
      <c r="A145" t="s">
        <v>5674</v>
      </c>
      <c r="B145" t="s">
        <v>5604</v>
      </c>
      <c r="C145" s="165"/>
      <c r="D145" s="165">
        <v>1</v>
      </c>
      <c r="E145" s="165"/>
      <c r="F145" s="165"/>
      <c r="G145" s="165"/>
      <c r="H145" s="165">
        <v>1</v>
      </c>
    </row>
    <row r="146" spans="1:8">
      <c r="A146" t="s">
        <v>5387</v>
      </c>
      <c r="B146" t="s">
        <v>5604</v>
      </c>
      <c r="C146" s="165">
        <v>1</v>
      </c>
      <c r="D146" s="165">
        <v>1</v>
      </c>
      <c r="E146" s="165"/>
      <c r="F146" s="165"/>
      <c r="G146" s="165"/>
      <c r="H146" s="165">
        <v>2</v>
      </c>
    </row>
    <row r="147" spans="1:8">
      <c r="A147" t="s">
        <v>5675</v>
      </c>
      <c r="B147" t="s">
        <v>5604</v>
      </c>
      <c r="C147" s="165"/>
      <c r="D147" s="165"/>
      <c r="E147" s="165">
        <v>1</v>
      </c>
      <c r="F147" s="165"/>
      <c r="G147" s="165"/>
      <c r="H147" s="165">
        <v>1</v>
      </c>
    </row>
    <row r="148" spans="1:8">
      <c r="A148" t="s">
        <v>5676</v>
      </c>
      <c r="B148" t="s">
        <v>4</v>
      </c>
      <c r="C148" s="165">
        <v>1</v>
      </c>
      <c r="D148" s="165"/>
      <c r="E148" s="165"/>
      <c r="F148" s="165"/>
      <c r="G148" s="165"/>
      <c r="H148" s="165">
        <v>1</v>
      </c>
    </row>
    <row r="149" spans="1:8">
      <c r="A149" t="s">
        <v>5677</v>
      </c>
      <c r="B149" t="s">
        <v>5608</v>
      </c>
      <c r="C149" s="165"/>
      <c r="D149" s="165">
        <v>1</v>
      </c>
      <c r="E149" s="165"/>
      <c r="F149" s="165"/>
      <c r="G149" s="165"/>
      <c r="H149" s="165">
        <v>1</v>
      </c>
    </row>
    <row r="150" spans="1:8">
      <c r="A150" t="s">
        <v>78</v>
      </c>
      <c r="B150" t="s">
        <v>76</v>
      </c>
      <c r="C150" s="165"/>
      <c r="D150" s="165">
        <v>1</v>
      </c>
      <c r="E150" s="165"/>
      <c r="F150" s="165"/>
      <c r="G150" s="165"/>
      <c r="H150" s="165">
        <v>1</v>
      </c>
    </row>
    <row r="151" spans="1:8">
      <c r="A151" t="s">
        <v>5678</v>
      </c>
      <c r="B151" t="s">
        <v>5608</v>
      </c>
      <c r="C151" s="165"/>
      <c r="D151" s="165">
        <v>1</v>
      </c>
      <c r="E151" s="165"/>
      <c r="F151" s="165"/>
      <c r="G151" s="165"/>
      <c r="H151" s="165">
        <v>1</v>
      </c>
    </row>
    <row r="152" spans="1:8">
      <c r="A152" t="s">
        <v>5679</v>
      </c>
      <c r="B152" t="s">
        <v>5608</v>
      </c>
      <c r="C152" s="165"/>
      <c r="D152" s="165">
        <v>1</v>
      </c>
      <c r="E152" s="165"/>
      <c r="F152" s="165"/>
      <c r="G152" s="165"/>
      <c r="H152" s="165">
        <v>1</v>
      </c>
    </row>
    <row r="153" spans="1:8">
      <c r="A153" t="s">
        <v>5680</v>
      </c>
      <c r="B153" t="s">
        <v>5608</v>
      </c>
      <c r="C153" s="165"/>
      <c r="D153" s="165">
        <v>1</v>
      </c>
      <c r="E153" s="165"/>
      <c r="F153" s="165"/>
      <c r="G153" s="165"/>
      <c r="H153" s="165">
        <v>1</v>
      </c>
    </row>
    <row r="154" spans="1:8">
      <c r="A154" t="s">
        <v>5681</v>
      </c>
      <c r="B154" t="s">
        <v>4</v>
      </c>
      <c r="C154" s="165">
        <v>1</v>
      </c>
      <c r="D154" s="165"/>
      <c r="E154" s="165"/>
      <c r="F154" s="165"/>
      <c r="G154" s="165"/>
      <c r="H154" s="165">
        <v>1</v>
      </c>
    </row>
    <row r="155" spans="1:8">
      <c r="A155" t="s">
        <v>5682</v>
      </c>
      <c r="B155" t="s">
        <v>5599</v>
      </c>
      <c r="C155" s="165">
        <v>1</v>
      </c>
      <c r="D155" s="165"/>
      <c r="E155" s="165"/>
      <c r="F155" s="165"/>
      <c r="G155" s="165"/>
      <c r="H155" s="165">
        <v>1</v>
      </c>
    </row>
    <row r="156" spans="1:8">
      <c r="A156" t="s">
        <v>5683</v>
      </c>
      <c r="B156" t="s">
        <v>72</v>
      </c>
      <c r="C156" s="165">
        <v>1</v>
      </c>
      <c r="D156" s="165"/>
      <c r="E156" s="165"/>
      <c r="F156" s="165"/>
      <c r="G156" s="165"/>
      <c r="H156" s="165">
        <v>1</v>
      </c>
    </row>
    <row r="157" spans="1:8">
      <c r="A157" t="s">
        <v>5684</v>
      </c>
      <c r="B157" t="s">
        <v>76</v>
      </c>
      <c r="C157" s="165"/>
      <c r="D157" s="165">
        <v>1</v>
      </c>
      <c r="E157" s="165"/>
      <c r="F157" s="165"/>
      <c r="G157" s="165"/>
      <c r="H157" s="165">
        <v>1</v>
      </c>
    </row>
    <row r="158" spans="1:8">
      <c r="A158" t="s">
        <v>5386</v>
      </c>
      <c r="B158" t="s">
        <v>5604</v>
      </c>
      <c r="C158" s="165"/>
      <c r="D158" s="165">
        <v>1</v>
      </c>
      <c r="E158" s="165"/>
      <c r="F158" s="165"/>
      <c r="G158" s="165"/>
      <c r="H158" s="165">
        <v>1</v>
      </c>
    </row>
    <row r="159" spans="1:8">
      <c r="A159" t="s">
        <v>5685</v>
      </c>
      <c r="B159" t="s">
        <v>72</v>
      </c>
      <c r="C159" s="165">
        <v>1</v>
      </c>
      <c r="D159" s="165"/>
      <c r="E159" s="165"/>
      <c r="F159" s="165"/>
      <c r="G159" s="165"/>
      <c r="H159" s="165">
        <v>1</v>
      </c>
    </row>
    <row r="160" spans="1:8">
      <c r="A160" s="166" t="s">
        <v>4298</v>
      </c>
      <c r="B160" t="s">
        <v>5604</v>
      </c>
      <c r="C160" s="165">
        <v>1</v>
      </c>
      <c r="D160" s="165"/>
      <c r="E160" s="165"/>
      <c r="F160" s="165"/>
      <c r="G160" s="165"/>
      <c r="H160" s="165">
        <v>1</v>
      </c>
    </row>
    <row r="161" spans="1:8">
      <c r="A161" t="s">
        <v>34</v>
      </c>
      <c r="B161" t="s">
        <v>5599</v>
      </c>
      <c r="C161" s="165">
        <v>1</v>
      </c>
      <c r="D161" s="165"/>
      <c r="E161" s="165"/>
      <c r="F161" s="165"/>
      <c r="G161" s="165"/>
      <c r="H161" s="165">
        <v>1</v>
      </c>
    </row>
    <row r="162" spans="1:8">
      <c r="A162" t="s">
        <v>5686</v>
      </c>
      <c r="B162" t="s">
        <v>64</v>
      </c>
      <c r="C162" s="165">
        <v>1</v>
      </c>
      <c r="D162" s="165"/>
      <c r="E162" s="165"/>
      <c r="F162" s="165"/>
      <c r="G162" s="165"/>
      <c r="H162" s="165">
        <v>1</v>
      </c>
    </row>
    <row r="163" spans="1:8">
      <c r="A163" t="s">
        <v>5687</v>
      </c>
      <c r="B163" t="s">
        <v>4</v>
      </c>
      <c r="C163" s="165">
        <v>1</v>
      </c>
      <c r="D163" s="165"/>
      <c r="E163" s="165"/>
      <c r="F163" s="165"/>
      <c r="G163" s="165"/>
      <c r="H163" s="165">
        <v>1</v>
      </c>
    </row>
    <row r="164" spans="1:8">
      <c r="A164" t="s">
        <v>5688</v>
      </c>
      <c r="B164" t="s">
        <v>76</v>
      </c>
      <c r="C164" s="165">
        <v>1</v>
      </c>
      <c r="D164" s="165"/>
      <c r="E164" s="165"/>
      <c r="F164" s="165"/>
      <c r="G164" s="165"/>
      <c r="H164" s="165">
        <v>1</v>
      </c>
    </row>
    <row r="165" spans="1:8">
      <c r="A165" t="s">
        <v>5380</v>
      </c>
      <c r="B165" t="s">
        <v>13</v>
      </c>
      <c r="C165" s="165">
        <v>1</v>
      </c>
      <c r="D165" s="165"/>
      <c r="E165" s="165"/>
      <c r="F165" s="165"/>
      <c r="G165" s="165"/>
      <c r="H165" s="165">
        <v>1</v>
      </c>
    </row>
    <row r="166" spans="1:8">
      <c r="A166" t="s">
        <v>5689</v>
      </c>
      <c r="B166" t="s">
        <v>5608</v>
      </c>
      <c r="C166" s="165">
        <v>1</v>
      </c>
      <c r="D166" s="165"/>
      <c r="E166" s="165"/>
      <c r="F166" s="165"/>
      <c r="G166" s="165"/>
      <c r="H166" s="165">
        <v>1</v>
      </c>
    </row>
    <row r="167" spans="1:8">
      <c r="A167" t="s">
        <v>42</v>
      </c>
      <c r="B167" t="s">
        <v>5599</v>
      </c>
      <c r="C167" s="165"/>
      <c r="D167" s="165">
        <v>1</v>
      </c>
      <c r="E167" s="165"/>
      <c r="F167" s="165"/>
      <c r="G167" s="165"/>
      <c r="H167" s="165">
        <v>1</v>
      </c>
    </row>
    <row r="168" spans="1:8">
      <c r="A168" t="s">
        <v>5690</v>
      </c>
      <c r="B168" t="s">
        <v>5599</v>
      </c>
      <c r="C168" s="165"/>
      <c r="D168" s="165">
        <v>1</v>
      </c>
      <c r="E168" s="165"/>
      <c r="F168" s="165"/>
      <c r="G168" s="165"/>
      <c r="H168" s="165">
        <v>1</v>
      </c>
    </row>
    <row r="169" spans="1:8">
      <c r="A169" t="s">
        <v>5691</v>
      </c>
      <c r="B169" t="s">
        <v>5599</v>
      </c>
      <c r="C169" s="165"/>
      <c r="D169" s="165"/>
      <c r="E169" s="165"/>
      <c r="F169" s="165">
        <v>1</v>
      </c>
      <c r="G169" s="165"/>
      <c r="H169" s="165">
        <v>1</v>
      </c>
    </row>
    <row r="170" spans="1:8">
      <c r="A170" t="s">
        <v>43</v>
      </c>
      <c r="B170" t="s">
        <v>5599</v>
      </c>
      <c r="C170" s="165">
        <v>1</v>
      </c>
      <c r="D170" s="165"/>
      <c r="E170" s="165"/>
      <c r="F170" s="165"/>
      <c r="G170" s="165"/>
      <c r="H170" s="165">
        <v>1</v>
      </c>
    </row>
    <row r="171" spans="1:8">
      <c r="A171" t="s">
        <v>32</v>
      </c>
      <c r="B171" t="s">
        <v>5604</v>
      </c>
      <c r="C171" s="165">
        <v>1</v>
      </c>
      <c r="D171" s="165"/>
      <c r="E171" s="165"/>
      <c r="F171" s="165"/>
      <c r="G171" s="165"/>
      <c r="H171" s="165">
        <v>1</v>
      </c>
    </row>
    <row r="172" spans="1:8">
      <c r="A172" t="s">
        <v>5692</v>
      </c>
      <c r="B172" t="s">
        <v>5608</v>
      </c>
      <c r="C172" s="165"/>
      <c r="D172" s="165">
        <v>1</v>
      </c>
      <c r="E172" s="165"/>
      <c r="F172" s="165"/>
      <c r="G172" s="165"/>
      <c r="H172" s="165">
        <v>1</v>
      </c>
    </row>
    <row r="173" spans="1:8">
      <c r="A173" t="s">
        <v>5693</v>
      </c>
      <c r="B173" t="s">
        <v>5604</v>
      </c>
      <c r="C173" s="165">
        <v>1</v>
      </c>
      <c r="D173" s="165"/>
      <c r="E173" s="165"/>
      <c r="F173" s="165"/>
      <c r="G173" s="165"/>
      <c r="H173" s="165">
        <v>1</v>
      </c>
    </row>
    <row r="174" spans="1:8">
      <c r="A174" t="s">
        <v>5694</v>
      </c>
      <c r="B174" t="s">
        <v>5604</v>
      </c>
      <c r="C174" s="165"/>
      <c r="D174" s="165">
        <v>1</v>
      </c>
      <c r="E174" s="165"/>
      <c r="F174" s="165"/>
      <c r="G174" s="165"/>
      <c r="H174" s="165">
        <v>1</v>
      </c>
    </row>
    <row r="175" spans="1:8">
      <c r="A175" t="s">
        <v>5695</v>
      </c>
      <c r="B175" t="s">
        <v>13</v>
      </c>
      <c r="C175" s="165">
        <v>2</v>
      </c>
      <c r="D175" s="165"/>
      <c r="E175" s="165"/>
      <c r="F175" s="165"/>
      <c r="G175" s="165"/>
      <c r="H175" s="165">
        <v>2</v>
      </c>
    </row>
    <row r="176" spans="1:8">
      <c r="A176" t="s">
        <v>5696</v>
      </c>
      <c r="B176" t="s">
        <v>72</v>
      </c>
      <c r="C176" s="165"/>
      <c r="D176" s="165">
        <v>1</v>
      </c>
      <c r="E176" s="165"/>
      <c r="F176" s="165"/>
      <c r="G176" s="165"/>
      <c r="H176" s="165">
        <v>1</v>
      </c>
    </row>
    <row r="177" spans="1:8">
      <c r="A177" t="s">
        <v>5697</v>
      </c>
      <c r="B177" t="s">
        <v>64</v>
      </c>
      <c r="C177" s="165">
        <v>1</v>
      </c>
      <c r="D177" s="165"/>
      <c r="E177" s="165"/>
      <c r="F177" s="165"/>
      <c r="G177" s="165"/>
      <c r="H177" s="165">
        <v>1</v>
      </c>
    </row>
    <row r="178" spans="1:8">
      <c r="A178" t="s">
        <v>5698</v>
      </c>
      <c r="B178" t="s">
        <v>5608</v>
      </c>
      <c r="C178" s="165"/>
      <c r="D178" s="165">
        <v>1</v>
      </c>
      <c r="E178" s="165"/>
      <c r="F178" s="165"/>
      <c r="G178" s="165"/>
      <c r="H178" s="165">
        <v>1</v>
      </c>
    </row>
    <row r="179" spans="1:8">
      <c r="A179" t="s">
        <v>5699</v>
      </c>
      <c r="B179" t="s">
        <v>5604</v>
      </c>
      <c r="C179" s="165">
        <v>1</v>
      </c>
      <c r="D179" s="165"/>
      <c r="E179" s="165"/>
      <c r="F179" s="165"/>
      <c r="G179" s="165"/>
      <c r="H179" s="165">
        <v>1</v>
      </c>
    </row>
    <row r="180" spans="1:8">
      <c r="A180" s="166" t="s">
        <v>5700</v>
      </c>
      <c r="B180" t="s">
        <v>5604</v>
      </c>
      <c r="C180" s="165">
        <v>1</v>
      </c>
      <c r="D180" s="165"/>
      <c r="E180" s="165"/>
      <c r="F180" s="165"/>
      <c r="G180" s="165"/>
      <c r="H180" s="165">
        <v>1</v>
      </c>
    </row>
    <row r="181" spans="1:8">
      <c r="A181" s="166" t="s">
        <v>5701</v>
      </c>
      <c r="B181" t="s">
        <v>72</v>
      </c>
      <c r="C181" s="165">
        <v>1</v>
      </c>
      <c r="D181" s="165"/>
      <c r="E181" s="165"/>
      <c r="F181" s="165"/>
      <c r="G181" s="165"/>
      <c r="H181" s="165">
        <v>1</v>
      </c>
    </row>
    <row r="182" spans="1:8">
      <c r="B182" t="s">
        <v>13</v>
      </c>
      <c r="C182" s="165">
        <v>1</v>
      </c>
      <c r="D182" s="165"/>
      <c r="E182" s="165"/>
      <c r="F182" s="165"/>
      <c r="G182" s="165"/>
      <c r="H182" s="165">
        <v>1</v>
      </c>
    </row>
    <row r="183" spans="1:8">
      <c r="A183" t="s">
        <v>5702</v>
      </c>
      <c r="B183" t="s">
        <v>5608</v>
      </c>
      <c r="C183" s="165"/>
      <c r="D183" s="165">
        <v>1</v>
      </c>
      <c r="E183" s="165"/>
      <c r="F183" s="165"/>
      <c r="G183" s="165"/>
      <c r="H183" s="165">
        <v>1</v>
      </c>
    </row>
    <row r="184" spans="1:8">
      <c r="A184" t="s">
        <v>5370</v>
      </c>
      <c r="B184" t="s">
        <v>18</v>
      </c>
      <c r="C184" s="165">
        <v>1</v>
      </c>
      <c r="D184" s="165"/>
      <c r="E184" s="165"/>
      <c r="F184" s="165"/>
      <c r="G184" s="165"/>
      <c r="H184" s="165">
        <v>1</v>
      </c>
    </row>
    <row r="185" spans="1:8">
      <c r="A185" s="166" t="s">
        <v>5376</v>
      </c>
      <c r="B185" s="167" t="s">
        <v>74</v>
      </c>
      <c r="C185" s="165"/>
      <c r="D185" s="165">
        <v>2</v>
      </c>
      <c r="E185" s="165"/>
      <c r="F185" s="165"/>
      <c r="G185" s="165"/>
      <c r="H185" s="165">
        <v>2</v>
      </c>
    </row>
    <row r="186" spans="1:8">
      <c r="B186" s="167" t="s">
        <v>64</v>
      </c>
      <c r="C186" s="165"/>
      <c r="D186" s="165">
        <v>1</v>
      </c>
      <c r="E186" s="165"/>
      <c r="F186" s="165"/>
      <c r="G186" s="165"/>
      <c r="H186" s="165">
        <v>1</v>
      </c>
    </row>
    <row r="187" spans="1:8">
      <c r="A187" s="166" t="s">
        <v>5009</v>
      </c>
      <c r="B187" t="s">
        <v>74</v>
      </c>
      <c r="C187" s="165">
        <v>1</v>
      </c>
      <c r="D187" s="165"/>
      <c r="E187" s="165"/>
      <c r="F187" s="165"/>
      <c r="G187" s="165"/>
      <c r="H187" s="165">
        <v>1</v>
      </c>
    </row>
    <row r="188" spans="1:8">
      <c r="B188" t="s">
        <v>5604</v>
      </c>
      <c r="C188" s="165">
        <v>1</v>
      </c>
      <c r="D188" s="165"/>
      <c r="E188" s="165"/>
      <c r="F188" s="165"/>
      <c r="G188" s="165"/>
      <c r="H188" s="165">
        <v>1</v>
      </c>
    </row>
    <row r="189" spans="1:8">
      <c r="A189" t="s">
        <v>5703</v>
      </c>
      <c r="B189" t="s">
        <v>18</v>
      </c>
      <c r="C189" s="165">
        <v>1</v>
      </c>
      <c r="D189" s="165"/>
      <c r="E189" s="165"/>
      <c r="F189" s="165"/>
      <c r="G189" s="165"/>
      <c r="H189" s="165">
        <v>1</v>
      </c>
    </row>
    <row r="190" spans="1:8">
      <c r="A190" s="166" t="s">
        <v>5374</v>
      </c>
      <c r="B190" t="s">
        <v>74</v>
      </c>
      <c r="C190" s="165">
        <v>2</v>
      </c>
      <c r="D190" s="165"/>
      <c r="E190" s="165"/>
      <c r="F190" s="165"/>
      <c r="G190" s="165"/>
      <c r="H190" s="165">
        <v>2</v>
      </c>
    </row>
    <row r="191" spans="1:8">
      <c r="B191" t="s">
        <v>13</v>
      </c>
      <c r="C191" s="165">
        <v>2</v>
      </c>
      <c r="D191" s="165"/>
      <c r="E191" s="165"/>
      <c r="F191" s="165"/>
      <c r="G191" s="165"/>
      <c r="H191" s="165">
        <v>2</v>
      </c>
    </row>
    <row r="192" spans="1:8">
      <c r="A192" t="s">
        <v>99</v>
      </c>
      <c r="B192" t="s">
        <v>5604</v>
      </c>
      <c r="C192" s="165"/>
      <c r="D192" s="165">
        <v>1</v>
      </c>
      <c r="E192" s="165"/>
      <c r="F192" s="165"/>
      <c r="G192" s="165"/>
      <c r="H192" s="165">
        <v>1</v>
      </c>
    </row>
    <row r="193" spans="1:8">
      <c r="A193" t="s">
        <v>61</v>
      </c>
      <c r="B193" t="s">
        <v>5608</v>
      </c>
      <c r="C193" s="165">
        <v>1</v>
      </c>
      <c r="D193" s="165"/>
      <c r="E193" s="165"/>
      <c r="F193" s="165"/>
      <c r="G193" s="165"/>
      <c r="H193" s="165">
        <v>1</v>
      </c>
    </row>
    <row r="194" spans="1:8">
      <c r="A194" s="166" t="s">
        <v>100</v>
      </c>
      <c r="B194" t="s">
        <v>64</v>
      </c>
      <c r="C194" s="165">
        <v>1</v>
      </c>
      <c r="D194" s="165"/>
      <c r="E194" s="165"/>
      <c r="F194" s="165"/>
      <c r="G194" s="165"/>
      <c r="H194" s="165">
        <v>1</v>
      </c>
    </row>
    <row r="195" spans="1:8">
      <c r="A195" t="s">
        <v>5365</v>
      </c>
      <c r="B195" t="s">
        <v>74</v>
      </c>
      <c r="C195" s="165"/>
      <c r="D195" s="165">
        <v>1</v>
      </c>
      <c r="E195" s="165"/>
      <c r="F195" s="165"/>
      <c r="G195" s="165"/>
      <c r="H195" s="165">
        <v>1</v>
      </c>
    </row>
    <row r="196" spans="1:8">
      <c r="A196" t="s">
        <v>5704</v>
      </c>
      <c r="B196" t="s">
        <v>5608</v>
      </c>
      <c r="C196" s="165"/>
      <c r="D196" s="165">
        <v>1</v>
      </c>
      <c r="E196" s="165"/>
      <c r="F196" s="165"/>
      <c r="G196" s="165"/>
      <c r="H196" s="165">
        <v>1</v>
      </c>
    </row>
    <row r="197" spans="1:8">
      <c r="A197" t="s">
        <v>5705</v>
      </c>
      <c r="B197" t="s">
        <v>74</v>
      </c>
      <c r="C197" s="165"/>
      <c r="D197" s="165">
        <v>1</v>
      </c>
      <c r="E197" s="165"/>
      <c r="F197" s="165"/>
      <c r="G197" s="165"/>
      <c r="H197" s="165">
        <v>1</v>
      </c>
    </row>
    <row r="198" spans="1:8">
      <c r="A198" s="166" t="s">
        <v>5372</v>
      </c>
      <c r="B198" t="s">
        <v>4</v>
      </c>
      <c r="C198" s="165">
        <v>1</v>
      </c>
      <c r="D198" s="165"/>
      <c r="E198" s="165"/>
      <c r="F198" s="165"/>
      <c r="G198" s="165"/>
      <c r="H198" s="165">
        <v>1</v>
      </c>
    </row>
    <row r="199" spans="1:8">
      <c r="A199" t="s">
        <v>5706</v>
      </c>
      <c r="B199" t="s">
        <v>5599</v>
      </c>
      <c r="C199" s="165">
        <v>1</v>
      </c>
      <c r="D199" s="165"/>
      <c r="E199" s="165"/>
      <c r="F199" s="165"/>
      <c r="G199" s="165"/>
      <c r="H199" s="165">
        <v>1</v>
      </c>
    </row>
    <row r="200" spans="1:8">
      <c r="A200" t="s">
        <v>67</v>
      </c>
      <c r="B200" t="s">
        <v>64</v>
      </c>
      <c r="C200" s="165">
        <v>1</v>
      </c>
      <c r="D200" s="165"/>
      <c r="E200" s="165"/>
      <c r="F200" s="165"/>
      <c r="G200" s="165"/>
      <c r="H200" s="165">
        <v>1</v>
      </c>
    </row>
    <row r="201" spans="1:8">
      <c r="A201" t="s">
        <v>5707</v>
      </c>
      <c r="B201" t="s">
        <v>13</v>
      </c>
      <c r="C201" s="165">
        <v>1</v>
      </c>
      <c r="D201" s="165"/>
      <c r="E201" s="165"/>
      <c r="F201" s="165"/>
      <c r="G201" s="165"/>
      <c r="H201" s="165">
        <v>1</v>
      </c>
    </row>
    <row r="202" spans="1:8">
      <c r="A202" t="s">
        <v>5708</v>
      </c>
      <c r="B202" t="s">
        <v>5599</v>
      </c>
      <c r="C202" s="165">
        <v>1</v>
      </c>
      <c r="D202" s="165"/>
      <c r="E202" s="165"/>
      <c r="F202" s="165"/>
      <c r="G202" s="165"/>
      <c r="H202" s="165">
        <v>1</v>
      </c>
    </row>
    <row r="203" spans="1:8">
      <c r="A203" s="164" t="s">
        <v>103</v>
      </c>
      <c r="B203" s="164"/>
      <c r="C203" s="165">
        <v>129</v>
      </c>
      <c r="D203" s="165">
        <v>90</v>
      </c>
      <c r="E203" s="165">
        <v>4</v>
      </c>
      <c r="F203" s="165">
        <v>1</v>
      </c>
      <c r="G203" s="165">
        <v>1</v>
      </c>
      <c r="H203" s="165">
        <v>225</v>
      </c>
    </row>
    <row r="204" spans="1:8">
      <c r="A204" s="168"/>
      <c r="B204" s="168"/>
      <c r="C204" s="169"/>
      <c r="D204" s="169"/>
      <c r="E204" s="169"/>
      <c r="F204" s="169"/>
      <c r="G204" s="169"/>
    </row>
    <row r="205" spans="1:8">
      <c r="D205" s="170">
        <f>GETPIVOTDATA("Status",$A$1,"Status","Pending")+GETPIVOTDATA("Status",$A$1,"Status","Yes")</f>
        <v>219</v>
      </c>
    </row>
    <row r="206" spans="1:8">
      <c r="D206" s="171">
        <f>GETPIVOTDATA("Status",$A$1,"Status","Yes")/D205</f>
        <v>0.58904109589041098</v>
      </c>
      <c r="E206" s="172" t="s">
        <v>5432</v>
      </c>
      <c r="F206" s="172"/>
    </row>
    <row r="207" spans="1:8">
      <c r="E207" s="172">
        <f>222*80%</f>
        <v>177.60000000000002</v>
      </c>
      <c r="F207" s="172"/>
    </row>
    <row r="208" spans="1:8">
      <c r="E208" s="172">
        <f>E207-GETPIVOTDATA("Status",$A$1,"Status","Yes")</f>
        <v>48.600000000000023</v>
      </c>
      <c r="F208" s="172">
        <v>70</v>
      </c>
    </row>
    <row r="218" spans="3:4" ht="15" thickBot="1"/>
    <row r="219" spans="3:4" ht="15" thickBot="1">
      <c r="C219" s="173" t="s">
        <v>5709</v>
      </c>
      <c r="D219" s="174">
        <f>GETPIVOTDATA("Status",$A$1,"Status","Yes")/GETPIVOTDATA("Status",$A$1,"Status","Pending")</f>
        <v>1.4333333333333333</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F052C-2633-460D-9AF8-EDCE98AF4221}">
  <dimension ref="B1:N43"/>
  <sheetViews>
    <sheetView showGridLines="0" workbookViewId="0"/>
  </sheetViews>
  <sheetFormatPr defaultRowHeight="14.5"/>
  <cols>
    <col min="1" max="1" width="1.26953125" customWidth="1"/>
    <col min="2" max="2" width="43.90625" bestFit="1" customWidth="1"/>
    <col min="3" max="3" width="15.26953125" bestFit="1" customWidth="1"/>
    <col min="4" max="4" width="4.81640625" bestFit="1" customWidth="1"/>
    <col min="5" max="6" width="9.453125" bestFit="1" customWidth="1"/>
    <col min="7" max="7" width="10.1796875" bestFit="1" customWidth="1"/>
    <col min="8" max="8" width="5" bestFit="1" customWidth="1"/>
    <col min="9" max="9" width="6.54296875" bestFit="1" customWidth="1"/>
    <col min="10" max="10" width="8.7265625" bestFit="1" customWidth="1"/>
    <col min="11" max="11" width="11.26953125" bestFit="1" customWidth="1"/>
  </cols>
  <sheetData>
    <row r="1" spans="2:14">
      <c r="B1" s="177" t="s">
        <v>5389</v>
      </c>
      <c r="C1" s="175" t="s">
        <v>5390</v>
      </c>
    </row>
    <row r="2" spans="2:14">
      <c r="B2" s="177" t="s">
        <v>124</v>
      </c>
      <c r="C2" s="176" t="s">
        <v>5391</v>
      </c>
    </row>
    <row r="3" spans="2:14">
      <c r="B3" s="177" t="s">
        <v>137</v>
      </c>
      <c r="C3" s="175" t="s">
        <v>5390</v>
      </c>
    </row>
    <row r="5" spans="2:14">
      <c r="B5" s="178" t="s">
        <v>5710</v>
      </c>
      <c r="C5" s="176" t="s">
        <v>115</v>
      </c>
      <c r="D5" s="176"/>
      <c r="E5" s="176"/>
      <c r="I5" s="1" t="s">
        <v>5391</v>
      </c>
      <c r="J5" s="1" t="s">
        <v>5392</v>
      </c>
      <c r="K5" s="1" t="s">
        <v>156</v>
      </c>
      <c r="L5" s="1" t="s">
        <v>5422</v>
      </c>
      <c r="M5" s="103"/>
      <c r="N5" s="103"/>
    </row>
    <row r="6" spans="2:14">
      <c r="B6" s="178" t="s">
        <v>102</v>
      </c>
      <c r="C6" s="99">
        <v>2024</v>
      </c>
      <c r="D6" s="99">
        <v>2025</v>
      </c>
      <c r="E6" s="99" t="s">
        <v>5393</v>
      </c>
      <c r="F6" s="5"/>
      <c r="G6" s="5"/>
      <c r="H6" s="5"/>
      <c r="I6" s="99">
        <v>80</v>
      </c>
      <c r="J6" s="99">
        <v>32</v>
      </c>
      <c r="K6" s="99">
        <v>131</v>
      </c>
      <c r="L6" s="99">
        <v>3</v>
      </c>
      <c r="M6" s="179"/>
      <c r="N6" s="179"/>
    </row>
    <row r="7" spans="2:14">
      <c r="B7" s="176" t="s">
        <v>5711</v>
      </c>
      <c r="C7" s="98"/>
      <c r="D7" s="98">
        <v>1</v>
      </c>
      <c r="E7" s="98">
        <v>1</v>
      </c>
    </row>
    <row r="8" spans="2:14">
      <c r="B8" s="176" t="s">
        <v>5712</v>
      </c>
      <c r="C8" s="98">
        <v>8</v>
      </c>
      <c r="D8" s="98"/>
      <c r="E8" s="98">
        <v>8</v>
      </c>
    </row>
    <row r="9" spans="2:14">
      <c r="B9" s="176" t="s">
        <v>5713</v>
      </c>
      <c r="C9" s="98">
        <v>1</v>
      </c>
      <c r="D9" s="98"/>
      <c r="E9" s="98">
        <v>1</v>
      </c>
    </row>
    <row r="10" spans="2:14">
      <c r="B10" s="176" t="s">
        <v>71</v>
      </c>
      <c r="C10" s="98"/>
      <c r="D10" s="98">
        <v>1</v>
      </c>
      <c r="E10" s="98">
        <v>1</v>
      </c>
    </row>
    <row r="11" spans="2:14">
      <c r="B11" s="176" t="s">
        <v>5714</v>
      </c>
      <c r="C11" s="98">
        <v>1</v>
      </c>
      <c r="D11" s="98"/>
      <c r="E11" s="98">
        <v>1</v>
      </c>
    </row>
    <row r="12" spans="2:14">
      <c r="B12" s="176" t="s">
        <v>5715</v>
      </c>
      <c r="C12" s="98">
        <v>1</v>
      </c>
      <c r="D12" s="98"/>
      <c r="E12" s="98">
        <v>1</v>
      </c>
    </row>
    <row r="13" spans="2:14">
      <c r="B13" s="176" t="s">
        <v>5716</v>
      </c>
      <c r="C13" s="98">
        <v>1</v>
      </c>
      <c r="D13" s="98">
        <v>1</v>
      </c>
      <c r="E13" s="98">
        <v>2</v>
      </c>
    </row>
    <row r="14" spans="2:14">
      <c r="B14" s="176" t="s">
        <v>5717</v>
      </c>
      <c r="C14" s="98">
        <v>7</v>
      </c>
      <c r="D14" s="98"/>
      <c r="E14" s="98">
        <v>7</v>
      </c>
    </row>
    <row r="15" spans="2:14">
      <c r="B15" s="176" t="s">
        <v>5718</v>
      </c>
      <c r="C15" s="98">
        <v>1</v>
      </c>
      <c r="D15" s="98"/>
      <c r="E15" s="98">
        <v>1</v>
      </c>
    </row>
    <row r="16" spans="2:14">
      <c r="B16" s="176" t="s">
        <v>5719</v>
      </c>
      <c r="C16" s="98">
        <v>1</v>
      </c>
      <c r="D16" s="98">
        <v>1</v>
      </c>
      <c r="E16" s="98">
        <v>2</v>
      </c>
    </row>
    <row r="17" spans="2:5">
      <c r="B17" s="176" t="s">
        <v>5720</v>
      </c>
      <c r="C17" s="98">
        <v>1</v>
      </c>
      <c r="D17" s="98"/>
      <c r="E17" s="98">
        <v>1</v>
      </c>
    </row>
    <row r="18" spans="2:5">
      <c r="B18" s="176" t="s">
        <v>5721</v>
      </c>
      <c r="C18" s="98"/>
      <c r="D18" s="98">
        <v>1</v>
      </c>
      <c r="E18" s="98">
        <v>1</v>
      </c>
    </row>
    <row r="19" spans="2:5">
      <c r="B19" s="176" t="s">
        <v>5722</v>
      </c>
      <c r="C19" s="98"/>
      <c r="D19" s="98">
        <v>2</v>
      </c>
      <c r="E19" s="98">
        <v>2</v>
      </c>
    </row>
    <row r="20" spans="2:5">
      <c r="B20" s="176" t="s">
        <v>5723</v>
      </c>
      <c r="C20" s="98">
        <v>1</v>
      </c>
      <c r="D20" s="98"/>
      <c r="E20" s="98">
        <v>1</v>
      </c>
    </row>
    <row r="21" spans="2:5">
      <c r="B21" s="176" t="s">
        <v>48</v>
      </c>
      <c r="C21" s="98"/>
      <c r="D21" s="98">
        <v>1</v>
      </c>
      <c r="E21" s="98">
        <v>1</v>
      </c>
    </row>
    <row r="22" spans="2:5">
      <c r="B22" s="176" t="s">
        <v>5724</v>
      </c>
      <c r="C22" s="98">
        <v>1</v>
      </c>
      <c r="D22" s="98"/>
      <c r="E22" s="98">
        <v>1</v>
      </c>
    </row>
    <row r="23" spans="2:5">
      <c r="B23" s="176" t="s">
        <v>5725</v>
      </c>
      <c r="C23" s="98"/>
      <c r="D23" s="98">
        <v>1</v>
      </c>
      <c r="E23" s="98">
        <v>1</v>
      </c>
    </row>
    <row r="24" spans="2:5">
      <c r="B24" s="176" t="s">
        <v>5398</v>
      </c>
      <c r="C24" s="98">
        <v>25</v>
      </c>
      <c r="D24" s="98">
        <v>4</v>
      </c>
      <c r="E24" s="98">
        <v>29</v>
      </c>
    </row>
    <row r="25" spans="2:5">
      <c r="B25" s="176" t="s">
        <v>5726</v>
      </c>
      <c r="C25" s="98">
        <v>1</v>
      </c>
      <c r="D25" s="98"/>
      <c r="E25" s="98">
        <v>1</v>
      </c>
    </row>
    <row r="26" spans="2:5">
      <c r="B26" s="176" t="s">
        <v>5727</v>
      </c>
      <c r="C26" s="98">
        <v>1</v>
      </c>
      <c r="D26" s="98"/>
      <c r="E26" s="98">
        <v>1</v>
      </c>
    </row>
    <row r="27" spans="2:5">
      <c r="B27" s="176" t="s">
        <v>5728</v>
      </c>
      <c r="C27" s="98">
        <v>1</v>
      </c>
      <c r="D27" s="98"/>
      <c r="E27" s="98">
        <v>1</v>
      </c>
    </row>
    <row r="28" spans="2:5">
      <c r="B28" s="176" t="s">
        <v>5729</v>
      </c>
      <c r="C28" s="98">
        <v>1</v>
      </c>
      <c r="D28" s="98"/>
      <c r="E28" s="98">
        <v>1</v>
      </c>
    </row>
    <row r="29" spans="2:5">
      <c r="B29" s="176" t="s">
        <v>5730</v>
      </c>
      <c r="C29" s="98">
        <v>0.66666666666666663</v>
      </c>
      <c r="D29" s="98"/>
      <c r="E29" s="98">
        <v>0.66666666666666663</v>
      </c>
    </row>
    <row r="30" spans="2:5">
      <c r="B30" s="176" t="s">
        <v>5731</v>
      </c>
      <c r="C30" s="98"/>
      <c r="D30" s="98">
        <v>1</v>
      </c>
      <c r="E30" s="98">
        <v>1</v>
      </c>
    </row>
    <row r="31" spans="2:5">
      <c r="B31" s="176" t="s">
        <v>5732</v>
      </c>
      <c r="C31" s="98">
        <v>1</v>
      </c>
      <c r="D31" s="98"/>
      <c r="E31" s="98">
        <v>1</v>
      </c>
    </row>
    <row r="32" spans="2:5">
      <c r="B32" s="176" t="s">
        <v>5733</v>
      </c>
      <c r="C32" s="98">
        <v>1</v>
      </c>
      <c r="D32" s="98"/>
      <c r="E32" s="98">
        <v>1</v>
      </c>
    </row>
    <row r="33" spans="2:5">
      <c r="B33" s="176" t="s">
        <v>3957</v>
      </c>
      <c r="C33" s="98"/>
      <c r="D33" s="98">
        <v>1</v>
      </c>
      <c r="E33" s="98">
        <v>1</v>
      </c>
    </row>
    <row r="34" spans="2:5">
      <c r="B34" s="176" t="s">
        <v>5734</v>
      </c>
      <c r="C34" s="98"/>
      <c r="D34" s="98">
        <v>1</v>
      </c>
      <c r="E34" s="98">
        <v>1</v>
      </c>
    </row>
    <row r="35" spans="2:5">
      <c r="B35" s="176" t="s">
        <v>5735</v>
      </c>
      <c r="C35" s="98">
        <v>1</v>
      </c>
      <c r="D35" s="98"/>
      <c r="E35" s="98">
        <v>1</v>
      </c>
    </row>
    <row r="36" spans="2:5">
      <c r="B36" s="176" t="s">
        <v>4720</v>
      </c>
      <c r="C36" s="98">
        <v>0.91666666666666663</v>
      </c>
      <c r="D36" s="98"/>
      <c r="E36" s="98">
        <v>0.91666666666666663</v>
      </c>
    </row>
    <row r="37" spans="2:5">
      <c r="B37" s="176" t="s">
        <v>5399</v>
      </c>
      <c r="C37" s="98"/>
      <c r="D37" s="98">
        <v>1</v>
      </c>
      <c r="E37" s="98">
        <v>1</v>
      </c>
    </row>
    <row r="38" spans="2:5">
      <c r="B38" s="176" t="s">
        <v>5736</v>
      </c>
      <c r="C38" s="98"/>
      <c r="D38" s="98">
        <v>1</v>
      </c>
      <c r="E38" s="98">
        <v>1</v>
      </c>
    </row>
    <row r="39" spans="2:5">
      <c r="B39" s="176" t="s">
        <v>5737</v>
      </c>
      <c r="C39" s="98"/>
      <c r="D39" s="98">
        <v>1</v>
      </c>
      <c r="E39" s="98">
        <v>1</v>
      </c>
    </row>
    <row r="40" spans="2:5">
      <c r="B40" s="176" t="s">
        <v>5738</v>
      </c>
      <c r="C40" s="98"/>
      <c r="D40" s="98">
        <v>1</v>
      </c>
      <c r="E40" s="98">
        <v>1</v>
      </c>
    </row>
    <row r="41" spans="2:5">
      <c r="B41" s="176" t="s">
        <v>5739</v>
      </c>
      <c r="C41" s="98"/>
      <c r="D41" s="98">
        <v>1</v>
      </c>
      <c r="E41" s="98">
        <v>1</v>
      </c>
    </row>
    <row r="42" spans="2:5">
      <c r="B42" s="176" t="s">
        <v>5740</v>
      </c>
      <c r="C42" s="98"/>
      <c r="D42" s="98">
        <v>1</v>
      </c>
      <c r="E42" s="98">
        <v>1</v>
      </c>
    </row>
    <row r="43" spans="2:5">
      <c r="B43" s="176" t="s">
        <v>5393</v>
      </c>
      <c r="C43" s="98">
        <v>57.583333333333329</v>
      </c>
      <c r="D43" s="98">
        <v>22</v>
      </c>
      <c r="E43" s="98">
        <v>79.583333333333343</v>
      </c>
    </row>
  </sheetData>
  <pageMargins left="0.7" right="0.7" top="0.75" bottom="0.75" header="0.3" footer="0.3"/>
  <pageSetup orientation="portrait" verticalDpi="0"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511CF-653A-42AB-9498-8DF5AF9B8D0B}">
  <sheetPr filterMode="1"/>
  <dimension ref="A1:V995"/>
  <sheetViews>
    <sheetView topLeftCell="F1" zoomScale="98" zoomScaleNormal="98" workbookViewId="0">
      <selection activeCell="M1" sqref="M1"/>
    </sheetView>
  </sheetViews>
  <sheetFormatPr defaultRowHeight="14.5"/>
  <cols>
    <col min="1" max="1" width="7.26953125" customWidth="1"/>
    <col min="2" max="2" width="15" customWidth="1"/>
    <col min="3" max="3" width="23.54296875" customWidth="1"/>
    <col min="4" max="4" width="22.7265625" customWidth="1"/>
    <col min="5" max="5" width="14.7265625" customWidth="1"/>
    <col min="6" max="6" width="12.7265625" customWidth="1"/>
    <col min="7" max="7" width="12.1796875" customWidth="1"/>
    <col min="8" max="8" width="43.54296875" customWidth="1"/>
    <col min="9" max="9" width="14.7265625" customWidth="1"/>
    <col min="10" max="10" width="11.7265625" customWidth="1"/>
    <col min="11" max="11" width="14.453125" customWidth="1"/>
    <col min="12" max="12" width="25" customWidth="1"/>
    <col min="13" max="13" width="17.26953125" customWidth="1"/>
    <col min="14" max="14" width="17.54296875" customWidth="1"/>
    <col min="15" max="15" width="12.26953125" customWidth="1"/>
    <col min="16" max="16" width="17.26953125" customWidth="1"/>
    <col min="17" max="17" width="44.26953125" customWidth="1"/>
    <col min="18" max="18" width="20.7265625" customWidth="1"/>
    <col min="19" max="19" width="43" customWidth="1"/>
    <col min="20" max="20" width="10.7265625" bestFit="1" customWidth="1"/>
    <col min="21" max="21" width="8.1796875" style="7" customWidth="1"/>
  </cols>
  <sheetData>
    <row r="1" spans="1:22" ht="33" customHeight="1" thickBot="1">
      <c r="A1" s="37" t="s">
        <v>129</v>
      </c>
      <c r="B1" s="38" t="s">
        <v>130</v>
      </c>
      <c r="C1" s="38" t="s">
        <v>131</v>
      </c>
      <c r="D1" s="38" t="s">
        <v>132</v>
      </c>
      <c r="E1" s="38" t="s">
        <v>133</v>
      </c>
      <c r="F1" s="38" t="s">
        <v>134</v>
      </c>
      <c r="G1" s="38" t="s">
        <v>135</v>
      </c>
      <c r="H1" s="38" t="s">
        <v>136</v>
      </c>
      <c r="I1" s="38" t="s">
        <v>137</v>
      </c>
      <c r="J1" s="38" t="s">
        <v>124</v>
      </c>
      <c r="K1" s="39" t="s">
        <v>138</v>
      </c>
      <c r="L1" s="38" t="s">
        <v>139</v>
      </c>
      <c r="M1" s="38" t="s">
        <v>140</v>
      </c>
      <c r="N1" s="38" t="s">
        <v>141</v>
      </c>
      <c r="O1" s="38" t="s">
        <v>142</v>
      </c>
      <c r="P1" s="38" t="s">
        <v>143</v>
      </c>
      <c r="Q1" s="38" t="s">
        <v>144</v>
      </c>
      <c r="R1" s="38" t="s">
        <v>145</v>
      </c>
      <c r="S1" s="38" t="s">
        <v>146</v>
      </c>
      <c r="T1" s="38" t="s">
        <v>147</v>
      </c>
      <c r="U1" s="40" t="s">
        <v>148</v>
      </c>
      <c r="V1" s="41"/>
    </row>
    <row r="2" spans="1:22" ht="32.25" customHeight="1">
      <c r="A2" s="42">
        <v>1</v>
      </c>
      <c r="B2" s="43" t="s">
        <v>149</v>
      </c>
      <c r="C2" s="43" t="s">
        <v>150</v>
      </c>
      <c r="D2" s="43" t="s">
        <v>151</v>
      </c>
      <c r="E2" s="43" t="s">
        <v>152</v>
      </c>
      <c r="F2" s="43" t="s">
        <v>153</v>
      </c>
      <c r="G2" s="44">
        <v>45358</v>
      </c>
      <c r="H2" s="43" t="s">
        <v>154</v>
      </c>
      <c r="I2" s="43" t="s">
        <v>155</v>
      </c>
      <c r="J2" s="45" t="s">
        <v>156</v>
      </c>
      <c r="K2" s="43" t="s">
        <v>157</v>
      </c>
      <c r="L2" s="43" t="s">
        <v>157</v>
      </c>
      <c r="M2" s="43" t="s">
        <v>158</v>
      </c>
      <c r="N2" s="43" t="s">
        <v>158</v>
      </c>
      <c r="O2" s="46">
        <v>45358</v>
      </c>
      <c r="P2" s="43" t="s">
        <v>159</v>
      </c>
      <c r="Q2" s="43" t="s">
        <v>160</v>
      </c>
      <c r="R2" s="43" t="s">
        <v>161</v>
      </c>
      <c r="S2" s="43" t="s">
        <v>162</v>
      </c>
      <c r="T2" s="47">
        <v>45728</v>
      </c>
      <c r="U2" s="48">
        <f>O2-G2</f>
        <v>0</v>
      </c>
    </row>
    <row r="3" spans="1:22" ht="22.5" customHeight="1">
      <c r="A3" s="49">
        <f t="shared" ref="A3:A66" si="0">A2+1</f>
        <v>2</v>
      </c>
      <c r="B3" s="50" t="s">
        <v>163</v>
      </c>
      <c r="C3" s="50" t="s">
        <v>164</v>
      </c>
      <c r="D3" s="50" t="s">
        <v>165</v>
      </c>
      <c r="E3" s="50" t="s">
        <v>152</v>
      </c>
      <c r="F3" s="50" t="s">
        <v>153</v>
      </c>
      <c r="G3" s="51">
        <v>45362</v>
      </c>
      <c r="H3" s="50" t="s">
        <v>166</v>
      </c>
      <c r="I3" s="50" t="s">
        <v>167</v>
      </c>
      <c r="J3" s="52" t="s">
        <v>156</v>
      </c>
      <c r="K3" s="50" t="s">
        <v>157</v>
      </c>
      <c r="L3" s="50" t="s">
        <v>168</v>
      </c>
      <c r="M3" s="50" t="s">
        <v>158</v>
      </c>
      <c r="N3" s="50" t="s">
        <v>158</v>
      </c>
      <c r="O3" s="53">
        <v>45362</v>
      </c>
      <c r="P3" s="50" t="s">
        <v>159</v>
      </c>
      <c r="Q3" s="50" t="s">
        <v>169</v>
      </c>
      <c r="R3" s="50" t="s">
        <v>161</v>
      </c>
      <c r="S3" s="50" t="s">
        <v>170</v>
      </c>
      <c r="T3" s="47">
        <v>45728</v>
      </c>
      <c r="U3" s="54">
        <f t="shared" ref="U3:U66" si="1">O3-G3</f>
        <v>0</v>
      </c>
    </row>
    <row r="4" spans="1:22" ht="29.25" hidden="1" customHeight="1">
      <c r="A4" s="49">
        <f t="shared" si="0"/>
        <v>3</v>
      </c>
      <c r="B4" s="52" t="s">
        <v>171</v>
      </c>
      <c r="C4" s="52" t="s">
        <v>172</v>
      </c>
      <c r="D4" s="52" t="s">
        <v>173</v>
      </c>
      <c r="E4" s="52" t="s">
        <v>152</v>
      </c>
      <c r="F4" s="52" t="s">
        <v>153</v>
      </c>
      <c r="G4" s="55">
        <v>45384</v>
      </c>
      <c r="H4" s="52" t="s">
        <v>174</v>
      </c>
      <c r="I4" s="52" t="s">
        <v>175</v>
      </c>
      <c r="J4" s="52" t="s">
        <v>156</v>
      </c>
      <c r="K4" s="52" t="s">
        <v>176</v>
      </c>
      <c r="L4" s="52" t="s">
        <v>177</v>
      </c>
      <c r="M4" s="52" t="s">
        <v>178</v>
      </c>
      <c r="N4" s="52" t="s">
        <v>179</v>
      </c>
      <c r="O4" s="56">
        <v>45405</v>
      </c>
      <c r="P4" s="52" t="s">
        <v>180</v>
      </c>
      <c r="Q4" s="52" t="s">
        <v>181</v>
      </c>
      <c r="R4" s="52" t="s">
        <v>182</v>
      </c>
      <c r="S4" s="52" t="s">
        <v>183</v>
      </c>
      <c r="T4" s="47">
        <v>45728</v>
      </c>
      <c r="U4" s="54">
        <f t="shared" si="1"/>
        <v>21</v>
      </c>
    </row>
    <row r="5" spans="1:22" ht="19.5" hidden="1" customHeight="1">
      <c r="A5" s="49">
        <f t="shared" si="0"/>
        <v>4</v>
      </c>
      <c r="B5" s="52" t="s">
        <v>184</v>
      </c>
      <c r="C5" s="57">
        <v>45385.71597222222</v>
      </c>
      <c r="D5" s="52" t="s">
        <v>185</v>
      </c>
      <c r="E5" s="52" t="s">
        <v>152</v>
      </c>
      <c r="F5" s="52" t="s">
        <v>153</v>
      </c>
      <c r="G5" s="55">
        <v>45385</v>
      </c>
      <c r="H5" s="52" t="s">
        <v>174</v>
      </c>
      <c r="I5" s="52" t="s">
        <v>175</v>
      </c>
      <c r="J5" s="52" t="s">
        <v>156</v>
      </c>
      <c r="K5" s="52" t="s">
        <v>186</v>
      </c>
      <c r="L5" s="52" t="s">
        <v>187</v>
      </c>
      <c r="M5" s="52" t="s">
        <v>178</v>
      </c>
      <c r="N5" s="52" t="s">
        <v>179</v>
      </c>
      <c r="O5" s="56">
        <v>45385</v>
      </c>
      <c r="P5" s="52" t="s">
        <v>188</v>
      </c>
      <c r="Q5" s="52" t="s">
        <v>189</v>
      </c>
      <c r="R5" s="52" t="s">
        <v>182</v>
      </c>
      <c r="S5" s="52" t="s">
        <v>183</v>
      </c>
      <c r="T5" s="47">
        <v>45728</v>
      </c>
      <c r="U5" s="54">
        <f t="shared" si="1"/>
        <v>0</v>
      </c>
    </row>
    <row r="6" spans="1:22" ht="22.5" hidden="1" customHeight="1">
      <c r="A6" s="49">
        <f t="shared" si="0"/>
        <v>5</v>
      </c>
      <c r="B6" s="52" t="s">
        <v>190</v>
      </c>
      <c r="C6" s="52" t="s">
        <v>191</v>
      </c>
      <c r="D6" s="52" t="s">
        <v>192</v>
      </c>
      <c r="E6" s="52" t="s">
        <v>152</v>
      </c>
      <c r="F6" s="52" t="s">
        <v>153</v>
      </c>
      <c r="G6" s="55">
        <v>45385</v>
      </c>
      <c r="H6" s="52" t="s">
        <v>174</v>
      </c>
      <c r="I6" s="52" t="s">
        <v>175</v>
      </c>
      <c r="J6" s="52" t="s">
        <v>156</v>
      </c>
      <c r="K6" s="58">
        <v>516067</v>
      </c>
      <c r="L6" s="58" t="s">
        <v>193</v>
      </c>
      <c r="M6" s="52" t="s">
        <v>178</v>
      </c>
      <c r="N6" s="52" t="s">
        <v>179</v>
      </c>
      <c r="O6" s="56">
        <v>45385</v>
      </c>
      <c r="P6" s="52" t="s">
        <v>188</v>
      </c>
      <c r="Q6" s="52" t="s">
        <v>194</v>
      </c>
      <c r="R6" s="52" t="s">
        <v>182</v>
      </c>
      <c r="S6" s="52" t="s">
        <v>183</v>
      </c>
      <c r="T6" s="47">
        <v>45728</v>
      </c>
      <c r="U6" s="54">
        <f t="shared" si="1"/>
        <v>0</v>
      </c>
    </row>
    <row r="7" spans="1:22" ht="26" hidden="1">
      <c r="A7" s="49">
        <f t="shared" si="0"/>
        <v>6</v>
      </c>
      <c r="B7" s="52" t="s">
        <v>195</v>
      </c>
      <c r="C7" s="52" t="s">
        <v>196</v>
      </c>
      <c r="D7" s="52" t="s">
        <v>197</v>
      </c>
      <c r="E7" s="52" t="s">
        <v>152</v>
      </c>
      <c r="F7" s="52" t="s">
        <v>153</v>
      </c>
      <c r="G7" s="55">
        <v>45385</v>
      </c>
      <c r="H7" s="52" t="s">
        <v>174</v>
      </c>
      <c r="I7" s="52" t="s">
        <v>175</v>
      </c>
      <c r="J7" s="52" t="s">
        <v>156</v>
      </c>
      <c r="K7" s="58">
        <v>546776</v>
      </c>
      <c r="L7" s="58" t="s">
        <v>198</v>
      </c>
      <c r="M7" s="52" t="s">
        <v>178</v>
      </c>
      <c r="N7" s="52" t="s">
        <v>179</v>
      </c>
      <c r="O7" s="56">
        <v>45385</v>
      </c>
      <c r="P7" s="52" t="s">
        <v>188</v>
      </c>
      <c r="Q7" s="52" t="s">
        <v>194</v>
      </c>
      <c r="R7" s="52" t="s">
        <v>182</v>
      </c>
      <c r="S7" s="52" t="s">
        <v>183</v>
      </c>
      <c r="T7" s="47">
        <v>45728</v>
      </c>
      <c r="U7" s="54">
        <f t="shared" si="1"/>
        <v>0</v>
      </c>
    </row>
    <row r="8" spans="1:22" ht="26" hidden="1">
      <c r="A8" s="49">
        <f t="shared" si="0"/>
        <v>7</v>
      </c>
      <c r="B8" s="52" t="s">
        <v>199</v>
      </c>
      <c r="C8" s="52" t="s">
        <v>200</v>
      </c>
      <c r="D8" s="52" t="s">
        <v>201</v>
      </c>
      <c r="E8" s="52" t="s">
        <v>152</v>
      </c>
      <c r="F8" s="52" t="s">
        <v>153</v>
      </c>
      <c r="G8" s="55">
        <v>45385</v>
      </c>
      <c r="H8" s="52" t="s">
        <v>174</v>
      </c>
      <c r="I8" s="52" t="s">
        <v>175</v>
      </c>
      <c r="J8" s="52" t="s">
        <v>156</v>
      </c>
      <c r="K8" s="58">
        <v>537510</v>
      </c>
      <c r="L8" s="58" t="s">
        <v>202</v>
      </c>
      <c r="M8" s="52" t="s">
        <v>178</v>
      </c>
      <c r="N8" s="52" t="s">
        <v>179</v>
      </c>
      <c r="O8" s="56">
        <v>45385</v>
      </c>
      <c r="P8" s="52" t="s">
        <v>188</v>
      </c>
      <c r="Q8" s="52" t="s">
        <v>194</v>
      </c>
      <c r="R8" s="52" t="s">
        <v>182</v>
      </c>
      <c r="S8" s="52" t="s">
        <v>183</v>
      </c>
      <c r="T8" s="47">
        <v>45728</v>
      </c>
      <c r="U8" s="54">
        <f t="shared" si="1"/>
        <v>0</v>
      </c>
    </row>
    <row r="9" spans="1:22" ht="26" hidden="1">
      <c r="A9" s="49">
        <f t="shared" si="0"/>
        <v>8</v>
      </c>
      <c r="B9" s="52" t="s">
        <v>203</v>
      </c>
      <c r="C9" s="52" t="s">
        <v>204</v>
      </c>
      <c r="D9" s="52" t="s">
        <v>205</v>
      </c>
      <c r="E9" s="52" t="s">
        <v>152</v>
      </c>
      <c r="F9" s="52" t="s">
        <v>153</v>
      </c>
      <c r="G9" s="55">
        <v>45385</v>
      </c>
      <c r="H9" s="52" t="s">
        <v>174</v>
      </c>
      <c r="I9" s="52" t="s">
        <v>175</v>
      </c>
      <c r="J9" s="52" t="s">
        <v>156</v>
      </c>
      <c r="K9" s="52" t="s">
        <v>206</v>
      </c>
      <c r="L9" s="52" t="s">
        <v>207</v>
      </c>
      <c r="M9" s="52" t="s">
        <v>178</v>
      </c>
      <c r="N9" s="52" t="s">
        <v>179</v>
      </c>
      <c r="O9" s="56">
        <v>45385</v>
      </c>
      <c r="P9" s="52" t="s">
        <v>188</v>
      </c>
      <c r="Q9" s="52" t="s">
        <v>208</v>
      </c>
      <c r="R9" s="52" t="s">
        <v>182</v>
      </c>
      <c r="S9" s="52" t="s">
        <v>183</v>
      </c>
      <c r="T9" s="47">
        <v>45728</v>
      </c>
      <c r="U9" s="54">
        <f t="shared" si="1"/>
        <v>0</v>
      </c>
    </row>
    <row r="10" spans="1:22" ht="26" hidden="1">
      <c r="A10" s="49">
        <f t="shared" si="0"/>
        <v>9</v>
      </c>
      <c r="B10" s="52" t="s">
        <v>209</v>
      </c>
      <c r="C10" s="52" t="s">
        <v>210</v>
      </c>
      <c r="D10" s="52" t="s">
        <v>211</v>
      </c>
      <c r="E10" s="52" t="s">
        <v>152</v>
      </c>
      <c r="F10" s="52" t="s">
        <v>153</v>
      </c>
      <c r="G10" s="55">
        <v>45385</v>
      </c>
      <c r="H10" s="52" t="s">
        <v>174</v>
      </c>
      <c r="I10" s="52" t="s">
        <v>175</v>
      </c>
      <c r="J10" s="52" t="s">
        <v>156</v>
      </c>
      <c r="K10" s="52">
        <v>518802</v>
      </c>
      <c r="L10" s="52" t="s">
        <v>212</v>
      </c>
      <c r="M10" s="52" t="s">
        <v>178</v>
      </c>
      <c r="N10" s="52" t="s">
        <v>179</v>
      </c>
      <c r="O10" s="56">
        <v>45385</v>
      </c>
      <c r="P10" s="52" t="s">
        <v>180</v>
      </c>
      <c r="Q10" s="52" t="s">
        <v>189</v>
      </c>
      <c r="R10" s="52" t="s">
        <v>182</v>
      </c>
      <c r="S10" s="52" t="s">
        <v>183</v>
      </c>
      <c r="T10" s="47">
        <v>45728</v>
      </c>
      <c r="U10" s="54">
        <f t="shared" si="1"/>
        <v>0</v>
      </c>
    </row>
    <row r="11" spans="1:22" ht="26" hidden="1">
      <c r="A11" s="49">
        <f t="shared" si="0"/>
        <v>10</v>
      </c>
      <c r="B11" s="52" t="s">
        <v>213</v>
      </c>
      <c r="C11" s="52" t="s">
        <v>214</v>
      </c>
      <c r="D11" s="52" t="s">
        <v>215</v>
      </c>
      <c r="E11" s="52" t="s">
        <v>152</v>
      </c>
      <c r="F11" s="52" t="s">
        <v>153</v>
      </c>
      <c r="G11" s="55">
        <v>45385</v>
      </c>
      <c r="H11" s="52" t="s">
        <v>174</v>
      </c>
      <c r="I11" s="52" t="s">
        <v>175</v>
      </c>
      <c r="J11" s="52" t="s">
        <v>156</v>
      </c>
      <c r="K11" s="52" t="s">
        <v>216</v>
      </c>
      <c r="L11" s="52" t="s">
        <v>217</v>
      </c>
      <c r="M11" s="52" t="s">
        <v>178</v>
      </c>
      <c r="N11" s="52" t="s">
        <v>179</v>
      </c>
      <c r="O11" s="56">
        <v>45385</v>
      </c>
      <c r="P11" s="52" t="s">
        <v>180</v>
      </c>
      <c r="Q11" s="52" t="s">
        <v>218</v>
      </c>
      <c r="R11" s="52" t="s">
        <v>182</v>
      </c>
      <c r="S11" s="52" t="s">
        <v>183</v>
      </c>
      <c r="T11" s="47">
        <v>45728</v>
      </c>
      <c r="U11" s="54">
        <f t="shared" si="1"/>
        <v>0</v>
      </c>
    </row>
    <row r="12" spans="1:22" hidden="1">
      <c r="A12" s="49">
        <f t="shared" si="0"/>
        <v>11</v>
      </c>
      <c r="B12" s="52" t="s">
        <v>219</v>
      </c>
      <c r="C12" s="52" t="s">
        <v>220</v>
      </c>
      <c r="D12" s="52" t="s">
        <v>221</v>
      </c>
      <c r="E12" s="52" t="s">
        <v>152</v>
      </c>
      <c r="F12" s="52" t="s">
        <v>153</v>
      </c>
      <c r="G12" s="55">
        <v>45385</v>
      </c>
      <c r="H12" s="52" t="s">
        <v>222</v>
      </c>
      <c r="I12" s="52" t="s">
        <v>223</v>
      </c>
      <c r="J12" s="52" t="s">
        <v>156</v>
      </c>
      <c r="K12" s="52" t="s">
        <v>224</v>
      </c>
      <c r="L12" s="52" t="s">
        <v>225</v>
      </c>
      <c r="M12" s="52" t="s">
        <v>178</v>
      </c>
      <c r="N12" s="52" t="s">
        <v>179</v>
      </c>
      <c r="O12" s="56">
        <v>45385</v>
      </c>
      <c r="P12" s="52" t="s">
        <v>188</v>
      </c>
      <c r="Q12" s="52" t="s">
        <v>226</v>
      </c>
      <c r="R12" s="52" t="s">
        <v>182</v>
      </c>
      <c r="S12" s="52" t="s">
        <v>183</v>
      </c>
      <c r="T12" s="47">
        <v>45728</v>
      </c>
      <c r="U12" s="54">
        <f t="shared" si="1"/>
        <v>0</v>
      </c>
    </row>
    <row r="13" spans="1:22" hidden="1">
      <c r="A13" s="49">
        <f t="shared" si="0"/>
        <v>12</v>
      </c>
      <c r="B13" s="52" t="s">
        <v>227</v>
      </c>
      <c r="C13" s="52" t="s">
        <v>228</v>
      </c>
      <c r="D13" s="52" t="s">
        <v>229</v>
      </c>
      <c r="E13" s="52" t="s">
        <v>152</v>
      </c>
      <c r="F13" s="52" t="s">
        <v>153</v>
      </c>
      <c r="G13" s="55">
        <v>45385</v>
      </c>
      <c r="H13" s="52" t="s">
        <v>222</v>
      </c>
      <c r="I13" s="52" t="s">
        <v>223</v>
      </c>
      <c r="J13" s="52" t="s">
        <v>156</v>
      </c>
      <c r="K13" s="52" t="s">
        <v>230</v>
      </c>
      <c r="L13" s="52" t="s">
        <v>231</v>
      </c>
      <c r="M13" s="52" t="s">
        <v>178</v>
      </c>
      <c r="N13" s="52" t="s">
        <v>179</v>
      </c>
      <c r="O13" s="56">
        <v>45385</v>
      </c>
      <c r="P13" s="52" t="s">
        <v>159</v>
      </c>
      <c r="Q13" s="52" t="s">
        <v>232</v>
      </c>
      <c r="R13" s="52" t="s">
        <v>182</v>
      </c>
      <c r="S13" s="52" t="s">
        <v>183</v>
      </c>
      <c r="T13" s="47">
        <v>45728</v>
      </c>
      <c r="U13" s="54">
        <f t="shared" si="1"/>
        <v>0</v>
      </c>
    </row>
    <row r="14" spans="1:22" hidden="1">
      <c r="A14" s="49">
        <f t="shared" si="0"/>
        <v>13</v>
      </c>
      <c r="B14" s="52" t="s">
        <v>233</v>
      </c>
      <c r="C14" s="52" t="s">
        <v>234</v>
      </c>
      <c r="D14" s="52" t="s">
        <v>235</v>
      </c>
      <c r="E14" s="52" t="s">
        <v>152</v>
      </c>
      <c r="F14" s="52" t="s">
        <v>153</v>
      </c>
      <c r="G14" s="55">
        <v>45386</v>
      </c>
      <c r="H14" s="52" t="s">
        <v>222</v>
      </c>
      <c r="I14" s="52" t="s">
        <v>223</v>
      </c>
      <c r="J14" s="52" t="s">
        <v>156</v>
      </c>
      <c r="K14" s="52" t="s">
        <v>236</v>
      </c>
      <c r="L14" s="52" t="s">
        <v>237</v>
      </c>
      <c r="M14" s="52" t="s">
        <v>178</v>
      </c>
      <c r="N14" s="52" t="s">
        <v>179</v>
      </c>
      <c r="O14" s="56">
        <v>45386</v>
      </c>
      <c r="P14" s="52" t="s">
        <v>188</v>
      </c>
      <c r="Q14" s="52" t="s">
        <v>238</v>
      </c>
      <c r="R14" s="52" t="s">
        <v>182</v>
      </c>
      <c r="S14" s="52" t="s">
        <v>183</v>
      </c>
      <c r="T14" s="47">
        <v>45728</v>
      </c>
      <c r="U14" s="54">
        <f t="shared" si="1"/>
        <v>0</v>
      </c>
    </row>
    <row r="15" spans="1:22" hidden="1">
      <c r="A15" s="49">
        <f t="shared" si="0"/>
        <v>14</v>
      </c>
      <c r="B15" s="52" t="s">
        <v>239</v>
      </c>
      <c r="C15" s="52" t="s">
        <v>240</v>
      </c>
      <c r="D15" s="52" t="s">
        <v>241</v>
      </c>
      <c r="E15" s="52" t="s">
        <v>152</v>
      </c>
      <c r="F15" s="52" t="s">
        <v>153</v>
      </c>
      <c r="G15" s="55">
        <v>45386</v>
      </c>
      <c r="H15" s="52" t="s">
        <v>222</v>
      </c>
      <c r="I15" s="52" t="s">
        <v>223</v>
      </c>
      <c r="J15" s="52" t="s">
        <v>156</v>
      </c>
      <c r="K15" s="52" t="s">
        <v>242</v>
      </c>
      <c r="L15" s="52" t="s">
        <v>243</v>
      </c>
      <c r="M15" s="52" t="s">
        <v>178</v>
      </c>
      <c r="N15" s="52" t="s">
        <v>179</v>
      </c>
      <c r="O15" s="56">
        <v>45386</v>
      </c>
      <c r="P15" s="52" t="s">
        <v>188</v>
      </c>
      <c r="Q15" s="52" t="s">
        <v>244</v>
      </c>
      <c r="R15" s="52" t="s">
        <v>182</v>
      </c>
      <c r="S15" s="52" t="s">
        <v>183</v>
      </c>
      <c r="T15" s="47">
        <v>45728</v>
      </c>
      <c r="U15" s="54">
        <f t="shared" si="1"/>
        <v>0</v>
      </c>
    </row>
    <row r="16" spans="1:22" hidden="1">
      <c r="A16" s="49">
        <f t="shared" si="0"/>
        <v>15</v>
      </c>
      <c r="B16" s="52" t="s">
        <v>245</v>
      </c>
      <c r="C16" s="52" t="s">
        <v>246</v>
      </c>
      <c r="D16" s="52" t="s">
        <v>247</v>
      </c>
      <c r="E16" s="52" t="s">
        <v>152</v>
      </c>
      <c r="F16" s="52" t="s">
        <v>153</v>
      </c>
      <c r="G16" s="55">
        <v>45387</v>
      </c>
      <c r="H16" s="52" t="s">
        <v>248</v>
      </c>
      <c r="I16" s="52" t="s">
        <v>223</v>
      </c>
      <c r="J16" s="52" t="s">
        <v>156</v>
      </c>
      <c r="K16" s="52" t="s">
        <v>249</v>
      </c>
      <c r="L16" s="52" t="s">
        <v>250</v>
      </c>
      <c r="M16" s="52" t="s">
        <v>178</v>
      </c>
      <c r="N16" s="52" t="s">
        <v>251</v>
      </c>
      <c r="O16" s="56">
        <v>45387</v>
      </c>
      <c r="P16" s="52" t="s">
        <v>188</v>
      </c>
      <c r="Q16" s="52" t="s">
        <v>252</v>
      </c>
      <c r="R16" s="52" t="s">
        <v>253</v>
      </c>
      <c r="S16" s="52"/>
      <c r="T16" s="47">
        <v>45728</v>
      </c>
      <c r="U16" s="54">
        <f t="shared" si="1"/>
        <v>0</v>
      </c>
    </row>
    <row r="17" spans="1:21" hidden="1">
      <c r="A17" s="49">
        <f t="shared" si="0"/>
        <v>16</v>
      </c>
      <c r="B17" s="52" t="s">
        <v>254</v>
      </c>
      <c r="C17" s="52" t="s">
        <v>255</v>
      </c>
      <c r="D17" s="52" t="s">
        <v>256</v>
      </c>
      <c r="E17" s="52" t="s">
        <v>152</v>
      </c>
      <c r="F17" s="52" t="s">
        <v>153</v>
      </c>
      <c r="G17" s="55">
        <v>45387</v>
      </c>
      <c r="H17" s="52" t="s">
        <v>257</v>
      </c>
      <c r="I17" s="52" t="s">
        <v>223</v>
      </c>
      <c r="J17" s="52" t="s">
        <v>156</v>
      </c>
      <c r="K17" s="52" t="s">
        <v>258</v>
      </c>
      <c r="L17" s="52" t="s">
        <v>259</v>
      </c>
      <c r="M17" s="52" t="s">
        <v>178</v>
      </c>
      <c r="N17" s="52" t="s">
        <v>251</v>
      </c>
      <c r="O17" s="56">
        <v>45387</v>
      </c>
      <c r="P17" s="52" t="s">
        <v>188</v>
      </c>
      <c r="Q17" s="52" t="s">
        <v>260</v>
      </c>
      <c r="R17" s="52" t="s">
        <v>261</v>
      </c>
      <c r="S17" s="52" t="s">
        <v>262</v>
      </c>
      <c r="T17" s="47">
        <v>45728</v>
      </c>
      <c r="U17" s="54">
        <f t="shared" si="1"/>
        <v>0</v>
      </c>
    </row>
    <row r="18" spans="1:21" hidden="1">
      <c r="A18" s="49">
        <f t="shared" si="0"/>
        <v>17</v>
      </c>
      <c r="B18" s="52" t="s">
        <v>263</v>
      </c>
      <c r="C18" s="52" t="s">
        <v>264</v>
      </c>
      <c r="D18" s="52" t="s">
        <v>265</v>
      </c>
      <c r="E18" s="52" t="s">
        <v>152</v>
      </c>
      <c r="F18" s="52" t="s">
        <v>153</v>
      </c>
      <c r="G18" s="55">
        <v>45387</v>
      </c>
      <c r="H18" s="52" t="s">
        <v>266</v>
      </c>
      <c r="I18" s="50" t="s">
        <v>23</v>
      </c>
      <c r="J18" s="52" t="s">
        <v>156</v>
      </c>
      <c r="K18" s="52" t="s">
        <v>267</v>
      </c>
      <c r="L18" s="52" t="s">
        <v>268</v>
      </c>
      <c r="M18" s="52" t="s">
        <v>178</v>
      </c>
      <c r="N18" s="52" t="s">
        <v>269</v>
      </c>
      <c r="O18" s="56">
        <v>45387</v>
      </c>
      <c r="P18" s="52" t="s">
        <v>188</v>
      </c>
      <c r="Q18" s="52" t="s">
        <v>270</v>
      </c>
      <c r="R18" s="52" t="s">
        <v>271</v>
      </c>
      <c r="S18" s="52" t="s">
        <v>272</v>
      </c>
      <c r="T18" s="47">
        <v>45728</v>
      </c>
      <c r="U18" s="54">
        <f t="shared" si="1"/>
        <v>0</v>
      </c>
    </row>
    <row r="19" spans="1:21" ht="26" hidden="1">
      <c r="A19" s="49">
        <f t="shared" si="0"/>
        <v>18</v>
      </c>
      <c r="B19" s="52" t="s">
        <v>273</v>
      </c>
      <c r="C19" s="52" t="s">
        <v>274</v>
      </c>
      <c r="D19" s="52" t="s">
        <v>275</v>
      </c>
      <c r="E19" s="52" t="s">
        <v>152</v>
      </c>
      <c r="F19" s="52" t="s">
        <v>153</v>
      </c>
      <c r="G19" s="55">
        <v>45387</v>
      </c>
      <c r="H19" s="52" t="s">
        <v>276</v>
      </c>
      <c r="I19" s="52" t="s">
        <v>33</v>
      </c>
      <c r="J19" s="52" t="s">
        <v>156</v>
      </c>
      <c r="K19" s="52" t="s">
        <v>277</v>
      </c>
      <c r="L19" s="52" t="s">
        <v>278</v>
      </c>
      <c r="M19" s="52" t="s">
        <v>178</v>
      </c>
      <c r="N19" s="52" t="s">
        <v>279</v>
      </c>
      <c r="O19" s="56">
        <v>45387</v>
      </c>
      <c r="P19" s="52" t="s">
        <v>188</v>
      </c>
      <c r="Q19" s="52" t="s">
        <v>280</v>
      </c>
      <c r="R19" s="52" t="s">
        <v>271</v>
      </c>
      <c r="S19" s="59" t="s">
        <v>281</v>
      </c>
      <c r="T19" s="47">
        <v>45728</v>
      </c>
      <c r="U19" s="54">
        <f t="shared" si="1"/>
        <v>0</v>
      </c>
    </row>
    <row r="20" spans="1:21" ht="26" hidden="1">
      <c r="A20" s="49">
        <f t="shared" si="0"/>
        <v>19</v>
      </c>
      <c r="B20" s="52" t="s">
        <v>282</v>
      </c>
      <c r="C20" s="52" t="s">
        <v>283</v>
      </c>
      <c r="D20" s="52" t="s">
        <v>284</v>
      </c>
      <c r="E20" s="52" t="s">
        <v>152</v>
      </c>
      <c r="F20" s="52" t="s">
        <v>153</v>
      </c>
      <c r="G20" s="55">
        <v>45388</v>
      </c>
      <c r="H20" s="52" t="s">
        <v>285</v>
      </c>
      <c r="I20" s="52" t="s">
        <v>175</v>
      </c>
      <c r="J20" s="52" t="s">
        <v>156</v>
      </c>
      <c r="K20" s="52"/>
      <c r="L20" s="52" t="s">
        <v>286</v>
      </c>
      <c r="M20" s="52" t="s">
        <v>178</v>
      </c>
      <c r="N20" s="52" t="s">
        <v>287</v>
      </c>
      <c r="O20" s="55">
        <v>45393</v>
      </c>
      <c r="P20" s="52" t="s">
        <v>188</v>
      </c>
      <c r="Q20" s="52" t="s">
        <v>288</v>
      </c>
      <c r="R20" s="52"/>
      <c r="S20" s="52"/>
      <c r="T20" s="47">
        <v>45728</v>
      </c>
      <c r="U20" s="54">
        <f t="shared" si="1"/>
        <v>5</v>
      </c>
    </row>
    <row r="21" spans="1:21" ht="26" hidden="1">
      <c r="A21" s="49">
        <f t="shared" si="0"/>
        <v>20</v>
      </c>
      <c r="B21" s="52" t="s">
        <v>289</v>
      </c>
      <c r="C21" s="52" t="s">
        <v>290</v>
      </c>
      <c r="D21" s="52" t="s">
        <v>291</v>
      </c>
      <c r="E21" s="52" t="s">
        <v>152</v>
      </c>
      <c r="F21" s="52" t="s">
        <v>153</v>
      </c>
      <c r="G21" s="55">
        <v>45390</v>
      </c>
      <c r="H21" s="52" t="s">
        <v>292</v>
      </c>
      <c r="I21" s="52" t="s">
        <v>175</v>
      </c>
      <c r="J21" s="52" t="s">
        <v>156</v>
      </c>
      <c r="K21" s="52" t="s">
        <v>293</v>
      </c>
      <c r="L21" s="52" t="s">
        <v>294</v>
      </c>
      <c r="M21" s="52" t="s">
        <v>178</v>
      </c>
      <c r="N21" s="52" t="s">
        <v>279</v>
      </c>
      <c r="O21" s="55">
        <v>45531</v>
      </c>
      <c r="P21" s="52" t="s">
        <v>188</v>
      </c>
      <c r="Q21" s="52" t="s">
        <v>280</v>
      </c>
      <c r="R21" s="52" t="s">
        <v>271</v>
      </c>
      <c r="S21" s="52" t="s">
        <v>295</v>
      </c>
      <c r="T21" s="47">
        <v>45728</v>
      </c>
      <c r="U21" s="54">
        <f t="shared" si="1"/>
        <v>141</v>
      </c>
    </row>
    <row r="22" spans="1:21" ht="39" hidden="1">
      <c r="A22" s="49">
        <f t="shared" si="0"/>
        <v>21</v>
      </c>
      <c r="B22" s="52" t="s">
        <v>296</v>
      </c>
      <c r="C22" s="52" t="s">
        <v>297</v>
      </c>
      <c r="D22" s="52" t="s">
        <v>298</v>
      </c>
      <c r="E22" s="52" t="s">
        <v>152</v>
      </c>
      <c r="F22" s="52" t="s">
        <v>153</v>
      </c>
      <c r="G22" s="55">
        <v>45390</v>
      </c>
      <c r="H22" s="52" t="s">
        <v>299</v>
      </c>
      <c r="I22" s="52" t="s">
        <v>155</v>
      </c>
      <c r="J22" s="52" t="s">
        <v>156</v>
      </c>
      <c r="K22" s="52" t="s">
        <v>300</v>
      </c>
      <c r="L22" s="52" t="s">
        <v>301</v>
      </c>
      <c r="M22" s="52" t="s">
        <v>178</v>
      </c>
      <c r="N22" s="52" t="s">
        <v>302</v>
      </c>
      <c r="O22" s="56">
        <v>45390</v>
      </c>
      <c r="P22" s="52" t="s">
        <v>188</v>
      </c>
      <c r="Q22" s="52" t="s">
        <v>303</v>
      </c>
      <c r="R22" s="52" t="s">
        <v>304</v>
      </c>
      <c r="S22" s="52" t="s">
        <v>305</v>
      </c>
      <c r="T22" s="47">
        <v>45728</v>
      </c>
      <c r="U22" s="54">
        <f t="shared" si="1"/>
        <v>0</v>
      </c>
    </row>
    <row r="23" spans="1:21" hidden="1">
      <c r="A23" s="49">
        <f t="shared" si="0"/>
        <v>22</v>
      </c>
      <c r="B23" s="52" t="s">
        <v>306</v>
      </c>
      <c r="C23" s="52" t="s">
        <v>307</v>
      </c>
      <c r="D23" s="52" t="s">
        <v>308</v>
      </c>
      <c r="E23" s="52" t="s">
        <v>152</v>
      </c>
      <c r="F23" s="52" t="s">
        <v>153</v>
      </c>
      <c r="G23" s="55">
        <v>45390</v>
      </c>
      <c r="H23" s="52" t="s">
        <v>309</v>
      </c>
      <c r="I23" s="50" t="s">
        <v>23</v>
      </c>
      <c r="J23" s="52" t="s">
        <v>156</v>
      </c>
      <c r="K23" s="52" t="s">
        <v>310</v>
      </c>
      <c r="L23" s="52" t="s">
        <v>311</v>
      </c>
      <c r="M23" s="52" t="s">
        <v>178</v>
      </c>
      <c r="N23" s="52" t="s">
        <v>179</v>
      </c>
      <c r="O23" s="56">
        <v>45390</v>
      </c>
      <c r="P23" s="52" t="s">
        <v>188</v>
      </c>
      <c r="Q23" s="52" t="s">
        <v>312</v>
      </c>
      <c r="R23" s="52" t="s">
        <v>182</v>
      </c>
      <c r="S23" s="52" t="s">
        <v>183</v>
      </c>
      <c r="T23" s="47">
        <v>45728</v>
      </c>
      <c r="U23" s="54">
        <f t="shared" si="1"/>
        <v>0</v>
      </c>
    </row>
    <row r="24" spans="1:21" ht="26" hidden="1">
      <c r="A24" s="49">
        <f t="shared" si="0"/>
        <v>23</v>
      </c>
      <c r="B24" s="52" t="s">
        <v>313</v>
      </c>
      <c r="C24" s="52" t="s">
        <v>314</v>
      </c>
      <c r="D24" s="52" t="s">
        <v>315</v>
      </c>
      <c r="E24" s="52" t="s">
        <v>152</v>
      </c>
      <c r="F24" s="52" t="s">
        <v>153</v>
      </c>
      <c r="G24" s="55">
        <v>45390</v>
      </c>
      <c r="H24" s="52" t="s">
        <v>316</v>
      </c>
      <c r="I24" s="52" t="s">
        <v>175</v>
      </c>
      <c r="J24" s="52" t="s">
        <v>156</v>
      </c>
      <c r="K24" s="52" t="s">
        <v>317</v>
      </c>
      <c r="L24" s="52" t="s">
        <v>317</v>
      </c>
      <c r="M24" s="52" t="s">
        <v>318</v>
      </c>
      <c r="N24" s="52" t="s">
        <v>287</v>
      </c>
      <c r="O24" s="56">
        <v>45390</v>
      </c>
      <c r="P24" s="52" t="s">
        <v>188</v>
      </c>
      <c r="Q24" s="52" t="s">
        <v>319</v>
      </c>
      <c r="R24" s="52" t="s">
        <v>320</v>
      </c>
      <c r="S24" s="52" t="s">
        <v>321</v>
      </c>
      <c r="T24" s="47">
        <v>45728</v>
      </c>
      <c r="U24" s="54">
        <f t="shared" si="1"/>
        <v>0</v>
      </c>
    </row>
    <row r="25" spans="1:21" ht="26" hidden="1">
      <c r="A25" s="49">
        <f t="shared" si="0"/>
        <v>24</v>
      </c>
      <c r="B25" s="52" t="s">
        <v>322</v>
      </c>
      <c r="C25" s="52" t="s">
        <v>323</v>
      </c>
      <c r="D25" s="52" t="s">
        <v>324</v>
      </c>
      <c r="E25" s="52" t="s">
        <v>152</v>
      </c>
      <c r="F25" s="52" t="s">
        <v>153</v>
      </c>
      <c r="G25" s="55">
        <v>45390</v>
      </c>
      <c r="H25" s="52" t="s">
        <v>309</v>
      </c>
      <c r="I25" s="52" t="s">
        <v>33</v>
      </c>
      <c r="J25" s="52" t="s">
        <v>156</v>
      </c>
      <c r="K25" s="52" t="s">
        <v>325</v>
      </c>
      <c r="L25" s="52" t="s">
        <v>326</v>
      </c>
      <c r="M25" s="52" t="s">
        <v>178</v>
      </c>
      <c r="N25" s="52" t="s">
        <v>269</v>
      </c>
      <c r="O25" s="56">
        <v>45407</v>
      </c>
      <c r="P25" s="52" t="s">
        <v>188</v>
      </c>
      <c r="Q25" s="52" t="s">
        <v>327</v>
      </c>
      <c r="R25" s="52" t="s">
        <v>271</v>
      </c>
      <c r="S25" s="52" t="s">
        <v>328</v>
      </c>
      <c r="T25" s="47">
        <v>45728</v>
      </c>
      <c r="U25" s="54">
        <f t="shared" si="1"/>
        <v>17</v>
      </c>
    </row>
    <row r="26" spans="1:21" ht="26" hidden="1">
      <c r="A26" s="49">
        <f t="shared" si="0"/>
        <v>25</v>
      </c>
      <c r="B26" s="52" t="s">
        <v>329</v>
      </c>
      <c r="C26" s="52" t="s">
        <v>330</v>
      </c>
      <c r="D26" s="52" t="s">
        <v>331</v>
      </c>
      <c r="E26" s="52" t="s">
        <v>152</v>
      </c>
      <c r="F26" s="52" t="s">
        <v>153</v>
      </c>
      <c r="G26" s="55">
        <v>45392</v>
      </c>
      <c r="H26" s="52" t="s">
        <v>285</v>
      </c>
      <c r="I26" s="52" t="s">
        <v>175</v>
      </c>
      <c r="J26" s="52" t="s">
        <v>156</v>
      </c>
      <c r="K26" s="52" t="s">
        <v>317</v>
      </c>
      <c r="L26" s="52" t="s">
        <v>286</v>
      </c>
      <c r="M26" s="52" t="s">
        <v>178</v>
      </c>
      <c r="N26" s="52" t="s">
        <v>287</v>
      </c>
      <c r="O26" s="56">
        <v>45398</v>
      </c>
      <c r="P26" s="52" t="s">
        <v>188</v>
      </c>
      <c r="Q26" s="52" t="s">
        <v>332</v>
      </c>
      <c r="R26" s="52" t="s">
        <v>320</v>
      </c>
      <c r="S26" s="52" t="s">
        <v>321</v>
      </c>
      <c r="T26" s="47">
        <v>45728</v>
      </c>
      <c r="U26" s="54">
        <f t="shared" si="1"/>
        <v>6</v>
      </c>
    </row>
    <row r="27" spans="1:21" ht="26" hidden="1">
      <c r="A27" s="49">
        <f t="shared" si="0"/>
        <v>26</v>
      </c>
      <c r="B27" s="52" t="s">
        <v>333</v>
      </c>
      <c r="C27" s="52" t="s">
        <v>334</v>
      </c>
      <c r="D27" s="52" t="s">
        <v>335</v>
      </c>
      <c r="E27" s="52" t="s">
        <v>152</v>
      </c>
      <c r="F27" s="52" t="s">
        <v>153</v>
      </c>
      <c r="G27" s="55">
        <v>45392</v>
      </c>
      <c r="H27" s="52" t="s">
        <v>336</v>
      </c>
      <c r="I27" s="52" t="s">
        <v>175</v>
      </c>
      <c r="J27" s="52" t="s">
        <v>156</v>
      </c>
      <c r="K27" s="52" t="s">
        <v>317</v>
      </c>
      <c r="L27" s="52" t="s">
        <v>317</v>
      </c>
      <c r="M27" s="52" t="s">
        <v>178</v>
      </c>
      <c r="N27" s="52" t="s">
        <v>251</v>
      </c>
      <c r="O27" s="56">
        <v>45392</v>
      </c>
      <c r="P27" s="52" t="s">
        <v>188</v>
      </c>
      <c r="Q27" s="52" t="s">
        <v>337</v>
      </c>
      <c r="R27" s="52" t="s">
        <v>261</v>
      </c>
      <c r="S27" s="52" t="s">
        <v>338</v>
      </c>
      <c r="T27" s="47">
        <v>45728</v>
      </c>
      <c r="U27" s="54">
        <f t="shared" si="1"/>
        <v>0</v>
      </c>
    </row>
    <row r="28" spans="1:21" hidden="1">
      <c r="A28" s="49">
        <f t="shared" si="0"/>
        <v>27</v>
      </c>
      <c r="B28" s="52" t="s">
        <v>339</v>
      </c>
      <c r="C28" s="52" t="s">
        <v>340</v>
      </c>
      <c r="D28" s="52" t="s">
        <v>341</v>
      </c>
      <c r="E28" s="52" t="s">
        <v>152</v>
      </c>
      <c r="F28" s="52" t="s">
        <v>153</v>
      </c>
      <c r="G28" s="55">
        <v>45394</v>
      </c>
      <c r="H28" s="52" t="s">
        <v>309</v>
      </c>
      <c r="I28" s="50" t="s">
        <v>23</v>
      </c>
      <c r="J28" s="52" t="s">
        <v>156</v>
      </c>
      <c r="K28" s="52" t="s">
        <v>342</v>
      </c>
      <c r="L28" s="52" t="s">
        <v>343</v>
      </c>
      <c r="M28" s="52" t="s">
        <v>178</v>
      </c>
      <c r="N28" s="52" t="s">
        <v>179</v>
      </c>
      <c r="O28" s="56">
        <v>45394</v>
      </c>
      <c r="P28" s="52" t="s">
        <v>188</v>
      </c>
      <c r="Q28" s="52" t="s">
        <v>344</v>
      </c>
      <c r="R28" s="52" t="s">
        <v>182</v>
      </c>
      <c r="S28" s="52" t="s">
        <v>183</v>
      </c>
      <c r="T28" s="47">
        <v>45728</v>
      </c>
      <c r="U28" s="54">
        <f t="shared" si="1"/>
        <v>0</v>
      </c>
    </row>
    <row r="29" spans="1:21" ht="26" hidden="1">
      <c r="A29" s="49">
        <f t="shared" si="0"/>
        <v>28</v>
      </c>
      <c r="B29" s="52" t="s">
        <v>345</v>
      </c>
      <c r="C29" s="52" t="s">
        <v>346</v>
      </c>
      <c r="D29" s="52" t="s">
        <v>347</v>
      </c>
      <c r="E29" s="52" t="s">
        <v>152</v>
      </c>
      <c r="F29" s="52" t="s">
        <v>153</v>
      </c>
      <c r="G29" s="55">
        <v>45394</v>
      </c>
      <c r="H29" s="52" t="s">
        <v>348</v>
      </c>
      <c r="I29" s="52" t="s">
        <v>175</v>
      </c>
      <c r="J29" s="52" t="s">
        <v>156</v>
      </c>
      <c r="K29" s="52" t="s">
        <v>349</v>
      </c>
      <c r="L29" s="52" t="s">
        <v>350</v>
      </c>
      <c r="M29" s="52" t="s">
        <v>178</v>
      </c>
      <c r="N29" s="52" t="s">
        <v>287</v>
      </c>
      <c r="O29" s="56">
        <v>45397</v>
      </c>
      <c r="P29" s="52" t="s">
        <v>188</v>
      </c>
      <c r="Q29" s="52" t="s">
        <v>351</v>
      </c>
      <c r="R29" s="52" t="s">
        <v>352</v>
      </c>
      <c r="S29" s="52" t="s">
        <v>321</v>
      </c>
      <c r="T29" s="47">
        <v>45728</v>
      </c>
      <c r="U29" s="54">
        <f t="shared" si="1"/>
        <v>3</v>
      </c>
    </row>
    <row r="30" spans="1:21" hidden="1">
      <c r="A30" s="49">
        <f t="shared" si="0"/>
        <v>29</v>
      </c>
      <c r="B30" s="52" t="s">
        <v>353</v>
      </c>
      <c r="C30" s="52" t="s">
        <v>354</v>
      </c>
      <c r="D30" s="52" t="s">
        <v>355</v>
      </c>
      <c r="E30" s="52" t="s">
        <v>152</v>
      </c>
      <c r="F30" s="52" t="s">
        <v>153</v>
      </c>
      <c r="G30" s="55">
        <v>45397</v>
      </c>
      <c r="H30" s="52" t="s">
        <v>222</v>
      </c>
      <c r="I30" s="52" t="s">
        <v>223</v>
      </c>
      <c r="J30" s="52" t="s">
        <v>156</v>
      </c>
      <c r="K30" s="52" t="s">
        <v>356</v>
      </c>
      <c r="L30" s="52" t="s">
        <v>357</v>
      </c>
      <c r="M30" s="52" t="s">
        <v>178</v>
      </c>
      <c r="N30" s="52" t="s">
        <v>179</v>
      </c>
      <c r="O30" s="56">
        <v>45397</v>
      </c>
      <c r="P30" s="52" t="s">
        <v>188</v>
      </c>
      <c r="Q30" s="52" t="s">
        <v>358</v>
      </c>
      <c r="R30" s="52" t="s">
        <v>182</v>
      </c>
      <c r="S30" s="52" t="s">
        <v>183</v>
      </c>
      <c r="T30" s="47">
        <v>45728</v>
      </c>
      <c r="U30" s="54">
        <f t="shared" si="1"/>
        <v>0</v>
      </c>
    </row>
    <row r="31" spans="1:21" hidden="1">
      <c r="A31" s="49">
        <f t="shared" si="0"/>
        <v>30</v>
      </c>
      <c r="B31" s="52" t="s">
        <v>359</v>
      </c>
      <c r="C31" s="52" t="s">
        <v>360</v>
      </c>
      <c r="D31" s="52" t="s">
        <v>361</v>
      </c>
      <c r="E31" s="52" t="s">
        <v>152</v>
      </c>
      <c r="F31" s="52" t="s">
        <v>153</v>
      </c>
      <c r="G31" s="55">
        <v>45397</v>
      </c>
      <c r="H31" s="52" t="s">
        <v>309</v>
      </c>
      <c r="I31" s="50" t="s">
        <v>23</v>
      </c>
      <c r="J31" s="52" t="s">
        <v>156</v>
      </c>
      <c r="K31" s="52" t="s">
        <v>362</v>
      </c>
      <c r="L31" s="52" t="s">
        <v>311</v>
      </c>
      <c r="M31" s="52" t="s">
        <v>178</v>
      </c>
      <c r="N31" s="52" t="s">
        <v>179</v>
      </c>
      <c r="O31" s="56">
        <v>45397</v>
      </c>
      <c r="P31" s="52" t="s">
        <v>188</v>
      </c>
      <c r="Q31" s="52" t="s">
        <v>363</v>
      </c>
      <c r="R31" s="52" t="s">
        <v>182</v>
      </c>
      <c r="S31" s="52" t="s">
        <v>183</v>
      </c>
      <c r="T31" s="47">
        <v>45728</v>
      </c>
      <c r="U31" s="54">
        <f t="shared" si="1"/>
        <v>0</v>
      </c>
    </row>
    <row r="32" spans="1:21" hidden="1">
      <c r="A32" s="49">
        <f t="shared" si="0"/>
        <v>31</v>
      </c>
      <c r="B32" s="52" t="s">
        <v>364</v>
      </c>
      <c r="C32" s="52" t="s">
        <v>365</v>
      </c>
      <c r="D32" s="52" t="s">
        <v>366</v>
      </c>
      <c r="E32" s="52" t="s">
        <v>152</v>
      </c>
      <c r="F32" s="52" t="s">
        <v>153</v>
      </c>
      <c r="G32" s="55">
        <v>45397</v>
      </c>
      <c r="H32" s="52" t="s">
        <v>222</v>
      </c>
      <c r="I32" s="52" t="s">
        <v>223</v>
      </c>
      <c r="J32" s="52" t="s">
        <v>156</v>
      </c>
      <c r="K32" s="52" t="s">
        <v>367</v>
      </c>
      <c r="L32" s="52" t="s">
        <v>368</v>
      </c>
      <c r="M32" s="52" t="s">
        <v>178</v>
      </c>
      <c r="N32" s="52" t="s">
        <v>179</v>
      </c>
      <c r="O32" s="56">
        <v>45397</v>
      </c>
      <c r="P32" s="52" t="s">
        <v>188</v>
      </c>
      <c r="Q32" s="52" t="s">
        <v>369</v>
      </c>
      <c r="R32" s="52" t="s">
        <v>182</v>
      </c>
      <c r="S32" s="52" t="s">
        <v>183</v>
      </c>
      <c r="T32" s="47">
        <v>45728</v>
      </c>
      <c r="U32" s="54">
        <f t="shared" si="1"/>
        <v>0</v>
      </c>
    </row>
    <row r="33" spans="1:22" hidden="1">
      <c r="A33" s="49">
        <f t="shared" si="0"/>
        <v>32</v>
      </c>
      <c r="B33" s="52" t="s">
        <v>370</v>
      </c>
      <c r="C33" s="52" t="s">
        <v>371</v>
      </c>
      <c r="D33" s="52" t="s">
        <v>372</v>
      </c>
      <c r="E33" s="52" t="s">
        <v>152</v>
      </c>
      <c r="F33" s="52" t="s">
        <v>153</v>
      </c>
      <c r="G33" s="55">
        <v>45397</v>
      </c>
      <c r="H33" s="52" t="s">
        <v>222</v>
      </c>
      <c r="I33" s="52" t="s">
        <v>223</v>
      </c>
      <c r="J33" s="52" t="s">
        <v>156</v>
      </c>
      <c r="K33" s="52" t="s">
        <v>367</v>
      </c>
      <c r="L33" s="52" t="s">
        <v>368</v>
      </c>
      <c r="M33" s="52" t="s">
        <v>178</v>
      </c>
      <c r="N33" s="52" t="s">
        <v>179</v>
      </c>
      <c r="O33" s="56">
        <v>45397</v>
      </c>
      <c r="P33" s="52" t="s">
        <v>188</v>
      </c>
      <c r="Q33" s="52" t="s">
        <v>369</v>
      </c>
      <c r="R33" s="52" t="s">
        <v>182</v>
      </c>
      <c r="S33" s="52" t="s">
        <v>183</v>
      </c>
      <c r="T33" s="47">
        <v>45728</v>
      </c>
      <c r="U33" s="54">
        <f t="shared" si="1"/>
        <v>0</v>
      </c>
    </row>
    <row r="34" spans="1:22" hidden="1">
      <c r="A34" s="49">
        <f t="shared" si="0"/>
        <v>33</v>
      </c>
      <c r="B34" s="52" t="s">
        <v>373</v>
      </c>
      <c r="C34" s="52" t="s">
        <v>374</v>
      </c>
      <c r="D34" s="52" t="s">
        <v>375</v>
      </c>
      <c r="E34" s="52" t="s">
        <v>152</v>
      </c>
      <c r="F34" s="52" t="s">
        <v>153</v>
      </c>
      <c r="G34" s="55">
        <v>45397</v>
      </c>
      <c r="H34" s="52" t="s">
        <v>222</v>
      </c>
      <c r="I34" s="52" t="s">
        <v>223</v>
      </c>
      <c r="J34" s="52" t="s">
        <v>156</v>
      </c>
      <c r="K34" s="52" t="s">
        <v>376</v>
      </c>
      <c r="L34" s="52" t="s">
        <v>377</v>
      </c>
      <c r="M34" s="52" t="s">
        <v>178</v>
      </c>
      <c r="N34" s="52" t="s">
        <v>179</v>
      </c>
      <c r="O34" s="56">
        <v>45397</v>
      </c>
      <c r="P34" s="52" t="s">
        <v>188</v>
      </c>
      <c r="Q34" s="52" t="s">
        <v>189</v>
      </c>
      <c r="R34" s="52" t="s">
        <v>182</v>
      </c>
      <c r="S34" s="52" t="s">
        <v>183</v>
      </c>
      <c r="T34" s="47">
        <v>45728</v>
      </c>
      <c r="U34" s="54">
        <f t="shared" si="1"/>
        <v>0</v>
      </c>
    </row>
    <row r="35" spans="1:22" hidden="1">
      <c r="A35" s="49">
        <f t="shared" si="0"/>
        <v>34</v>
      </c>
      <c r="B35" s="52" t="s">
        <v>378</v>
      </c>
      <c r="C35" s="52" t="s">
        <v>379</v>
      </c>
      <c r="D35" s="52" t="s">
        <v>380</v>
      </c>
      <c r="E35" s="52" t="s">
        <v>152</v>
      </c>
      <c r="F35" s="52" t="s">
        <v>153</v>
      </c>
      <c r="G35" s="55">
        <v>45397</v>
      </c>
      <c r="H35" s="52" t="s">
        <v>309</v>
      </c>
      <c r="I35" s="50" t="s">
        <v>23</v>
      </c>
      <c r="J35" s="52" t="s">
        <v>156</v>
      </c>
      <c r="K35" s="52" t="s">
        <v>381</v>
      </c>
      <c r="L35" s="52" t="s">
        <v>382</v>
      </c>
      <c r="M35" s="52" t="s">
        <v>178</v>
      </c>
      <c r="N35" s="52" t="s">
        <v>179</v>
      </c>
      <c r="O35" s="56">
        <v>45397</v>
      </c>
      <c r="P35" s="52" t="s">
        <v>188</v>
      </c>
      <c r="Q35" s="52" t="s">
        <v>358</v>
      </c>
      <c r="R35" s="52" t="s">
        <v>182</v>
      </c>
      <c r="S35" s="52" t="s">
        <v>183</v>
      </c>
      <c r="T35" s="47">
        <v>45728</v>
      </c>
      <c r="U35" s="54">
        <f t="shared" si="1"/>
        <v>0</v>
      </c>
    </row>
    <row r="36" spans="1:22" hidden="1">
      <c r="A36" s="49">
        <f t="shared" si="0"/>
        <v>35</v>
      </c>
      <c r="B36" s="52" t="s">
        <v>383</v>
      </c>
      <c r="C36" s="52" t="s">
        <v>384</v>
      </c>
      <c r="D36" s="52" t="s">
        <v>385</v>
      </c>
      <c r="E36" s="52" t="s">
        <v>152</v>
      </c>
      <c r="F36" s="52" t="s">
        <v>153</v>
      </c>
      <c r="G36" s="55">
        <v>45397</v>
      </c>
      <c r="H36" s="52" t="s">
        <v>309</v>
      </c>
      <c r="I36" s="50" t="s">
        <v>23</v>
      </c>
      <c r="J36" s="52" t="s">
        <v>156</v>
      </c>
      <c r="K36" s="52" t="s">
        <v>386</v>
      </c>
      <c r="L36" s="52" t="s">
        <v>387</v>
      </c>
      <c r="M36" s="52" t="s">
        <v>178</v>
      </c>
      <c r="N36" s="52" t="s">
        <v>179</v>
      </c>
      <c r="O36" s="56">
        <v>45397</v>
      </c>
      <c r="P36" s="52" t="s">
        <v>188</v>
      </c>
      <c r="Q36" s="52" t="s">
        <v>369</v>
      </c>
      <c r="R36" s="52" t="s">
        <v>182</v>
      </c>
      <c r="S36" s="52" t="s">
        <v>183</v>
      </c>
      <c r="T36" s="47">
        <v>45728</v>
      </c>
      <c r="U36" s="54">
        <f t="shared" si="1"/>
        <v>0</v>
      </c>
    </row>
    <row r="37" spans="1:22" ht="26" hidden="1">
      <c r="A37" s="49">
        <f t="shared" si="0"/>
        <v>36</v>
      </c>
      <c r="B37" s="52" t="s">
        <v>388</v>
      </c>
      <c r="C37" s="52" t="s">
        <v>389</v>
      </c>
      <c r="D37" s="52" t="s">
        <v>390</v>
      </c>
      <c r="E37" s="52" t="s">
        <v>152</v>
      </c>
      <c r="F37" s="52" t="s">
        <v>153</v>
      </c>
      <c r="G37" s="55">
        <v>45398</v>
      </c>
      <c r="H37" s="52" t="s">
        <v>391</v>
      </c>
      <c r="I37" s="52" t="s">
        <v>223</v>
      </c>
      <c r="J37" s="52" t="s">
        <v>156</v>
      </c>
      <c r="K37" s="52" t="s">
        <v>392</v>
      </c>
      <c r="L37" s="52" t="s">
        <v>393</v>
      </c>
      <c r="M37" s="52" t="s">
        <v>394</v>
      </c>
      <c r="N37" s="52" t="s">
        <v>395</v>
      </c>
      <c r="O37" s="55" t="s">
        <v>396</v>
      </c>
      <c r="P37" s="52" t="s">
        <v>188</v>
      </c>
      <c r="Q37" s="52" t="s">
        <v>397</v>
      </c>
      <c r="R37" s="52" t="s">
        <v>398</v>
      </c>
      <c r="S37" s="52" t="s">
        <v>399</v>
      </c>
      <c r="T37" s="47">
        <v>45728</v>
      </c>
      <c r="U37" s="60">
        <v>12</v>
      </c>
      <c r="V37" s="61"/>
    </row>
    <row r="38" spans="1:22" ht="26" hidden="1">
      <c r="A38" s="49">
        <f t="shared" si="0"/>
        <v>37</v>
      </c>
      <c r="B38" s="52" t="s">
        <v>400</v>
      </c>
      <c r="C38" s="52" t="s">
        <v>401</v>
      </c>
      <c r="D38" s="52" t="s">
        <v>402</v>
      </c>
      <c r="E38" s="52" t="s">
        <v>152</v>
      </c>
      <c r="F38" s="52" t="s">
        <v>153</v>
      </c>
      <c r="G38" s="55">
        <v>45398</v>
      </c>
      <c r="H38" s="52" t="s">
        <v>403</v>
      </c>
      <c r="I38" s="52" t="s">
        <v>175</v>
      </c>
      <c r="J38" s="52" t="s">
        <v>156</v>
      </c>
      <c r="K38" s="52" t="s">
        <v>310</v>
      </c>
      <c r="L38" s="52" t="s">
        <v>404</v>
      </c>
      <c r="M38" s="52" t="s">
        <v>178</v>
      </c>
      <c r="N38" s="52" t="s">
        <v>251</v>
      </c>
      <c r="O38" s="56">
        <v>45398</v>
      </c>
      <c r="P38" s="52" t="s">
        <v>188</v>
      </c>
      <c r="Q38" s="52" t="s">
        <v>405</v>
      </c>
      <c r="R38" s="52" t="s">
        <v>261</v>
      </c>
      <c r="S38" s="52" t="s">
        <v>406</v>
      </c>
      <c r="T38" s="47">
        <v>45728</v>
      </c>
      <c r="U38" s="54">
        <f t="shared" si="1"/>
        <v>0</v>
      </c>
    </row>
    <row r="39" spans="1:22" ht="26" hidden="1">
      <c r="A39" s="49">
        <f t="shared" si="0"/>
        <v>38</v>
      </c>
      <c r="B39" s="52" t="s">
        <v>407</v>
      </c>
      <c r="C39" s="52" t="s">
        <v>408</v>
      </c>
      <c r="D39" s="52" t="s">
        <v>409</v>
      </c>
      <c r="E39" s="52" t="s">
        <v>152</v>
      </c>
      <c r="F39" s="52" t="s">
        <v>153</v>
      </c>
      <c r="G39" s="55">
        <v>45398</v>
      </c>
      <c r="H39" s="52" t="s">
        <v>348</v>
      </c>
      <c r="I39" s="52" t="s">
        <v>175</v>
      </c>
      <c r="J39" s="52" t="s">
        <v>156</v>
      </c>
      <c r="K39" s="52" t="s">
        <v>410</v>
      </c>
      <c r="L39" s="52" t="s">
        <v>411</v>
      </c>
      <c r="M39" s="52" t="s">
        <v>178</v>
      </c>
      <c r="N39" s="52" t="s">
        <v>412</v>
      </c>
      <c r="O39" s="56">
        <v>45398</v>
      </c>
      <c r="P39" s="52" t="s">
        <v>188</v>
      </c>
      <c r="Q39" s="52" t="s">
        <v>413</v>
      </c>
      <c r="R39" s="52" t="s">
        <v>320</v>
      </c>
      <c r="S39" s="52" t="s">
        <v>321</v>
      </c>
      <c r="T39" s="47">
        <v>45728</v>
      </c>
      <c r="U39" s="54">
        <f t="shared" si="1"/>
        <v>0</v>
      </c>
    </row>
    <row r="40" spans="1:22" hidden="1">
      <c r="A40" s="49">
        <f t="shared" si="0"/>
        <v>39</v>
      </c>
      <c r="B40" s="52" t="s">
        <v>414</v>
      </c>
      <c r="C40" s="52" t="s">
        <v>415</v>
      </c>
      <c r="D40" s="52" t="s">
        <v>416</v>
      </c>
      <c r="E40" s="52" t="s">
        <v>152</v>
      </c>
      <c r="F40" s="52" t="s">
        <v>153</v>
      </c>
      <c r="G40" s="55">
        <v>45398</v>
      </c>
      <c r="H40" s="52" t="s">
        <v>309</v>
      </c>
      <c r="I40" s="50" t="s">
        <v>23</v>
      </c>
      <c r="J40" s="52" t="s">
        <v>156</v>
      </c>
      <c r="K40" s="52" t="s">
        <v>417</v>
      </c>
      <c r="L40" s="52" t="s">
        <v>418</v>
      </c>
      <c r="M40" s="52" t="s">
        <v>178</v>
      </c>
      <c r="N40" s="52" t="s">
        <v>419</v>
      </c>
      <c r="O40" s="55">
        <v>45413</v>
      </c>
      <c r="P40" s="52" t="s">
        <v>188</v>
      </c>
      <c r="Q40" s="52" t="s">
        <v>420</v>
      </c>
      <c r="R40" s="52" t="s">
        <v>421</v>
      </c>
      <c r="S40" s="52" t="s">
        <v>422</v>
      </c>
      <c r="T40" s="47">
        <v>45728</v>
      </c>
      <c r="U40" s="54">
        <f t="shared" si="1"/>
        <v>15</v>
      </c>
    </row>
    <row r="41" spans="1:22" hidden="1">
      <c r="A41" s="49">
        <f t="shared" si="0"/>
        <v>40</v>
      </c>
      <c r="B41" s="52" t="s">
        <v>423</v>
      </c>
      <c r="C41" s="52" t="s">
        <v>424</v>
      </c>
      <c r="D41" s="52" t="s">
        <v>425</v>
      </c>
      <c r="E41" s="52" t="s">
        <v>152</v>
      </c>
      <c r="F41" s="52" t="s">
        <v>153</v>
      </c>
      <c r="G41" s="55">
        <v>45398</v>
      </c>
      <c r="H41" s="52" t="s">
        <v>426</v>
      </c>
      <c r="I41" s="52" t="s">
        <v>33</v>
      </c>
      <c r="J41" s="52" t="s">
        <v>156</v>
      </c>
      <c r="K41" s="52" t="s">
        <v>317</v>
      </c>
      <c r="L41" s="52" t="s">
        <v>427</v>
      </c>
      <c r="M41" s="52" t="s">
        <v>178</v>
      </c>
      <c r="N41" s="52" t="s">
        <v>251</v>
      </c>
      <c r="O41" s="56">
        <v>45398</v>
      </c>
      <c r="P41" s="52" t="s">
        <v>188</v>
      </c>
      <c r="Q41" s="52" t="s">
        <v>428</v>
      </c>
      <c r="R41" s="52" t="s">
        <v>261</v>
      </c>
      <c r="S41" s="52"/>
      <c r="T41" s="47">
        <v>45728</v>
      </c>
      <c r="U41" s="54">
        <f t="shared" si="1"/>
        <v>0</v>
      </c>
    </row>
    <row r="42" spans="1:22" ht="26" hidden="1">
      <c r="A42" s="49">
        <f t="shared" si="0"/>
        <v>41</v>
      </c>
      <c r="B42" s="52" t="s">
        <v>429</v>
      </c>
      <c r="C42" s="52" t="s">
        <v>430</v>
      </c>
      <c r="D42" s="52" t="s">
        <v>431</v>
      </c>
      <c r="E42" s="52" t="s">
        <v>152</v>
      </c>
      <c r="F42" s="52" t="s">
        <v>153</v>
      </c>
      <c r="G42" s="55">
        <v>45398</v>
      </c>
      <c r="H42" s="52" t="s">
        <v>432</v>
      </c>
      <c r="I42" s="52" t="s">
        <v>33</v>
      </c>
      <c r="J42" s="52" t="s">
        <v>156</v>
      </c>
      <c r="K42" s="52" t="s">
        <v>433</v>
      </c>
      <c r="L42" s="52" t="s">
        <v>434</v>
      </c>
      <c r="M42" s="52" t="s">
        <v>178</v>
      </c>
      <c r="N42" s="52" t="s">
        <v>435</v>
      </c>
      <c r="O42" s="55">
        <v>45443</v>
      </c>
      <c r="P42" s="52" t="s">
        <v>188</v>
      </c>
      <c r="Q42" s="52" t="s">
        <v>436</v>
      </c>
      <c r="R42" s="52" t="s">
        <v>437</v>
      </c>
      <c r="S42" s="52" t="s">
        <v>438</v>
      </c>
      <c r="T42" s="47">
        <v>45728</v>
      </c>
      <c r="U42" s="54">
        <f t="shared" si="1"/>
        <v>45</v>
      </c>
    </row>
    <row r="43" spans="1:22" ht="26" hidden="1">
      <c r="A43" s="49">
        <f t="shared" si="0"/>
        <v>42</v>
      </c>
      <c r="B43" s="52" t="s">
        <v>439</v>
      </c>
      <c r="C43" s="52" t="s">
        <v>440</v>
      </c>
      <c r="D43" s="52" t="s">
        <v>441</v>
      </c>
      <c r="E43" s="52" t="s">
        <v>152</v>
      </c>
      <c r="F43" s="52" t="s">
        <v>153</v>
      </c>
      <c r="G43" s="55">
        <v>45398</v>
      </c>
      <c r="H43" s="52" t="s">
        <v>442</v>
      </c>
      <c r="I43" s="52" t="s">
        <v>175</v>
      </c>
      <c r="J43" s="52" t="s">
        <v>156</v>
      </c>
      <c r="K43" s="52" t="s">
        <v>443</v>
      </c>
      <c r="L43" s="52" t="s">
        <v>444</v>
      </c>
      <c r="M43" s="52" t="s">
        <v>178</v>
      </c>
      <c r="N43" s="52" t="s">
        <v>279</v>
      </c>
      <c r="O43" s="55">
        <v>45401</v>
      </c>
      <c r="P43" s="52" t="s">
        <v>188</v>
      </c>
      <c r="Q43" s="52" t="s">
        <v>445</v>
      </c>
      <c r="R43" s="52" t="s">
        <v>304</v>
      </c>
      <c r="S43" s="52" t="s">
        <v>446</v>
      </c>
      <c r="T43" s="47">
        <v>45728</v>
      </c>
      <c r="U43" s="54">
        <f t="shared" si="1"/>
        <v>3</v>
      </c>
    </row>
    <row r="44" spans="1:22" ht="39" hidden="1">
      <c r="A44" s="49">
        <f t="shared" si="0"/>
        <v>43</v>
      </c>
      <c r="B44" s="52" t="s">
        <v>447</v>
      </c>
      <c r="C44" s="52" t="s">
        <v>448</v>
      </c>
      <c r="D44" s="52" t="s">
        <v>449</v>
      </c>
      <c r="E44" s="52" t="s">
        <v>152</v>
      </c>
      <c r="F44" s="52" t="s">
        <v>153</v>
      </c>
      <c r="G44" s="55">
        <v>45398</v>
      </c>
      <c r="H44" s="52" t="s">
        <v>450</v>
      </c>
      <c r="I44" s="50" t="s">
        <v>23</v>
      </c>
      <c r="J44" s="52" t="s">
        <v>156</v>
      </c>
      <c r="K44" s="52" t="s">
        <v>451</v>
      </c>
      <c r="L44" s="52" t="s">
        <v>452</v>
      </c>
      <c r="M44" s="52" t="s">
        <v>318</v>
      </c>
      <c r="N44" s="52" t="s">
        <v>287</v>
      </c>
      <c r="O44" s="62" t="s">
        <v>396</v>
      </c>
      <c r="P44" s="52" t="s">
        <v>188</v>
      </c>
      <c r="Q44" s="52" t="s">
        <v>453</v>
      </c>
      <c r="R44" s="52" t="s">
        <v>27</v>
      </c>
      <c r="S44" s="52" t="s">
        <v>454</v>
      </c>
      <c r="T44" s="47">
        <v>45728</v>
      </c>
      <c r="U44" s="54">
        <v>12</v>
      </c>
    </row>
    <row r="45" spans="1:22" ht="26" hidden="1">
      <c r="A45" s="49">
        <f t="shared" si="0"/>
        <v>44</v>
      </c>
      <c r="B45" s="52" t="s">
        <v>455</v>
      </c>
      <c r="C45" s="52" t="s">
        <v>456</v>
      </c>
      <c r="D45" s="52" t="s">
        <v>457</v>
      </c>
      <c r="E45" s="52" t="s">
        <v>152</v>
      </c>
      <c r="F45" s="52" t="s">
        <v>153</v>
      </c>
      <c r="G45" s="55">
        <v>45398</v>
      </c>
      <c r="H45" s="52" t="s">
        <v>458</v>
      </c>
      <c r="I45" s="52" t="s">
        <v>175</v>
      </c>
      <c r="J45" s="52" t="s">
        <v>156</v>
      </c>
      <c r="K45" s="52" t="s">
        <v>459</v>
      </c>
      <c r="L45" s="52" t="s">
        <v>460</v>
      </c>
      <c r="M45" s="52" t="s">
        <v>178</v>
      </c>
      <c r="N45" s="52" t="s">
        <v>279</v>
      </c>
      <c r="O45" s="55">
        <v>45489</v>
      </c>
      <c r="P45" s="52" t="s">
        <v>188</v>
      </c>
      <c r="Q45" s="52" t="s">
        <v>445</v>
      </c>
      <c r="R45" s="55" t="s">
        <v>271</v>
      </c>
      <c r="S45" s="59" t="s">
        <v>461</v>
      </c>
      <c r="T45" s="47">
        <v>45728</v>
      </c>
      <c r="U45" s="54">
        <f t="shared" si="1"/>
        <v>91</v>
      </c>
    </row>
    <row r="46" spans="1:22" hidden="1">
      <c r="A46" s="49">
        <f t="shared" si="0"/>
        <v>45</v>
      </c>
      <c r="B46" s="52" t="s">
        <v>462</v>
      </c>
      <c r="C46" s="52" t="s">
        <v>463</v>
      </c>
      <c r="D46" s="52" t="s">
        <v>464</v>
      </c>
      <c r="E46" s="52" t="s">
        <v>152</v>
      </c>
      <c r="F46" s="52" t="s">
        <v>153</v>
      </c>
      <c r="G46" s="55">
        <v>45398</v>
      </c>
      <c r="H46" s="52" t="s">
        <v>465</v>
      </c>
      <c r="I46" s="52" t="s">
        <v>223</v>
      </c>
      <c r="J46" s="52" t="s">
        <v>156</v>
      </c>
      <c r="K46" s="52" t="s">
        <v>392</v>
      </c>
      <c r="L46" s="52" t="s">
        <v>393</v>
      </c>
      <c r="M46" s="52" t="s">
        <v>394</v>
      </c>
      <c r="N46" s="52" t="s">
        <v>395</v>
      </c>
      <c r="O46" s="56">
        <v>45408</v>
      </c>
      <c r="P46" s="52" t="s">
        <v>188</v>
      </c>
      <c r="Q46" s="52" t="s">
        <v>466</v>
      </c>
      <c r="R46" s="52" t="s">
        <v>467</v>
      </c>
      <c r="S46" s="52" t="s">
        <v>468</v>
      </c>
      <c r="T46" s="47">
        <v>45728</v>
      </c>
      <c r="U46" s="54">
        <f t="shared" si="1"/>
        <v>10</v>
      </c>
    </row>
    <row r="47" spans="1:22" ht="26" hidden="1">
      <c r="A47" s="49">
        <f t="shared" si="0"/>
        <v>46</v>
      </c>
      <c r="B47" s="52" t="s">
        <v>469</v>
      </c>
      <c r="C47" s="52" t="s">
        <v>470</v>
      </c>
      <c r="D47" s="52" t="s">
        <v>471</v>
      </c>
      <c r="E47" s="52" t="s">
        <v>152</v>
      </c>
      <c r="F47" s="52" t="s">
        <v>153</v>
      </c>
      <c r="G47" s="55">
        <v>45398</v>
      </c>
      <c r="H47" s="52" t="s">
        <v>472</v>
      </c>
      <c r="I47" s="52" t="s">
        <v>175</v>
      </c>
      <c r="J47" s="52" t="s">
        <v>156</v>
      </c>
      <c r="K47" s="52" t="s">
        <v>473</v>
      </c>
      <c r="L47" s="52" t="s">
        <v>212</v>
      </c>
      <c r="M47" s="52" t="s">
        <v>178</v>
      </c>
      <c r="N47" s="52" t="s">
        <v>251</v>
      </c>
      <c r="O47" s="56">
        <v>45401</v>
      </c>
      <c r="P47" s="52" t="s">
        <v>188</v>
      </c>
      <c r="Q47" s="52" t="s">
        <v>474</v>
      </c>
      <c r="R47" s="52" t="s">
        <v>475</v>
      </c>
      <c r="S47" s="52" t="s">
        <v>476</v>
      </c>
      <c r="T47" s="47">
        <v>45728</v>
      </c>
      <c r="U47" s="54">
        <f t="shared" si="1"/>
        <v>3</v>
      </c>
    </row>
    <row r="48" spans="1:22" ht="26" hidden="1">
      <c r="A48" s="49">
        <f t="shared" si="0"/>
        <v>47</v>
      </c>
      <c r="B48" s="52" t="s">
        <v>477</v>
      </c>
      <c r="C48" s="52" t="s">
        <v>478</v>
      </c>
      <c r="D48" s="52" t="s">
        <v>479</v>
      </c>
      <c r="E48" s="52" t="s">
        <v>152</v>
      </c>
      <c r="F48" s="52" t="s">
        <v>153</v>
      </c>
      <c r="G48" s="55">
        <v>45398</v>
      </c>
      <c r="H48" s="52" t="s">
        <v>472</v>
      </c>
      <c r="I48" s="52" t="s">
        <v>175</v>
      </c>
      <c r="J48" s="52" t="s">
        <v>156</v>
      </c>
      <c r="K48" s="52" t="s">
        <v>176</v>
      </c>
      <c r="L48" s="52" t="s">
        <v>480</v>
      </c>
      <c r="M48" s="52" t="s">
        <v>178</v>
      </c>
      <c r="N48" s="52" t="s">
        <v>481</v>
      </c>
      <c r="O48" s="56">
        <v>45401</v>
      </c>
      <c r="P48" s="52" t="s">
        <v>180</v>
      </c>
      <c r="Q48" s="52" t="s">
        <v>482</v>
      </c>
      <c r="R48" s="52" t="s">
        <v>261</v>
      </c>
      <c r="S48" s="52" t="s">
        <v>483</v>
      </c>
      <c r="T48" s="47">
        <v>45728</v>
      </c>
      <c r="U48" s="54">
        <f t="shared" si="1"/>
        <v>3</v>
      </c>
    </row>
    <row r="49" spans="1:21" ht="26" hidden="1">
      <c r="A49" s="49">
        <f t="shared" si="0"/>
        <v>48</v>
      </c>
      <c r="B49" s="52" t="s">
        <v>484</v>
      </c>
      <c r="C49" s="52" t="s">
        <v>485</v>
      </c>
      <c r="D49" s="52" t="s">
        <v>486</v>
      </c>
      <c r="E49" s="52" t="s">
        <v>152</v>
      </c>
      <c r="F49" s="52" t="s">
        <v>153</v>
      </c>
      <c r="G49" s="55">
        <v>45400</v>
      </c>
      <c r="H49" s="52" t="s">
        <v>487</v>
      </c>
      <c r="I49" s="52" t="s">
        <v>33</v>
      </c>
      <c r="J49" s="52" t="s">
        <v>156</v>
      </c>
      <c r="K49" s="52" t="s">
        <v>488</v>
      </c>
      <c r="L49" s="52" t="s">
        <v>489</v>
      </c>
      <c r="M49" s="52" t="s">
        <v>178</v>
      </c>
      <c r="N49" s="52" t="s">
        <v>251</v>
      </c>
      <c r="O49" s="55">
        <v>45405</v>
      </c>
      <c r="P49" s="52" t="s">
        <v>188</v>
      </c>
      <c r="Q49" s="52" t="s">
        <v>490</v>
      </c>
      <c r="R49" s="52" t="s">
        <v>261</v>
      </c>
      <c r="S49" s="52" t="s">
        <v>491</v>
      </c>
      <c r="T49" s="47">
        <v>45728</v>
      </c>
      <c r="U49" s="54">
        <f t="shared" si="1"/>
        <v>5</v>
      </c>
    </row>
    <row r="50" spans="1:21" ht="26" hidden="1">
      <c r="A50" s="49">
        <f t="shared" si="0"/>
        <v>49</v>
      </c>
      <c r="B50" s="52" t="s">
        <v>492</v>
      </c>
      <c r="C50" s="52" t="s">
        <v>493</v>
      </c>
      <c r="D50" s="52" t="s">
        <v>494</v>
      </c>
      <c r="E50" s="52" t="s">
        <v>152</v>
      </c>
      <c r="F50" s="52" t="s">
        <v>153</v>
      </c>
      <c r="G50" s="55">
        <v>45400</v>
      </c>
      <c r="H50" s="52" t="s">
        <v>495</v>
      </c>
      <c r="I50" s="50" t="s">
        <v>23</v>
      </c>
      <c r="J50" s="52" t="s">
        <v>156</v>
      </c>
      <c r="K50" s="52" t="s">
        <v>317</v>
      </c>
      <c r="L50" s="52" t="s">
        <v>317</v>
      </c>
      <c r="M50" s="52" t="s">
        <v>178</v>
      </c>
      <c r="N50" s="52" t="s">
        <v>496</v>
      </c>
      <c r="O50" s="55">
        <v>45489</v>
      </c>
      <c r="P50" s="52" t="s">
        <v>159</v>
      </c>
      <c r="Q50" s="52" t="s">
        <v>497</v>
      </c>
      <c r="R50" s="52" t="s">
        <v>498</v>
      </c>
      <c r="S50" s="52" t="s">
        <v>499</v>
      </c>
      <c r="T50" s="47">
        <v>45728</v>
      </c>
      <c r="U50" s="54">
        <f t="shared" si="1"/>
        <v>89</v>
      </c>
    </row>
    <row r="51" spans="1:21" hidden="1">
      <c r="A51" s="49">
        <f t="shared" si="0"/>
        <v>50</v>
      </c>
      <c r="B51" s="52" t="s">
        <v>500</v>
      </c>
      <c r="C51" s="52" t="s">
        <v>501</v>
      </c>
      <c r="D51" s="52" t="s">
        <v>502</v>
      </c>
      <c r="E51" s="52" t="s">
        <v>152</v>
      </c>
      <c r="F51" s="52" t="s">
        <v>153</v>
      </c>
      <c r="G51" s="55">
        <v>45400</v>
      </c>
      <c r="H51" s="52" t="s">
        <v>503</v>
      </c>
      <c r="I51" s="52" t="s">
        <v>33</v>
      </c>
      <c r="J51" s="52" t="s">
        <v>156</v>
      </c>
      <c r="K51" s="52" t="s">
        <v>504</v>
      </c>
      <c r="L51" s="52" t="s">
        <v>505</v>
      </c>
      <c r="M51" s="52" t="s">
        <v>394</v>
      </c>
      <c r="N51" s="52" t="s">
        <v>395</v>
      </c>
      <c r="O51" s="56">
        <v>45408</v>
      </c>
      <c r="P51" s="52" t="s">
        <v>188</v>
      </c>
      <c r="Q51" s="52" t="s">
        <v>466</v>
      </c>
      <c r="R51" s="52" t="s">
        <v>467</v>
      </c>
      <c r="S51" s="52" t="s">
        <v>506</v>
      </c>
      <c r="T51" s="47">
        <v>45728</v>
      </c>
      <c r="U51" s="54">
        <f t="shared" si="1"/>
        <v>8</v>
      </c>
    </row>
    <row r="52" spans="1:21" ht="26" hidden="1">
      <c r="A52" s="49">
        <f t="shared" si="0"/>
        <v>51</v>
      </c>
      <c r="B52" s="52" t="s">
        <v>507</v>
      </c>
      <c r="C52" s="52" t="s">
        <v>508</v>
      </c>
      <c r="D52" s="52" t="s">
        <v>509</v>
      </c>
      <c r="E52" s="52" t="s">
        <v>152</v>
      </c>
      <c r="F52" s="52" t="s">
        <v>153</v>
      </c>
      <c r="G52" s="55">
        <v>45400</v>
      </c>
      <c r="H52" s="52" t="s">
        <v>472</v>
      </c>
      <c r="I52" s="52" t="s">
        <v>175</v>
      </c>
      <c r="J52" s="52" t="s">
        <v>156</v>
      </c>
      <c r="K52" s="52" t="s">
        <v>510</v>
      </c>
      <c r="L52" s="52" t="s">
        <v>511</v>
      </c>
      <c r="M52" s="52" t="s">
        <v>178</v>
      </c>
      <c r="N52" s="52" t="s">
        <v>251</v>
      </c>
      <c r="O52" s="56">
        <v>45401</v>
      </c>
      <c r="P52" s="52" t="s">
        <v>188</v>
      </c>
      <c r="Q52" s="52" t="s">
        <v>474</v>
      </c>
      <c r="R52" s="52" t="s">
        <v>261</v>
      </c>
      <c r="S52" s="52" t="s">
        <v>483</v>
      </c>
      <c r="T52" s="47">
        <v>45728</v>
      </c>
      <c r="U52" s="54">
        <f t="shared" si="1"/>
        <v>1</v>
      </c>
    </row>
    <row r="53" spans="1:21" hidden="1">
      <c r="A53" s="49">
        <f t="shared" si="0"/>
        <v>52</v>
      </c>
      <c r="B53" s="52" t="s">
        <v>512</v>
      </c>
      <c r="C53" s="52" t="s">
        <v>513</v>
      </c>
      <c r="D53" s="52" t="s">
        <v>514</v>
      </c>
      <c r="E53" s="52" t="s">
        <v>152</v>
      </c>
      <c r="F53" s="52" t="s">
        <v>153</v>
      </c>
      <c r="G53" s="55">
        <v>45400</v>
      </c>
      <c r="H53" s="52" t="s">
        <v>515</v>
      </c>
      <c r="I53" s="52" t="s">
        <v>33</v>
      </c>
      <c r="J53" s="52" t="s">
        <v>156</v>
      </c>
      <c r="K53" s="52" t="s">
        <v>516</v>
      </c>
      <c r="L53" s="52" t="s">
        <v>517</v>
      </c>
      <c r="M53" s="52" t="s">
        <v>178</v>
      </c>
      <c r="N53" s="52" t="s">
        <v>481</v>
      </c>
      <c r="O53" s="56">
        <v>45400</v>
      </c>
      <c r="P53" s="52" t="s">
        <v>180</v>
      </c>
      <c r="Q53" s="52" t="s">
        <v>474</v>
      </c>
      <c r="R53" s="52" t="s">
        <v>261</v>
      </c>
      <c r="S53" s="52" t="s">
        <v>518</v>
      </c>
      <c r="T53" s="47">
        <v>45728</v>
      </c>
      <c r="U53" s="54">
        <f t="shared" si="1"/>
        <v>0</v>
      </c>
    </row>
    <row r="54" spans="1:21" hidden="1">
      <c r="A54" s="49">
        <f t="shared" si="0"/>
        <v>53</v>
      </c>
      <c r="B54" s="52" t="s">
        <v>519</v>
      </c>
      <c r="C54" s="52" t="s">
        <v>520</v>
      </c>
      <c r="D54" s="52" t="s">
        <v>521</v>
      </c>
      <c r="E54" s="52" t="s">
        <v>152</v>
      </c>
      <c r="F54" s="52" t="s">
        <v>153</v>
      </c>
      <c r="G54" s="55">
        <v>45400</v>
      </c>
      <c r="H54" s="52" t="s">
        <v>522</v>
      </c>
      <c r="I54" s="52" t="s">
        <v>33</v>
      </c>
      <c r="J54" s="52" t="s">
        <v>156</v>
      </c>
      <c r="K54" s="52"/>
      <c r="L54" s="52"/>
      <c r="M54" s="52" t="s">
        <v>178</v>
      </c>
      <c r="N54" s="52" t="s">
        <v>481</v>
      </c>
      <c r="O54" s="56">
        <v>45401</v>
      </c>
      <c r="P54" s="52" t="s">
        <v>180</v>
      </c>
      <c r="Q54" s="52" t="s">
        <v>482</v>
      </c>
      <c r="R54" s="52" t="s">
        <v>261</v>
      </c>
      <c r="S54" s="52" t="s">
        <v>483</v>
      </c>
      <c r="T54" s="47">
        <v>45728</v>
      </c>
      <c r="U54" s="54">
        <f t="shared" si="1"/>
        <v>1</v>
      </c>
    </row>
    <row r="55" spans="1:21" hidden="1">
      <c r="A55" s="49">
        <f t="shared" si="0"/>
        <v>54</v>
      </c>
      <c r="B55" s="52" t="s">
        <v>523</v>
      </c>
      <c r="C55" s="52" t="s">
        <v>524</v>
      </c>
      <c r="D55" s="52" t="s">
        <v>525</v>
      </c>
      <c r="E55" s="52" t="s">
        <v>152</v>
      </c>
      <c r="F55" s="52" t="s">
        <v>153</v>
      </c>
      <c r="G55" s="55">
        <v>45400</v>
      </c>
      <c r="H55" s="52" t="s">
        <v>522</v>
      </c>
      <c r="I55" s="52" t="s">
        <v>33</v>
      </c>
      <c r="J55" s="52" t="s">
        <v>156</v>
      </c>
      <c r="K55" s="52" t="s">
        <v>526</v>
      </c>
      <c r="L55" s="52" t="s">
        <v>527</v>
      </c>
      <c r="M55" s="52" t="s">
        <v>178</v>
      </c>
      <c r="N55" s="52" t="s">
        <v>481</v>
      </c>
      <c r="O55" s="56">
        <v>45401</v>
      </c>
      <c r="P55" s="52" t="s">
        <v>180</v>
      </c>
      <c r="Q55" s="52" t="s">
        <v>474</v>
      </c>
      <c r="R55" s="52" t="s">
        <v>475</v>
      </c>
      <c r="S55" s="52" t="s">
        <v>483</v>
      </c>
      <c r="T55" s="47">
        <v>45728</v>
      </c>
      <c r="U55" s="54">
        <f t="shared" si="1"/>
        <v>1</v>
      </c>
    </row>
    <row r="56" spans="1:21" hidden="1">
      <c r="A56" s="49">
        <f t="shared" si="0"/>
        <v>55</v>
      </c>
      <c r="B56" s="52" t="s">
        <v>528</v>
      </c>
      <c r="C56" s="52" t="s">
        <v>529</v>
      </c>
      <c r="D56" s="52" t="s">
        <v>530</v>
      </c>
      <c r="E56" s="52" t="s">
        <v>152</v>
      </c>
      <c r="F56" s="52" t="s">
        <v>153</v>
      </c>
      <c r="G56" s="55">
        <v>45400</v>
      </c>
      <c r="H56" s="52" t="s">
        <v>522</v>
      </c>
      <c r="I56" s="52" t="s">
        <v>33</v>
      </c>
      <c r="J56" s="52" t="s">
        <v>156</v>
      </c>
      <c r="K56" s="52" t="s">
        <v>531</v>
      </c>
      <c r="L56" s="52" t="s">
        <v>532</v>
      </c>
      <c r="M56" s="52" t="s">
        <v>178</v>
      </c>
      <c r="N56" s="52" t="s">
        <v>481</v>
      </c>
      <c r="O56" s="56">
        <v>45400</v>
      </c>
      <c r="P56" s="52" t="s">
        <v>180</v>
      </c>
      <c r="Q56" s="52" t="s">
        <v>474</v>
      </c>
      <c r="R56" s="52" t="s">
        <v>261</v>
      </c>
      <c r="S56" s="52" t="s">
        <v>483</v>
      </c>
      <c r="T56" s="47">
        <v>45728</v>
      </c>
      <c r="U56" s="54">
        <f t="shared" si="1"/>
        <v>0</v>
      </c>
    </row>
    <row r="57" spans="1:21" ht="26" hidden="1">
      <c r="A57" s="49">
        <f t="shared" si="0"/>
        <v>56</v>
      </c>
      <c r="B57" s="52" t="s">
        <v>533</v>
      </c>
      <c r="C57" s="52" t="s">
        <v>534</v>
      </c>
      <c r="D57" s="52" t="s">
        <v>535</v>
      </c>
      <c r="E57" s="52" t="s">
        <v>152</v>
      </c>
      <c r="F57" s="52" t="s">
        <v>153</v>
      </c>
      <c r="G57" s="55">
        <v>45401</v>
      </c>
      <c r="H57" s="52" t="s">
        <v>536</v>
      </c>
      <c r="I57" s="50" t="s">
        <v>23</v>
      </c>
      <c r="J57" s="52" t="s">
        <v>156</v>
      </c>
      <c r="K57" s="52" t="s">
        <v>537</v>
      </c>
      <c r="L57" s="52" t="s">
        <v>538</v>
      </c>
      <c r="M57" s="52" t="s">
        <v>318</v>
      </c>
      <c r="N57" s="52" t="s">
        <v>496</v>
      </c>
      <c r="O57" s="56">
        <v>45405</v>
      </c>
      <c r="P57" s="52" t="s">
        <v>159</v>
      </c>
      <c r="Q57" s="52" t="s">
        <v>539</v>
      </c>
      <c r="R57" s="52" t="s">
        <v>540</v>
      </c>
      <c r="S57" s="52" t="s">
        <v>541</v>
      </c>
      <c r="T57" s="47">
        <v>45728</v>
      </c>
      <c r="U57" s="54">
        <f t="shared" si="1"/>
        <v>4</v>
      </c>
    </row>
    <row r="58" spans="1:21" ht="143">
      <c r="A58" s="49">
        <f t="shared" si="0"/>
        <v>57</v>
      </c>
      <c r="B58" s="50" t="s">
        <v>542</v>
      </c>
      <c r="C58" s="50" t="s">
        <v>543</v>
      </c>
      <c r="D58" s="50" t="s">
        <v>544</v>
      </c>
      <c r="E58" s="50" t="s">
        <v>152</v>
      </c>
      <c r="F58" s="50" t="s">
        <v>153</v>
      </c>
      <c r="G58" s="51">
        <v>45401</v>
      </c>
      <c r="H58" s="50" t="s">
        <v>545</v>
      </c>
      <c r="I58" s="50" t="s">
        <v>23</v>
      </c>
      <c r="J58" s="52" t="s">
        <v>156</v>
      </c>
      <c r="K58" s="50" t="s">
        <v>157</v>
      </c>
      <c r="L58" s="50" t="s">
        <v>546</v>
      </c>
      <c r="M58" s="50" t="s">
        <v>158</v>
      </c>
      <c r="N58" s="50" t="s">
        <v>158</v>
      </c>
      <c r="O58" s="53">
        <v>45401</v>
      </c>
      <c r="P58" s="50" t="s">
        <v>159</v>
      </c>
      <c r="Q58" s="50" t="s">
        <v>547</v>
      </c>
      <c r="R58" s="50" t="s">
        <v>161</v>
      </c>
      <c r="S58" s="50" t="s">
        <v>548</v>
      </c>
      <c r="T58" s="47">
        <v>45728</v>
      </c>
      <c r="U58" s="54">
        <f t="shared" si="1"/>
        <v>0</v>
      </c>
    </row>
    <row r="59" spans="1:21" ht="76.5" hidden="1" customHeight="1">
      <c r="A59" s="49">
        <f t="shared" si="0"/>
        <v>58</v>
      </c>
      <c r="B59" s="52" t="s">
        <v>549</v>
      </c>
      <c r="C59" s="52" t="s">
        <v>550</v>
      </c>
      <c r="D59" s="52" t="s">
        <v>551</v>
      </c>
      <c r="E59" s="52" t="s">
        <v>152</v>
      </c>
      <c r="F59" s="52" t="s">
        <v>153</v>
      </c>
      <c r="G59" s="55">
        <v>45404</v>
      </c>
      <c r="H59" s="52" t="s">
        <v>552</v>
      </c>
      <c r="I59" s="50" t="s">
        <v>23</v>
      </c>
      <c r="J59" s="52" t="s">
        <v>156</v>
      </c>
      <c r="K59" s="52" t="s">
        <v>553</v>
      </c>
      <c r="L59" s="52" t="s">
        <v>554</v>
      </c>
      <c r="M59" s="52" t="s">
        <v>178</v>
      </c>
      <c r="N59" s="52" t="s">
        <v>279</v>
      </c>
      <c r="O59" s="55">
        <v>45531</v>
      </c>
      <c r="P59" s="52" t="s">
        <v>188</v>
      </c>
      <c r="Q59" s="52" t="s">
        <v>280</v>
      </c>
      <c r="R59" s="52" t="s">
        <v>271</v>
      </c>
      <c r="S59" s="52" t="s">
        <v>555</v>
      </c>
      <c r="T59" s="47">
        <v>45728</v>
      </c>
      <c r="U59" s="54">
        <f t="shared" si="1"/>
        <v>127</v>
      </c>
    </row>
    <row r="60" spans="1:21" ht="26" hidden="1">
      <c r="A60" s="49">
        <f t="shared" si="0"/>
        <v>59</v>
      </c>
      <c r="B60" s="52" t="s">
        <v>556</v>
      </c>
      <c r="C60" s="52" t="s">
        <v>557</v>
      </c>
      <c r="D60" s="52" t="s">
        <v>558</v>
      </c>
      <c r="E60" s="52" t="s">
        <v>152</v>
      </c>
      <c r="F60" s="52" t="s">
        <v>153</v>
      </c>
      <c r="G60" s="55">
        <v>45405</v>
      </c>
      <c r="H60" s="52" t="s">
        <v>559</v>
      </c>
      <c r="I60" s="52" t="s">
        <v>33</v>
      </c>
      <c r="J60" s="52" t="s">
        <v>156</v>
      </c>
      <c r="K60" s="52" t="s">
        <v>560</v>
      </c>
      <c r="L60" s="52" t="s">
        <v>561</v>
      </c>
      <c r="M60" s="52" t="s">
        <v>178</v>
      </c>
      <c r="N60" s="52" t="s">
        <v>279</v>
      </c>
      <c r="O60" s="56">
        <v>45405</v>
      </c>
      <c r="P60" s="52" t="s">
        <v>188</v>
      </c>
      <c r="Q60" s="52" t="s">
        <v>562</v>
      </c>
      <c r="R60" s="52" t="s">
        <v>271</v>
      </c>
      <c r="S60" s="52"/>
      <c r="T60" s="47">
        <v>45728</v>
      </c>
      <c r="U60" s="54">
        <f t="shared" si="1"/>
        <v>0</v>
      </c>
    </row>
    <row r="61" spans="1:21" ht="26" hidden="1">
      <c r="A61" s="49">
        <f t="shared" si="0"/>
        <v>60</v>
      </c>
      <c r="B61" s="52" t="s">
        <v>563</v>
      </c>
      <c r="C61" s="52" t="s">
        <v>564</v>
      </c>
      <c r="D61" s="52" t="s">
        <v>565</v>
      </c>
      <c r="E61" s="52" t="s">
        <v>152</v>
      </c>
      <c r="F61" s="52" t="s">
        <v>153</v>
      </c>
      <c r="G61" s="55">
        <v>45405</v>
      </c>
      <c r="H61" s="52" t="s">
        <v>566</v>
      </c>
      <c r="I61" s="50" t="s">
        <v>23</v>
      </c>
      <c r="J61" s="52" t="s">
        <v>156</v>
      </c>
      <c r="K61" s="52" t="s">
        <v>567</v>
      </c>
      <c r="L61" s="52" t="s">
        <v>568</v>
      </c>
      <c r="M61" s="52" t="s">
        <v>178</v>
      </c>
      <c r="N61" s="52" t="s">
        <v>496</v>
      </c>
      <c r="O61" s="56">
        <v>45405</v>
      </c>
      <c r="P61" s="52" t="s">
        <v>188</v>
      </c>
      <c r="Q61" s="52" t="s">
        <v>569</v>
      </c>
      <c r="R61" s="52" t="s">
        <v>498</v>
      </c>
      <c r="S61" s="52" t="s">
        <v>570</v>
      </c>
      <c r="T61" s="47">
        <v>45728</v>
      </c>
      <c r="U61" s="54">
        <f t="shared" si="1"/>
        <v>0</v>
      </c>
    </row>
    <row r="62" spans="1:21" ht="26" hidden="1">
      <c r="A62" s="49">
        <f t="shared" si="0"/>
        <v>61</v>
      </c>
      <c r="B62" s="63" t="s">
        <v>571</v>
      </c>
      <c r="C62" s="63" t="s">
        <v>572</v>
      </c>
      <c r="D62" s="63" t="s">
        <v>573</v>
      </c>
      <c r="E62" s="63" t="s">
        <v>152</v>
      </c>
      <c r="F62" s="63" t="s">
        <v>153</v>
      </c>
      <c r="G62" s="64">
        <v>45405</v>
      </c>
      <c r="H62" s="63" t="s">
        <v>574</v>
      </c>
      <c r="I62" s="63" t="s">
        <v>175</v>
      </c>
      <c r="J62" s="52" t="s">
        <v>156</v>
      </c>
      <c r="K62" s="63">
        <v>546669</v>
      </c>
      <c r="L62" s="63" t="s">
        <v>575</v>
      </c>
      <c r="M62" s="63" t="s">
        <v>178</v>
      </c>
      <c r="N62" s="63" t="s">
        <v>279</v>
      </c>
      <c r="O62" s="64">
        <v>45533</v>
      </c>
      <c r="P62" s="63" t="s">
        <v>188</v>
      </c>
      <c r="Q62" s="63" t="s">
        <v>280</v>
      </c>
      <c r="R62" s="63" t="s">
        <v>271</v>
      </c>
      <c r="S62" s="50" t="s">
        <v>576</v>
      </c>
      <c r="T62" s="47">
        <v>45728</v>
      </c>
      <c r="U62" s="54">
        <f t="shared" si="1"/>
        <v>128</v>
      </c>
    </row>
    <row r="63" spans="1:21" ht="26" hidden="1">
      <c r="A63" s="49">
        <f t="shared" si="0"/>
        <v>62</v>
      </c>
      <c r="B63" s="63" t="s">
        <v>577</v>
      </c>
      <c r="C63" s="63" t="s">
        <v>578</v>
      </c>
      <c r="D63" s="63" t="s">
        <v>579</v>
      </c>
      <c r="E63" s="63" t="s">
        <v>152</v>
      </c>
      <c r="F63" s="63" t="s">
        <v>153</v>
      </c>
      <c r="G63" s="64">
        <v>45406</v>
      </c>
      <c r="H63" s="63" t="s">
        <v>580</v>
      </c>
      <c r="I63" s="63" t="s">
        <v>581</v>
      </c>
      <c r="J63" s="52" t="s">
        <v>156</v>
      </c>
      <c r="K63" s="63" t="s">
        <v>582</v>
      </c>
      <c r="L63" s="63" t="s">
        <v>583</v>
      </c>
      <c r="M63" s="63" t="s">
        <v>178</v>
      </c>
      <c r="N63" s="63" t="s">
        <v>279</v>
      </c>
      <c r="O63" s="64">
        <v>45443</v>
      </c>
      <c r="P63" s="63" t="s">
        <v>188</v>
      </c>
      <c r="Q63" s="63" t="s">
        <v>445</v>
      </c>
      <c r="R63" s="63" t="s">
        <v>271</v>
      </c>
      <c r="S63" s="59" t="s">
        <v>584</v>
      </c>
      <c r="T63" s="47">
        <v>45728</v>
      </c>
      <c r="U63" s="54">
        <f t="shared" si="1"/>
        <v>37</v>
      </c>
    </row>
    <row r="64" spans="1:21" hidden="1">
      <c r="A64" s="49">
        <f t="shared" si="0"/>
        <v>63</v>
      </c>
      <c r="B64" s="52" t="s">
        <v>585</v>
      </c>
      <c r="C64" s="52" t="s">
        <v>586</v>
      </c>
      <c r="D64" s="52" t="s">
        <v>587</v>
      </c>
      <c r="E64" s="52" t="s">
        <v>152</v>
      </c>
      <c r="F64" s="52" t="s">
        <v>153</v>
      </c>
      <c r="G64" s="55">
        <v>45407</v>
      </c>
      <c r="H64" s="52" t="s">
        <v>588</v>
      </c>
      <c r="I64" s="52" t="s">
        <v>33</v>
      </c>
      <c r="J64" s="52" t="s">
        <v>156</v>
      </c>
      <c r="K64" s="52" t="s">
        <v>589</v>
      </c>
      <c r="L64" s="52" t="s">
        <v>590</v>
      </c>
      <c r="M64" s="52" t="s">
        <v>178</v>
      </c>
      <c r="N64" s="52" t="s">
        <v>251</v>
      </c>
      <c r="O64" s="62" t="s">
        <v>396</v>
      </c>
      <c r="P64" s="52" t="s">
        <v>188</v>
      </c>
      <c r="Q64" s="52" t="s">
        <v>591</v>
      </c>
      <c r="R64" s="52" t="s">
        <v>475</v>
      </c>
      <c r="S64" s="52" t="s">
        <v>592</v>
      </c>
      <c r="T64" s="47">
        <v>45728</v>
      </c>
      <c r="U64" s="54">
        <v>5</v>
      </c>
    </row>
    <row r="65" spans="1:21" ht="26" hidden="1">
      <c r="A65" s="49">
        <f t="shared" si="0"/>
        <v>64</v>
      </c>
      <c r="B65" s="52" t="s">
        <v>593</v>
      </c>
      <c r="C65" s="52" t="s">
        <v>594</v>
      </c>
      <c r="D65" s="52" t="s">
        <v>595</v>
      </c>
      <c r="E65" s="52" t="s">
        <v>152</v>
      </c>
      <c r="F65" s="52" t="s">
        <v>153</v>
      </c>
      <c r="G65" s="55">
        <v>45407</v>
      </c>
      <c r="H65" s="52" t="s">
        <v>596</v>
      </c>
      <c r="I65" s="52" t="s">
        <v>597</v>
      </c>
      <c r="J65" s="52" t="s">
        <v>156</v>
      </c>
      <c r="K65" s="52" t="s">
        <v>598</v>
      </c>
      <c r="L65" s="52" t="s">
        <v>599</v>
      </c>
      <c r="M65" s="52" t="s">
        <v>178</v>
      </c>
      <c r="N65" s="52" t="s">
        <v>279</v>
      </c>
      <c r="O65" s="55">
        <v>45489</v>
      </c>
      <c r="P65" s="52" t="s">
        <v>188</v>
      </c>
      <c r="Q65" s="52" t="s">
        <v>445</v>
      </c>
      <c r="R65" s="52" t="s">
        <v>271</v>
      </c>
      <c r="S65" s="59" t="s">
        <v>600</v>
      </c>
      <c r="T65" s="47">
        <v>45728</v>
      </c>
      <c r="U65" s="54">
        <f t="shared" si="1"/>
        <v>82</v>
      </c>
    </row>
    <row r="66" spans="1:21" ht="156">
      <c r="A66" s="49">
        <f t="shared" si="0"/>
        <v>65</v>
      </c>
      <c r="B66" s="50" t="s">
        <v>601</v>
      </c>
      <c r="C66" s="50" t="s">
        <v>602</v>
      </c>
      <c r="D66" s="50" t="s">
        <v>603</v>
      </c>
      <c r="E66" s="50" t="s">
        <v>152</v>
      </c>
      <c r="F66" s="50" t="s">
        <v>153</v>
      </c>
      <c r="G66" s="51">
        <v>45407</v>
      </c>
      <c r="H66" s="50" t="s">
        <v>604</v>
      </c>
      <c r="I66" s="50" t="s">
        <v>23</v>
      </c>
      <c r="J66" s="52" t="s">
        <v>156</v>
      </c>
      <c r="K66" s="50" t="s">
        <v>157</v>
      </c>
      <c r="L66" s="50" t="s">
        <v>157</v>
      </c>
      <c r="M66" s="50" t="s">
        <v>158</v>
      </c>
      <c r="N66" s="50" t="s">
        <v>158</v>
      </c>
      <c r="O66" s="53">
        <v>45407</v>
      </c>
      <c r="P66" s="50" t="s">
        <v>159</v>
      </c>
      <c r="Q66" s="50" t="s">
        <v>605</v>
      </c>
      <c r="R66" s="50" t="s">
        <v>161</v>
      </c>
      <c r="S66" s="50" t="s">
        <v>606</v>
      </c>
      <c r="T66" s="47">
        <v>45728</v>
      </c>
      <c r="U66" s="54">
        <f t="shared" si="1"/>
        <v>0</v>
      </c>
    </row>
    <row r="67" spans="1:21" ht="39" hidden="1">
      <c r="A67" s="49">
        <f t="shared" ref="A67:A130" si="2">A66+1</f>
        <v>66</v>
      </c>
      <c r="B67" s="52" t="s">
        <v>607</v>
      </c>
      <c r="C67" s="52" t="s">
        <v>608</v>
      </c>
      <c r="D67" s="52" t="s">
        <v>609</v>
      </c>
      <c r="E67" s="52" t="s">
        <v>152</v>
      </c>
      <c r="F67" s="52" t="s">
        <v>153</v>
      </c>
      <c r="G67" s="55">
        <v>45411</v>
      </c>
      <c r="H67" s="52" t="s">
        <v>536</v>
      </c>
      <c r="I67" s="50" t="s">
        <v>23</v>
      </c>
      <c r="J67" s="52" t="s">
        <v>156</v>
      </c>
      <c r="K67" s="52" t="s">
        <v>610</v>
      </c>
      <c r="L67" s="52" t="s">
        <v>611</v>
      </c>
      <c r="M67" s="52" t="s">
        <v>178</v>
      </c>
      <c r="N67" s="52" t="s">
        <v>279</v>
      </c>
      <c r="O67" s="55">
        <v>45608</v>
      </c>
      <c r="P67" s="52" t="s">
        <v>159</v>
      </c>
      <c r="Q67" s="52" t="s">
        <v>445</v>
      </c>
      <c r="R67" s="52" t="s">
        <v>271</v>
      </c>
      <c r="S67" s="52" t="s">
        <v>612</v>
      </c>
      <c r="T67" s="47">
        <v>45728</v>
      </c>
      <c r="U67" s="54">
        <f t="shared" ref="U67:U91" si="3">O67-G67</f>
        <v>197</v>
      </c>
    </row>
    <row r="68" spans="1:21" ht="26" hidden="1">
      <c r="A68" s="49">
        <f t="shared" si="2"/>
        <v>67</v>
      </c>
      <c r="B68" s="52" t="s">
        <v>613</v>
      </c>
      <c r="C68" s="52" t="s">
        <v>614</v>
      </c>
      <c r="D68" s="52" t="s">
        <v>615</v>
      </c>
      <c r="E68" s="52" t="s">
        <v>152</v>
      </c>
      <c r="F68" s="52" t="s">
        <v>153</v>
      </c>
      <c r="G68" s="55">
        <v>45411</v>
      </c>
      <c r="H68" s="52" t="s">
        <v>616</v>
      </c>
      <c r="I68" s="52" t="s">
        <v>175</v>
      </c>
      <c r="J68" s="52" t="s">
        <v>156</v>
      </c>
      <c r="K68" s="52" t="s">
        <v>617</v>
      </c>
      <c r="L68" s="52" t="s">
        <v>618</v>
      </c>
      <c r="M68" s="52" t="s">
        <v>178</v>
      </c>
      <c r="N68" s="52" t="s">
        <v>279</v>
      </c>
      <c r="O68" s="55">
        <v>45489</v>
      </c>
      <c r="P68" s="52" t="s">
        <v>188</v>
      </c>
      <c r="Q68" s="52" t="s">
        <v>445</v>
      </c>
      <c r="R68" s="52" t="s">
        <v>271</v>
      </c>
      <c r="S68" s="52" t="s">
        <v>619</v>
      </c>
      <c r="T68" s="47">
        <v>45728</v>
      </c>
      <c r="U68" s="54">
        <f t="shared" si="3"/>
        <v>78</v>
      </c>
    </row>
    <row r="69" spans="1:21" ht="26" hidden="1">
      <c r="A69" s="49">
        <f t="shared" si="2"/>
        <v>68</v>
      </c>
      <c r="B69" s="52" t="s">
        <v>620</v>
      </c>
      <c r="C69" s="52" t="s">
        <v>621</v>
      </c>
      <c r="D69" s="52" t="s">
        <v>622</v>
      </c>
      <c r="E69" s="52" t="s">
        <v>152</v>
      </c>
      <c r="F69" s="52" t="s">
        <v>153</v>
      </c>
      <c r="G69" s="55">
        <v>45411</v>
      </c>
      <c r="H69" s="52" t="s">
        <v>623</v>
      </c>
      <c r="I69" s="50" t="s">
        <v>23</v>
      </c>
      <c r="J69" s="52" t="s">
        <v>156</v>
      </c>
      <c r="K69" s="52" t="s">
        <v>317</v>
      </c>
      <c r="L69" s="52" t="s">
        <v>624</v>
      </c>
      <c r="M69" s="52" t="s">
        <v>625</v>
      </c>
      <c r="N69" s="52" t="s">
        <v>496</v>
      </c>
      <c r="O69" s="56">
        <v>45411</v>
      </c>
      <c r="P69" s="52" t="s">
        <v>188</v>
      </c>
      <c r="Q69" s="52" t="s">
        <v>626</v>
      </c>
      <c r="R69" s="52" t="s">
        <v>627</v>
      </c>
      <c r="S69" s="52" t="s">
        <v>628</v>
      </c>
      <c r="T69" s="47">
        <v>45728</v>
      </c>
      <c r="U69" s="54">
        <f t="shared" si="3"/>
        <v>0</v>
      </c>
    </row>
    <row r="70" spans="1:21" ht="130">
      <c r="A70" s="49">
        <f t="shared" si="2"/>
        <v>69</v>
      </c>
      <c r="B70" s="52" t="s">
        <v>629</v>
      </c>
      <c r="C70" s="52" t="s">
        <v>630</v>
      </c>
      <c r="D70" s="52" t="s">
        <v>631</v>
      </c>
      <c r="E70" s="52" t="s">
        <v>152</v>
      </c>
      <c r="F70" s="52" t="s">
        <v>153</v>
      </c>
      <c r="G70" s="55">
        <v>45411</v>
      </c>
      <c r="H70" s="52" t="s">
        <v>632</v>
      </c>
      <c r="I70" s="50" t="s">
        <v>23</v>
      </c>
      <c r="J70" s="52" t="s">
        <v>156</v>
      </c>
      <c r="K70" s="52" t="s">
        <v>317</v>
      </c>
      <c r="L70" s="52" t="s">
        <v>317</v>
      </c>
      <c r="M70" s="52" t="s">
        <v>158</v>
      </c>
      <c r="N70" s="52" t="s">
        <v>158</v>
      </c>
      <c r="O70" s="56">
        <v>45411</v>
      </c>
      <c r="P70" s="52" t="s">
        <v>159</v>
      </c>
      <c r="Q70" s="52" t="s">
        <v>633</v>
      </c>
      <c r="R70" s="52" t="s">
        <v>634</v>
      </c>
      <c r="S70" s="52"/>
      <c r="T70" s="47">
        <v>45728</v>
      </c>
      <c r="U70" s="54">
        <f t="shared" si="3"/>
        <v>0</v>
      </c>
    </row>
    <row r="71" spans="1:21" ht="143">
      <c r="A71" s="49">
        <f t="shared" si="2"/>
        <v>70</v>
      </c>
      <c r="B71" s="50" t="s">
        <v>635</v>
      </c>
      <c r="C71" s="50" t="s">
        <v>636</v>
      </c>
      <c r="D71" s="50" t="s">
        <v>637</v>
      </c>
      <c r="E71" s="50" t="s">
        <v>152</v>
      </c>
      <c r="F71" s="50" t="s">
        <v>153</v>
      </c>
      <c r="G71" s="51">
        <v>45411</v>
      </c>
      <c r="H71" s="50" t="s">
        <v>638</v>
      </c>
      <c r="I71" s="50" t="s">
        <v>175</v>
      </c>
      <c r="J71" s="52" t="s">
        <v>156</v>
      </c>
      <c r="K71" s="50" t="s">
        <v>317</v>
      </c>
      <c r="L71" s="50" t="s">
        <v>317</v>
      </c>
      <c r="M71" s="50" t="s">
        <v>158</v>
      </c>
      <c r="N71" s="50" t="s">
        <v>158</v>
      </c>
      <c r="O71" s="53">
        <v>45411</v>
      </c>
      <c r="P71" s="50" t="s">
        <v>188</v>
      </c>
      <c r="Q71" s="50" t="s">
        <v>639</v>
      </c>
      <c r="R71" s="50"/>
      <c r="S71" s="50"/>
      <c r="T71" s="47">
        <v>45728</v>
      </c>
      <c r="U71" s="54">
        <f t="shared" si="3"/>
        <v>0</v>
      </c>
    </row>
    <row r="72" spans="1:21" ht="26" hidden="1">
      <c r="A72" s="49">
        <f t="shared" si="2"/>
        <v>71</v>
      </c>
      <c r="B72" s="52" t="s">
        <v>640</v>
      </c>
      <c r="C72" s="52" t="s">
        <v>641</v>
      </c>
      <c r="D72" s="52" t="s">
        <v>642</v>
      </c>
      <c r="E72" s="52" t="s">
        <v>152</v>
      </c>
      <c r="F72" s="52" t="s">
        <v>153</v>
      </c>
      <c r="G72" s="55">
        <v>45412</v>
      </c>
      <c r="H72" s="52" t="s">
        <v>643</v>
      </c>
      <c r="I72" s="52" t="s">
        <v>175</v>
      </c>
      <c r="J72" s="52" t="s">
        <v>156</v>
      </c>
      <c r="K72" s="52" t="s">
        <v>644</v>
      </c>
      <c r="L72" s="52" t="s">
        <v>645</v>
      </c>
      <c r="M72" s="52" t="s">
        <v>178</v>
      </c>
      <c r="N72" s="52" t="s">
        <v>435</v>
      </c>
      <c r="O72" s="55">
        <v>45443</v>
      </c>
      <c r="P72" s="52" t="s">
        <v>188</v>
      </c>
      <c r="Q72" s="52" t="s">
        <v>646</v>
      </c>
      <c r="R72" s="52" t="s">
        <v>437</v>
      </c>
      <c r="S72" s="52" t="s">
        <v>647</v>
      </c>
      <c r="T72" s="47">
        <v>45728</v>
      </c>
      <c r="U72" s="54">
        <f t="shared" si="3"/>
        <v>31</v>
      </c>
    </row>
    <row r="73" spans="1:21" hidden="1">
      <c r="A73" s="49">
        <f t="shared" si="2"/>
        <v>72</v>
      </c>
      <c r="B73" s="52" t="s">
        <v>648</v>
      </c>
      <c r="C73" s="52" t="s">
        <v>649</v>
      </c>
      <c r="D73" s="52" t="s">
        <v>650</v>
      </c>
      <c r="E73" s="52" t="s">
        <v>152</v>
      </c>
      <c r="F73" s="52" t="s">
        <v>153</v>
      </c>
      <c r="G73" s="55">
        <v>45412</v>
      </c>
      <c r="H73" s="52" t="s">
        <v>266</v>
      </c>
      <c r="I73" s="52" t="s">
        <v>33</v>
      </c>
      <c r="J73" s="52" t="s">
        <v>156</v>
      </c>
      <c r="K73" s="52" t="s">
        <v>651</v>
      </c>
      <c r="L73" s="52" t="s">
        <v>652</v>
      </c>
      <c r="M73" s="52" t="s">
        <v>178</v>
      </c>
      <c r="N73" s="52" t="s">
        <v>251</v>
      </c>
      <c r="O73" s="56">
        <v>45531</v>
      </c>
      <c r="P73" s="52" t="s">
        <v>188</v>
      </c>
      <c r="Q73" s="52" t="s">
        <v>653</v>
      </c>
      <c r="R73" s="52" t="s">
        <v>261</v>
      </c>
      <c r="S73" s="52" t="s">
        <v>654</v>
      </c>
      <c r="T73" s="47">
        <v>45728</v>
      </c>
      <c r="U73" s="54">
        <f t="shared" si="3"/>
        <v>119</v>
      </c>
    </row>
    <row r="74" spans="1:21" ht="26" hidden="1">
      <c r="A74" s="49">
        <f t="shared" si="2"/>
        <v>73</v>
      </c>
      <c r="B74" s="52" t="s">
        <v>655</v>
      </c>
      <c r="C74" s="52" t="s">
        <v>656</v>
      </c>
      <c r="D74" s="52" t="s">
        <v>657</v>
      </c>
      <c r="E74" s="52" t="s">
        <v>152</v>
      </c>
      <c r="F74" s="52" t="s">
        <v>153</v>
      </c>
      <c r="G74" s="55">
        <v>45412</v>
      </c>
      <c r="H74" s="52" t="s">
        <v>536</v>
      </c>
      <c r="I74" s="50" t="s">
        <v>23</v>
      </c>
      <c r="J74" s="52" t="s">
        <v>156</v>
      </c>
      <c r="K74" s="52" t="s">
        <v>317</v>
      </c>
      <c r="L74" s="52" t="s">
        <v>317</v>
      </c>
      <c r="M74" s="52" t="s">
        <v>178</v>
      </c>
      <c r="N74" s="52" t="s">
        <v>179</v>
      </c>
      <c r="O74" s="56">
        <v>45422</v>
      </c>
      <c r="P74" s="52" t="s">
        <v>159</v>
      </c>
      <c r="Q74" s="52" t="s">
        <v>658</v>
      </c>
      <c r="R74" s="52" t="s">
        <v>182</v>
      </c>
      <c r="S74" s="52" t="s">
        <v>659</v>
      </c>
      <c r="T74" s="47">
        <v>45728</v>
      </c>
      <c r="U74" s="54">
        <f t="shared" si="3"/>
        <v>10</v>
      </c>
    </row>
    <row r="75" spans="1:21" ht="26" hidden="1">
      <c r="A75" s="49">
        <f t="shared" si="2"/>
        <v>74</v>
      </c>
      <c r="B75" s="52" t="s">
        <v>660</v>
      </c>
      <c r="C75" s="52" t="s">
        <v>661</v>
      </c>
      <c r="D75" s="52" t="s">
        <v>662</v>
      </c>
      <c r="E75" s="52" t="s">
        <v>152</v>
      </c>
      <c r="F75" s="52" t="s">
        <v>153</v>
      </c>
      <c r="G75" s="55">
        <v>45412</v>
      </c>
      <c r="H75" s="52" t="s">
        <v>663</v>
      </c>
      <c r="I75" s="52" t="s">
        <v>223</v>
      </c>
      <c r="J75" s="52" t="s">
        <v>156</v>
      </c>
      <c r="K75" s="52" t="s">
        <v>664</v>
      </c>
      <c r="L75" s="52" t="s">
        <v>665</v>
      </c>
      <c r="M75" s="52" t="s">
        <v>178</v>
      </c>
      <c r="N75" s="52" t="s">
        <v>251</v>
      </c>
      <c r="O75" s="56">
        <v>45531</v>
      </c>
      <c r="P75" s="52" t="s">
        <v>188</v>
      </c>
      <c r="Q75" s="52" t="s">
        <v>666</v>
      </c>
      <c r="R75" s="52" t="s">
        <v>475</v>
      </c>
      <c r="S75" s="52" t="s">
        <v>667</v>
      </c>
      <c r="T75" s="47">
        <v>45728</v>
      </c>
      <c r="U75" s="54">
        <f t="shared" si="3"/>
        <v>119</v>
      </c>
    </row>
    <row r="76" spans="1:21" ht="26" hidden="1">
      <c r="A76" s="49">
        <f t="shared" si="2"/>
        <v>75</v>
      </c>
      <c r="B76" s="52" t="s">
        <v>668</v>
      </c>
      <c r="C76" s="52" t="s">
        <v>669</v>
      </c>
      <c r="D76" s="52" t="s">
        <v>670</v>
      </c>
      <c r="E76" s="52" t="s">
        <v>152</v>
      </c>
      <c r="F76" s="52" t="s">
        <v>153</v>
      </c>
      <c r="G76" s="55">
        <v>45412</v>
      </c>
      <c r="H76" s="52" t="s">
        <v>472</v>
      </c>
      <c r="I76" s="52" t="s">
        <v>175</v>
      </c>
      <c r="J76" s="52" t="s">
        <v>156</v>
      </c>
      <c r="K76" s="52" t="s">
        <v>317</v>
      </c>
      <c r="L76" s="52" t="s">
        <v>671</v>
      </c>
      <c r="M76" s="52" t="s">
        <v>178</v>
      </c>
      <c r="N76" s="52" t="s">
        <v>179</v>
      </c>
      <c r="O76" s="56">
        <v>45412</v>
      </c>
      <c r="P76" s="52" t="s">
        <v>188</v>
      </c>
      <c r="Q76" s="52" t="s">
        <v>672</v>
      </c>
      <c r="R76" s="52" t="s">
        <v>304</v>
      </c>
      <c r="S76" s="52" t="s">
        <v>673</v>
      </c>
      <c r="T76" s="47">
        <v>45728</v>
      </c>
      <c r="U76" s="54">
        <f t="shared" si="3"/>
        <v>0</v>
      </c>
    </row>
    <row r="77" spans="1:21" hidden="1">
      <c r="A77" s="49">
        <f t="shared" si="2"/>
        <v>76</v>
      </c>
      <c r="B77" s="50" t="s">
        <v>674</v>
      </c>
      <c r="C77" s="50" t="s">
        <v>675</v>
      </c>
      <c r="D77" s="50" t="s">
        <v>676</v>
      </c>
      <c r="E77" s="50" t="s">
        <v>152</v>
      </c>
      <c r="F77" s="50" t="s">
        <v>153</v>
      </c>
      <c r="G77" s="51">
        <v>45415</v>
      </c>
      <c r="H77" s="50" t="s">
        <v>552</v>
      </c>
      <c r="I77" s="50" t="s">
        <v>23</v>
      </c>
      <c r="J77" s="52" t="s">
        <v>156</v>
      </c>
      <c r="K77" s="50" t="s">
        <v>677</v>
      </c>
      <c r="L77" s="50" t="s">
        <v>678</v>
      </c>
      <c r="M77" s="50" t="s">
        <v>178</v>
      </c>
      <c r="N77" s="50" t="s">
        <v>251</v>
      </c>
      <c r="O77" s="56">
        <v>45531</v>
      </c>
      <c r="P77" s="50" t="s">
        <v>188</v>
      </c>
      <c r="Q77" s="50" t="s">
        <v>679</v>
      </c>
      <c r="R77" s="50" t="s">
        <v>475</v>
      </c>
      <c r="S77" s="50" t="s">
        <v>680</v>
      </c>
      <c r="T77" s="47">
        <v>45728</v>
      </c>
      <c r="U77" s="54">
        <f t="shared" si="3"/>
        <v>116</v>
      </c>
    </row>
    <row r="78" spans="1:21" ht="26" hidden="1">
      <c r="A78" s="49">
        <f t="shared" si="2"/>
        <v>77</v>
      </c>
      <c r="B78" s="50" t="s">
        <v>681</v>
      </c>
      <c r="C78" s="50" t="s">
        <v>682</v>
      </c>
      <c r="D78" s="50" t="s">
        <v>683</v>
      </c>
      <c r="E78" s="50" t="s">
        <v>152</v>
      </c>
      <c r="F78" s="50" t="s">
        <v>153</v>
      </c>
      <c r="G78" s="51">
        <v>45415</v>
      </c>
      <c r="H78" s="50" t="s">
        <v>684</v>
      </c>
      <c r="I78" s="50" t="s">
        <v>175</v>
      </c>
      <c r="J78" s="52" t="s">
        <v>156</v>
      </c>
      <c r="K78" s="50" t="s">
        <v>317</v>
      </c>
      <c r="L78" s="50" t="s">
        <v>685</v>
      </c>
      <c r="M78" s="50" t="s">
        <v>394</v>
      </c>
      <c r="N78" s="50" t="s">
        <v>395</v>
      </c>
      <c r="O78" s="55">
        <v>45489</v>
      </c>
      <c r="P78" s="50" t="s">
        <v>188</v>
      </c>
      <c r="Q78" s="50" t="s">
        <v>397</v>
      </c>
      <c r="R78" s="50" t="s">
        <v>686</v>
      </c>
      <c r="S78" s="50" t="s">
        <v>687</v>
      </c>
      <c r="T78" s="47">
        <v>45728</v>
      </c>
      <c r="U78" s="54">
        <f t="shared" si="3"/>
        <v>74</v>
      </c>
    </row>
    <row r="79" spans="1:21" hidden="1">
      <c r="A79" s="49">
        <f t="shared" si="2"/>
        <v>78</v>
      </c>
      <c r="B79" s="50" t="s">
        <v>688</v>
      </c>
      <c r="C79" s="50" t="s">
        <v>689</v>
      </c>
      <c r="D79" s="50" t="s">
        <v>690</v>
      </c>
      <c r="E79" s="50" t="s">
        <v>152</v>
      </c>
      <c r="F79" s="50" t="s">
        <v>153</v>
      </c>
      <c r="G79" s="51">
        <v>45418</v>
      </c>
      <c r="H79" s="50" t="s">
        <v>691</v>
      </c>
      <c r="I79" s="50" t="s">
        <v>23</v>
      </c>
      <c r="J79" s="52" t="s">
        <v>156</v>
      </c>
      <c r="K79" s="50" t="s">
        <v>692</v>
      </c>
      <c r="L79" s="50" t="s">
        <v>693</v>
      </c>
      <c r="M79" s="50" t="s">
        <v>178</v>
      </c>
      <c r="N79" s="50" t="s">
        <v>481</v>
      </c>
      <c r="O79" s="51">
        <v>45443</v>
      </c>
      <c r="P79" s="50" t="s">
        <v>188</v>
      </c>
      <c r="Q79" s="50" t="s">
        <v>694</v>
      </c>
      <c r="R79" s="50" t="s">
        <v>261</v>
      </c>
      <c r="S79" s="50" t="s">
        <v>647</v>
      </c>
      <c r="T79" s="47">
        <v>45728</v>
      </c>
      <c r="U79" s="54">
        <f t="shared" si="3"/>
        <v>25</v>
      </c>
    </row>
    <row r="80" spans="1:21" hidden="1">
      <c r="A80" s="49">
        <f t="shared" si="2"/>
        <v>79</v>
      </c>
      <c r="B80" s="50" t="s">
        <v>695</v>
      </c>
      <c r="C80" s="50" t="s">
        <v>696</v>
      </c>
      <c r="D80" s="50" t="s">
        <v>697</v>
      </c>
      <c r="E80" s="50" t="s">
        <v>152</v>
      </c>
      <c r="F80" s="50" t="s">
        <v>153</v>
      </c>
      <c r="G80" s="51">
        <v>45418</v>
      </c>
      <c r="H80" s="50" t="s">
        <v>309</v>
      </c>
      <c r="I80" s="50" t="s">
        <v>23</v>
      </c>
      <c r="J80" s="50" t="s">
        <v>156</v>
      </c>
      <c r="K80" s="50" t="s">
        <v>698</v>
      </c>
      <c r="L80" s="50" t="s">
        <v>699</v>
      </c>
      <c r="M80" s="50" t="s">
        <v>178</v>
      </c>
      <c r="N80" s="50" t="s">
        <v>419</v>
      </c>
      <c r="O80" s="55">
        <v>45608</v>
      </c>
      <c r="P80" s="50" t="s">
        <v>188</v>
      </c>
      <c r="Q80" s="50" t="s">
        <v>700</v>
      </c>
      <c r="R80" s="50" t="s">
        <v>421</v>
      </c>
      <c r="S80" s="50" t="s">
        <v>701</v>
      </c>
      <c r="T80" s="47">
        <v>45728</v>
      </c>
      <c r="U80" s="54">
        <f t="shared" si="3"/>
        <v>190</v>
      </c>
    </row>
    <row r="81" spans="1:21" ht="26" hidden="1">
      <c r="A81" s="49">
        <f t="shared" si="2"/>
        <v>80</v>
      </c>
      <c r="B81" s="50" t="s">
        <v>702</v>
      </c>
      <c r="C81" s="50" t="s">
        <v>703</v>
      </c>
      <c r="D81" s="50" t="s">
        <v>704</v>
      </c>
      <c r="E81" s="50" t="s">
        <v>152</v>
      </c>
      <c r="F81" s="50" t="s">
        <v>153</v>
      </c>
      <c r="G81" s="51">
        <v>45418</v>
      </c>
      <c r="H81" s="50" t="s">
        <v>705</v>
      </c>
      <c r="I81" s="50" t="s">
        <v>175</v>
      </c>
      <c r="J81" s="52" t="s">
        <v>156</v>
      </c>
      <c r="K81" s="50" t="s">
        <v>706</v>
      </c>
      <c r="L81" s="50" t="s">
        <v>707</v>
      </c>
      <c r="M81" s="50" t="s">
        <v>178</v>
      </c>
      <c r="N81" s="52" t="s">
        <v>251</v>
      </c>
      <c r="O81" s="51">
        <v>45483</v>
      </c>
      <c r="P81" s="50" t="s">
        <v>188</v>
      </c>
      <c r="Q81" s="50" t="s">
        <v>708</v>
      </c>
      <c r="R81" s="50" t="s">
        <v>261</v>
      </c>
      <c r="S81" s="50" t="s">
        <v>156</v>
      </c>
      <c r="T81" s="47">
        <v>45728</v>
      </c>
      <c r="U81" s="54">
        <f t="shared" si="3"/>
        <v>65</v>
      </c>
    </row>
    <row r="82" spans="1:21" ht="299" hidden="1">
      <c r="A82" s="49">
        <f t="shared" si="2"/>
        <v>81</v>
      </c>
      <c r="B82" s="50" t="s">
        <v>709</v>
      </c>
      <c r="C82" s="50" t="s">
        <v>710</v>
      </c>
      <c r="D82" s="50" t="s">
        <v>711</v>
      </c>
      <c r="E82" s="50" t="s">
        <v>152</v>
      </c>
      <c r="F82" s="50" t="s">
        <v>153</v>
      </c>
      <c r="G82" s="51">
        <v>45418</v>
      </c>
      <c r="H82" s="50" t="s">
        <v>712</v>
      </c>
      <c r="I82" s="50" t="s">
        <v>223</v>
      </c>
      <c r="J82" s="52" t="s">
        <v>156</v>
      </c>
      <c r="K82" s="50"/>
      <c r="L82" s="50"/>
      <c r="M82" s="50" t="s">
        <v>318</v>
      </c>
      <c r="N82" s="50" t="s">
        <v>496</v>
      </c>
      <c r="O82" s="65"/>
      <c r="P82" s="50" t="s">
        <v>180</v>
      </c>
      <c r="Q82" s="50" t="s">
        <v>713</v>
      </c>
      <c r="R82" s="50" t="s">
        <v>65</v>
      </c>
      <c r="S82" s="50" t="s">
        <v>714</v>
      </c>
      <c r="T82" s="47">
        <v>45728</v>
      </c>
      <c r="U82" s="54">
        <f>T82-G82</f>
        <v>310</v>
      </c>
    </row>
    <row r="83" spans="1:21" hidden="1">
      <c r="A83" s="49">
        <f t="shared" si="2"/>
        <v>82</v>
      </c>
      <c r="B83" s="50" t="s">
        <v>715</v>
      </c>
      <c r="C83" s="50" t="s">
        <v>716</v>
      </c>
      <c r="D83" s="50" t="s">
        <v>717</v>
      </c>
      <c r="E83" s="50" t="s">
        <v>152</v>
      </c>
      <c r="F83" s="50" t="s">
        <v>153</v>
      </c>
      <c r="G83" s="51">
        <v>45422</v>
      </c>
      <c r="H83" s="50" t="s">
        <v>222</v>
      </c>
      <c r="I83" s="50" t="s">
        <v>223</v>
      </c>
      <c r="J83" s="52" t="s">
        <v>156</v>
      </c>
      <c r="K83" s="50" t="s">
        <v>718</v>
      </c>
      <c r="L83" s="50" t="s">
        <v>719</v>
      </c>
      <c r="M83" s="50" t="s">
        <v>720</v>
      </c>
      <c r="N83" s="50" t="s">
        <v>179</v>
      </c>
      <c r="O83" s="53">
        <v>45425</v>
      </c>
      <c r="P83" s="50" t="s">
        <v>188</v>
      </c>
      <c r="Q83" s="50" t="s">
        <v>721</v>
      </c>
      <c r="R83" s="50" t="s">
        <v>182</v>
      </c>
      <c r="S83" s="50" t="s">
        <v>722</v>
      </c>
      <c r="T83" s="47">
        <v>45728</v>
      </c>
      <c r="U83" s="54">
        <f t="shared" si="3"/>
        <v>3</v>
      </c>
    </row>
    <row r="84" spans="1:21" hidden="1">
      <c r="A84" s="49">
        <f t="shared" si="2"/>
        <v>83</v>
      </c>
      <c r="B84" s="50" t="s">
        <v>723</v>
      </c>
      <c r="C84" s="50" t="s">
        <v>724</v>
      </c>
      <c r="D84" s="50" t="s">
        <v>725</v>
      </c>
      <c r="E84" s="50" t="s">
        <v>152</v>
      </c>
      <c r="F84" s="50" t="s">
        <v>153</v>
      </c>
      <c r="G84" s="51">
        <v>45422</v>
      </c>
      <c r="H84" s="50" t="s">
        <v>222</v>
      </c>
      <c r="I84" s="50" t="s">
        <v>223</v>
      </c>
      <c r="J84" s="52" t="s">
        <v>156</v>
      </c>
      <c r="K84" s="50" t="s">
        <v>726</v>
      </c>
      <c r="L84" s="50" t="s">
        <v>727</v>
      </c>
      <c r="M84" s="50" t="s">
        <v>178</v>
      </c>
      <c r="N84" s="50" t="s">
        <v>179</v>
      </c>
      <c r="O84" s="53">
        <v>45425</v>
      </c>
      <c r="P84" s="50" t="s">
        <v>188</v>
      </c>
      <c r="Q84" s="50" t="s">
        <v>728</v>
      </c>
      <c r="R84" s="50" t="s">
        <v>182</v>
      </c>
      <c r="S84" s="50" t="s">
        <v>729</v>
      </c>
      <c r="T84" s="47">
        <v>45728</v>
      </c>
      <c r="U84" s="54">
        <f t="shared" si="3"/>
        <v>3</v>
      </c>
    </row>
    <row r="85" spans="1:21" ht="26" hidden="1">
      <c r="A85" s="49">
        <f t="shared" si="2"/>
        <v>84</v>
      </c>
      <c r="B85" s="50" t="s">
        <v>730</v>
      </c>
      <c r="C85" s="50" t="s">
        <v>731</v>
      </c>
      <c r="D85" s="50" t="s">
        <v>732</v>
      </c>
      <c r="E85" s="50" t="s">
        <v>152</v>
      </c>
      <c r="F85" s="50" t="s">
        <v>153</v>
      </c>
      <c r="G85" s="51">
        <v>45422</v>
      </c>
      <c r="H85" s="50" t="s">
        <v>309</v>
      </c>
      <c r="I85" s="50" t="s">
        <v>175</v>
      </c>
      <c r="J85" s="52" t="s">
        <v>156</v>
      </c>
      <c r="K85" s="50" t="s">
        <v>733</v>
      </c>
      <c r="L85" s="50" t="s">
        <v>734</v>
      </c>
      <c r="M85" s="50" t="s">
        <v>178</v>
      </c>
      <c r="N85" s="50" t="s">
        <v>179</v>
      </c>
      <c r="O85" s="53">
        <v>45425</v>
      </c>
      <c r="P85" s="50" t="s">
        <v>188</v>
      </c>
      <c r="Q85" s="50" t="s">
        <v>735</v>
      </c>
      <c r="R85" s="50" t="s">
        <v>182</v>
      </c>
      <c r="S85" s="50" t="s">
        <v>183</v>
      </c>
      <c r="T85" s="47">
        <v>45728</v>
      </c>
      <c r="U85" s="54">
        <f t="shared" si="3"/>
        <v>3</v>
      </c>
    </row>
    <row r="86" spans="1:21" hidden="1">
      <c r="A86" s="49">
        <f t="shared" si="2"/>
        <v>85</v>
      </c>
      <c r="B86" s="50" t="s">
        <v>736</v>
      </c>
      <c r="C86" s="50" t="s">
        <v>737</v>
      </c>
      <c r="D86" s="50" t="s">
        <v>738</v>
      </c>
      <c r="E86" s="50" t="s">
        <v>152</v>
      </c>
      <c r="F86" s="50" t="s">
        <v>153</v>
      </c>
      <c r="G86" s="51">
        <v>45422</v>
      </c>
      <c r="H86" s="50" t="s">
        <v>309</v>
      </c>
      <c r="I86" s="50" t="s">
        <v>23</v>
      </c>
      <c r="J86" s="52" t="s">
        <v>156</v>
      </c>
      <c r="K86" s="50" t="s">
        <v>739</v>
      </c>
      <c r="L86" s="50" t="s">
        <v>740</v>
      </c>
      <c r="M86" s="50" t="s">
        <v>178</v>
      </c>
      <c r="N86" s="50" t="s">
        <v>179</v>
      </c>
      <c r="O86" s="53">
        <v>45425</v>
      </c>
      <c r="P86" s="50" t="s">
        <v>188</v>
      </c>
      <c r="Q86" s="50" t="s">
        <v>741</v>
      </c>
      <c r="R86" s="50" t="s">
        <v>182</v>
      </c>
      <c r="S86" s="50" t="s">
        <v>742</v>
      </c>
      <c r="T86" s="47">
        <v>45728</v>
      </c>
      <c r="U86" s="54">
        <f t="shared" si="3"/>
        <v>3</v>
      </c>
    </row>
    <row r="87" spans="1:21" hidden="1">
      <c r="A87" s="49">
        <f t="shared" si="2"/>
        <v>86</v>
      </c>
      <c r="B87" s="50" t="s">
        <v>743</v>
      </c>
      <c r="C87" s="50" t="s">
        <v>744</v>
      </c>
      <c r="D87" s="50" t="s">
        <v>745</v>
      </c>
      <c r="E87" s="50" t="s">
        <v>152</v>
      </c>
      <c r="F87" s="50" t="s">
        <v>153</v>
      </c>
      <c r="G87" s="51">
        <v>45422</v>
      </c>
      <c r="H87" s="50" t="s">
        <v>309</v>
      </c>
      <c r="I87" s="52" t="s">
        <v>33</v>
      </c>
      <c r="J87" s="52" t="s">
        <v>156</v>
      </c>
      <c r="K87" s="50" t="s">
        <v>746</v>
      </c>
      <c r="L87" s="50" t="s">
        <v>747</v>
      </c>
      <c r="M87" s="50" t="s">
        <v>178</v>
      </c>
      <c r="N87" s="50" t="s">
        <v>179</v>
      </c>
      <c r="O87" s="53">
        <v>45425</v>
      </c>
      <c r="P87" s="50" t="s">
        <v>188</v>
      </c>
      <c r="Q87" s="50" t="s">
        <v>194</v>
      </c>
      <c r="R87" s="50" t="s">
        <v>182</v>
      </c>
      <c r="S87" s="50" t="s">
        <v>742</v>
      </c>
      <c r="T87" s="47">
        <v>45728</v>
      </c>
      <c r="U87" s="54">
        <f t="shared" si="3"/>
        <v>3</v>
      </c>
    </row>
    <row r="88" spans="1:21" hidden="1">
      <c r="A88" s="49">
        <f t="shared" si="2"/>
        <v>87</v>
      </c>
      <c r="B88" s="50" t="s">
        <v>748</v>
      </c>
      <c r="C88" s="50" t="s">
        <v>749</v>
      </c>
      <c r="D88" s="50" t="s">
        <v>750</v>
      </c>
      <c r="E88" s="50" t="s">
        <v>152</v>
      </c>
      <c r="F88" s="50" t="s">
        <v>153</v>
      </c>
      <c r="G88" s="51">
        <v>45422</v>
      </c>
      <c r="H88" s="50" t="s">
        <v>309</v>
      </c>
      <c r="I88" s="50" t="s">
        <v>23</v>
      </c>
      <c r="J88" s="52" t="s">
        <v>156</v>
      </c>
      <c r="K88" s="50" t="s">
        <v>751</v>
      </c>
      <c r="L88" s="50" t="s">
        <v>752</v>
      </c>
      <c r="M88" s="50" t="s">
        <v>178</v>
      </c>
      <c r="N88" s="50" t="s">
        <v>179</v>
      </c>
      <c r="O88" s="53">
        <v>45425</v>
      </c>
      <c r="P88" s="50" t="s">
        <v>188</v>
      </c>
      <c r="Q88" s="50" t="s">
        <v>753</v>
      </c>
      <c r="R88" s="50" t="s">
        <v>182</v>
      </c>
      <c r="S88" s="50" t="s">
        <v>754</v>
      </c>
      <c r="T88" s="47">
        <v>45728</v>
      </c>
      <c r="U88" s="54">
        <f t="shared" si="3"/>
        <v>3</v>
      </c>
    </row>
    <row r="89" spans="1:21" ht="26" hidden="1">
      <c r="A89" s="49">
        <f t="shared" si="2"/>
        <v>88</v>
      </c>
      <c r="B89" s="50" t="s">
        <v>755</v>
      </c>
      <c r="C89" s="50" t="s">
        <v>756</v>
      </c>
      <c r="D89" s="50" t="s">
        <v>757</v>
      </c>
      <c r="E89" s="50" t="s">
        <v>758</v>
      </c>
      <c r="F89" s="50" t="s">
        <v>153</v>
      </c>
      <c r="G89" s="51">
        <v>45428</v>
      </c>
      <c r="H89" s="50" t="s">
        <v>759</v>
      </c>
      <c r="I89" s="50" t="s">
        <v>175</v>
      </c>
      <c r="J89" s="52" t="s">
        <v>156</v>
      </c>
      <c r="K89" s="50" t="s">
        <v>317</v>
      </c>
      <c r="L89" s="50" t="s">
        <v>317</v>
      </c>
      <c r="M89" s="50" t="s">
        <v>178</v>
      </c>
      <c r="N89" s="50" t="s">
        <v>251</v>
      </c>
      <c r="O89" s="53">
        <v>45428</v>
      </c>
      <c r="P89" s="50" t="s">
        <v>180</v>
      </c>
      <c r="Q89" s="50" t="s">
        <v>760</v>
      </c>
      <c r="R89" s="50" t="s">
        <v>261</v>
      </c>
      <c r="S89" s="50" t="s">
        <v>761</v>
      </c>
      <c r="T89" s="47">
        <v>45728</v>
      </c>
      <c r="U89" s="54">
        <f t="shared" si="3"/>
        <v>0</v>
      </c>
    </row>
    <row r="90" spans="1:21" ht="26" hidden="1">
      <c r="A90" s="49">
        <f t="shared" si="2"/>
        <v>89</v>
      </c>
      <c r="B90" s="50" t="s">
        <v>762</v>
      </c>
      <c r="C90" s="50" t="s">
        <v>763</v>
      </c>
      <c r="D90" s="50" t="s">
        <v>764</v>
      </c>
      <c r="E90" s="50" t="s">
        <v>152</v>
      </c>
      <c r="F90" s="50" t="s">
        <v>153</v>
      </c>
      <c r="G90" s="51">
        <v>45432</v>
      </c>
      <c r="H90" s="50" t="s">
        <v>765</v>
      </c>
      <c r="I90" s="50" t="s">
        <v>175</v>
      </c>
      <c r="J90" s="52" t="s">
        <v>156</v>
      </c>
      <c r="K90" s="50" t="s">
        <v>766</v>
      </c>
      <c r="L90" s="50" t="s">
        <v>767</v>
      </c>
      <c r="M90" s="50" t="s">
        <v>720</v>
      </c>
      <c r="N90" s="50" t="s">
        <v>302</v>
      </c>
      <c r="O90" s="53">
        <v>45439</v>
      </c>
      <c r="P90" s="50" t="s">
        <v>180</v>
      </c>
      <c r="Q90" s="50" t="s">
        <v>302</v>
      </c>
      <c r="R90" s="50" t="s">
        <v>768</v>
      </c>
      <c r="S90" s="50" t="s">
        <v>647</v>
      </c>
      <c r="T90" s="47">
        <v>45728</v>
      </c>
      <c r="U90" s="54">
        <f t="shared" si="3"/>
        <v>7</v>
      </c>
    </row>
    <row r="91" spans="1:21" ht="188.25" customHeight="1">
      <c r="A91" s="49">
        <f t="shared" si="2"/>
        <v>90</v>
      </c>
      <c r="B91" s="50" t="s">
        <v>769</v>
      </c>
      <c r="C91" s="50" t="s">
        <v>770</v>
      </c>
      <c r="D91" s="50" t="s">
        <v>771</v>
      </c>
      <c r="E91" s="50" t="s">
        <v>152</v>
      </c>
      <c r="F91" s="50" t="s">
        <v>153</v>
      </c>
      <c r="G91" s="51">
        <v>45433</v>
      </c>
      <c r="H91" s="50" t="s">
        <v>772</v>
      </c>
      <c r="I91" s="50" t="s">
        <v>167</v>
      </c>
      <c r="J91" s="52" t="s">
        <v>156</v>
      </c>
      <c r="K91" s="50" t="s">
        <v>157</v>
      </c>
      <c r="L91" s="50" t="s">
        <v>773</v>
      </c>
      <c r="M91" s="50" t="s">
        <v>158</v>
      </c>
      <c r="N91" s="50" t="s">
        <v>158</v>
      </c>
      <c r="O91" s="53">
        <v>45433</v>
      </c>
      <c r="P91" s="50" t="s">
        <v>159</v>
      </c>
      <c r="Q91" s="50" t="s">
        <v>774</v>
      </c>
      <c r="R91" s="50" t="s">
        <v>161</v>
      </c>
      <c r="S91" s="50" t="s">
        <v>775</v>
      </c>
      <c r="T91" s="47">
        <v>45728</v>
      </c>
      <c r="U91" s="54">
        <f t="shared" si="3"/>
        <v>0</v>
      </c>
    </row>
    <row r="92" spans="1:21" ht="26" hidden="1">
      <c r="A92" s="49">
        <f t="shared" si="2"/>
        <v>91</v>
      </c>
      <c r="B92" s="50" t="s">
        <v>776</v>
      </c>
      <c r="C92" s="50" t="s">
        <v>777</v>
      </c>
      <c r="D92" s="50" t="s">
        <v>778</v>
      </c>
      <c r="E92" s="50" t="s">
        <v>758</v>
      </c>
      <c r="F92" s="50" t="s">
        <v>153</v>
      </c>
      <c r="G92" s="51">
        <v>45433</v>
      </c>
      <c r="H92" s="50" t="s">
        <v>779</v>
      </c>
      <c r="I92" s="50" t="s">
        <v>175</v>
      </c>
      <c r="J92" s="50" t="s">
        <v>156</v>
      </c>
      <c r="K92" s="50" t="s">
        <v>317</v>
      </c>
      <c r="L92" s="50" t="s">
        <v>317</v>
      </c>
      <c r="M92" s="50" t="s">
        <v>318</v>
      </c>
      <c r="N92" s="50" t="s">
        <v>780</v>
      </c>
      <c r="O92" s="51">
        <v>45550</v>
      </c>
      <c r="P92" s="50" t="s">
        <v>180</v>
      </c>
      <c r="Q92" s="50" t="s">
        <v>781</v>
      </c>
      <c r="R92" s="50" t="s">
        <v>47</v>
      </c>
      <c r="S92" s="50" t="s">
        <v>782</v>
      </c>
      <c r="T92" s="47">
        <v>45728</v>
      </c>
      <c r="U92" s="66">
        <f>T92-G92</f>
        <v>295</v>
      </c>
    </row>
    <row r="93" spans="1:21" ht="26" hidden="1">
      <c r="A93" s="49">
        <f t="shared" si="2"/>
        <v>92</v>
      </c>
      <c r="B93" s="50" t="s">
        <v>783</v>
      </c>
      <c r="C93" s="50" t="s">
        <v>784</v>
      </c>
      <c r="D93" s="50" t="s">
        <v>785</v>
      </c>
      <c r="E93" s="50" t="s">
        <v>152</v>
      </c>
      <c r="F93" s="50" t="s">
        <v>153</v>
      </c>
      <c r="G93" s="51">
        <v>45433</v>
      </c>
      <c r="H93" s="50" t="s">
        <v>765</v>
      </c>
      <c r="I93" s="50" t="s">
        <v>175</v>
      </c>
      <c r="J93" s="52" t="s">
        <v>156</v>
      </c>
      <c r="K93" s="50" t="s">
        <v>786</v>
      </c>
      <c r="L93" s="50" t="s">
        <v>787</v>
      </c>
      <c r="M93" s="50" t="s">
        <v>720</v>
      </c>
      <c r="N93" s="50" t="s">
        <v>302</v>
      </c>
      <c r="O93" s="53">
        <v>45443</v>
      </c>
      <c r="P93" s="50" t="s">
        <v>180</v>
      </c>
      <c r="Q93" s="50" t="s">
        <v>788</v>
      </c>
      <c r="R93" s="50" t="s">
        <v>768</v>
      </c>
      <c r="S93" s="50" t="s">
        <v>628</v>
      </c>
      <c r="T93" s="47">
        <v>45728</v>
      </c>
      <c r="U93" s="54">
        <f t="shared" ref="U93:U105" si="4">O93-G93</f>
        <v>10</v>
      </c>
    </row>
    <row r="94" spans="1:21" ht="26" hidden="1">
      <c r="A94" s="49">
        <f t="shared" si="2"/>
        <v>93</v>
      </c>
      <c r="B94" s="50" t="s">
        <v>789</v>
      </c>
      <c r="C94" s="50" t="s">
        <v>790</v>
      </c>
      <c r="D94" s="50" t="s">
        <v>791</v>
      </c>
      <c r="E94" s="50" t="s">
        <v>152</v>
      </c>
      <c r="F94" s="50" t="s">
        <v>153</v>
      </c>
      <c r="G94" s="51">
        <v>45433</v>
      </c>
      <c r="H94" s="50" t="s">
        <v>765</v>
      </c>
      <c r="I94" s="50" t="s">
        <v>175</v>
      </c>
      <c r="J94" s="52" t="s">
        <v>156</v>
      </c>
      <c r="K94" s="50" t="s">
        <v>792</v>
      </c>
      <c r="L94" s="50" t="s">
        <v>793</v>
      </c>
      <c r="M94" s="50" t="s">
        <v>720</v>
      </c>
      <c r="N94" s="50" t="s">
        <v>794</v>
      </c>
      <c r="O94" s="53">
        <v>45443</v>
      </c>
      <c r="P94" s="50" t="s">
        <v>159</v>
      </c>
      <c r="Q94" s="50" t="s">
        <v>795</v>
      </c>
      <c r="R94" s="50" t="s">
        <v>768</v>
      </c>
      <c r="S94" s="50" t="s">
        <v>796</v>
      </c>
      <c r="T94" s="47">
        <v>45728</v>
      </c>
      <c r="U94" s="54">
        <f t="shared" si="4"/>
        <v>10</v>
      </c>
    </row>
    <row r="95" spans="1:21" ht="26" hidden="1">
      <c r="A95" s="49">
        <f t="shared" si="2"/>
        <v>94</v>
      </c>
      <c r="B95" s="50" t="s">
        <v>797</v>
      </c>
      <c r="C95" s="50" t="s">
        <v>798</v>
      </c>
      <c r="D95" s="50" t="s">
        <v>799</v>
      </c>
      <c r="E95" s="50" t="s">
        <v>152</v>
      </c>
      <c r="F95" s="50" t="s">
        <v>153</v>
      </c>
      <c r="G95" s="51">
        <v>45433</v>
      </c>
      <c r="H95" s="50" t="s">
        <v>765</v>
      </c>
      <c r="I95" s="50" t="s">
        <v>175</v>
      </c>
      <c r="J95" s="52" t="s">
        <v>156</v>
      </c>
      <c r="K95" s="50" t="s">
        <v>800</v>
      </c>
      <c r="L95" s="50" t="s">
        <v>801</v>
      </c>
      <c r="M95" s="50" t="s">
        <v>720</v>
      </c>
      <c r="N95" s="50" t="s">
        <v>302</v>
      </c>
      <c r="O95" s="53">
        <v>45440</v>
      </c>
      <c r="P95" s="50" t="s">
        <v>159</v>
      </c>
      <c r="Q95" s="50" t="s">
        <v>802</v>
      </c>
      <c r="R95" s="50" t="s">
        <v>768</v>
      </c>
      <c r="S95" s="50" t="s">
        <v>803</v>
      </c>
      <c r="T95" s="47">
        <v>45728</v>
      </c>
      <c r="U95" s="54">
        <f t="shared" si="4"/>
        <v>7</v>
      </c>
    </row>
    <row r="96" spans="1:21" ht="26" hidden="1">
      <c r="A96" s="49">
        <f t="shared" si="2"/>
        <v>95</v>
      </c>
      <c r="B96" s="50" t="s">
        <v>804</v>
      </c>
      <c r="C96" s="50" t="s">
        <v>805</v>
      </c>
      <c r="D96" s="50" t="s">
        <v>806</v>
      </c>
      <c r="E96" s="50" t="s">
        <v>152</v>
      </c>
      <c r="F96" s="50" t="s">
        <v>153</v>
      </c>
      <c r="G96" s="51">
        <v>45433</v>
      </c>
      <c r="H96" s="50" t="s">
        <v>765</v>
      </c>
      <c r="I96" s="50" t="s">
        <v>175</v>
      </c>
      <c r="J96" s="52" t="s">
        <v>156</v>
      </c>
      <c r="K96" s="50" t="s">
        <v>807</v>
      </c>
      <c r="L96" s="50" t="s">
        <v>808</v>
      </c>
      <c r="M96" s="50" t="s">
        <v>720</v>
      </c>
      <c r="N96" s="50" t="s">
        <v>302</v>
      </c>
      <c r="O96" s="53">
        <v>45443</v>
      </c>
      <c r="P96" s="50" t="s">
        <v>180</v>
      </c>
      <c r="Q96" s="50" t="s">
        <v>803</v>
      </c>
      <c r="R96" s="50" t="s">
        <v>768</v>
      </c>
      <c r="S96" s="50" t="s">
        <v>647</v>
      </c>
      <c r="T96" s="47">
        <v>45728</v>
      </c>
      <c r="U96" s="54">
        <f t="shared" si="4"/>
        <v>10</v>
      </c>
    </row>
    <row r="97" spans="1:21" ht="26" hidden="1">
      <c r="A97" s="49">
        <f t="shared" si="2"/>
        <v>96</v>
      </c>
      <c r="B97" s="50" t="s">
        <v>809</v>
      </c>
      <c r="C97" s="50" t="s">
        <v>810</v>
      </c>
      <c r="D97" s="50" t="s">
        <v>811</v>
      </c>
      <c r="E97" s="50" t="s">
        <v>152</v>
      </c>
      <c r="F97" s="50" t="s">
        <v>153</v>
      </c>
      <c r="G97" s="51">
        <v>45433</v>
      </c>
      <c r="H97" s="50" t="s">
        <v>765</v>
      </c>
      <c r="I97" s="50" t="s">
        <v>175</v>
      </c>
      <c r="J97" s="52" t="s">
        <v>156</v>
      </c>
      <c r="K97" s="50" t="s">
        <v>812</v>
      </c>
      <c r="L97" s="50" t="s">
        <v>813</v>
      </c>
      <c r="M97" s="50" t="s">
        <v>720</v>
      </c>
      <c r="N97" s="50" t="s">
        <v>302</v>
      </c>
      <c r="O97" s="53">
        <v>45434</v>
      </c>
      <c r="P97" s="50" t="s">
        <v>180</v>
      </c>
      <c r="Q97" s="50" t="s">
        <v>788</v>
      </c>
      <c r="R97" s="50" t="s">
        <v>768</v>
      </c>
      <c r="S97" s="50" t="s">
        <v>647</v>
      </c>
      <c r="T97" s="47">
        <v>45728</v>
      </c>
      <c r="U97" s="54">
        <f t="shared" si="4"/>
        <v>1</v>
      </c>
    </row>
    <row r="98" spans="1:21" ht="26" hidden="1">
      <c r="A98" s="49">
        <f t="shared" si="2"/>
        <v>97</v>
      </c>
      <c r="B98" s="50" t="s">
        <v>814</v>
      </c>
      <c r="C98" s="50" t="s">
        <v>815</v>
      </c>
      <c r="D98" s="50" t="s">
        <v>816</v>
      </c>
      <c r="E98" s="50" t="s">
        <v>152</v>
      </c>
      <c r="F98" s="50" t="s">
        <v>153</v>
      </c>
      <c r="G98" s="51">
        <v>45433</v>
      </c>
      <c r="H98" s="50" t="s">
        <v>765</v>
      </c>
      <c r="I98" s="50" t="s">
        <v>175</v>
      </c>
      <c r="J98" s="52" t="s">
        <v>156</v>
      </c>
      <c r="K98" s="50" t="s">
        <v>817</v>
      </c>
      <c r="L98" s="50" t="s">
        <v>818</v>
      </c>
      <c r="M98" s="50" t="s">
        <v>720</v>
      </c>
      <c r="N98" s="50" t="s">
        <v>302</v>
      </c>
      <c r="O98" s="53">
        <v>45439</v>
      </c>
      <c r="P98" s="50" t="s">
        <v>180</v>
      </c>
      <c r="Q98" s="50" t="s">
        <v>788</v>
      </c>
      <c r="R98" s="50" t="s">
        <v>768</v>
      </c>
      <c r="S98" s="50" t="s">
        <v>647</v>
      </c>
      <c r="T98" s="47">
        <v>45728</v>
      </c>
      <c r="U98" s="54">
        <f t="shared" si="4"/>
        <v>6</v>
      </c>
    </row>
    <row r="99" spans="1:21" ht="26" hidden="1">
      <c r="A99" s="49">
        <f t="shared" si="2"/>
        <v>98</v>
      </c>
      <c r="B99" s="50" t="s">
        <v>819</v>
      </c>
      <c r="C99" s="50" t="s">
        <v>820</v>
      </c>
      <c r="D99" s="50" t="s">
        <v>821</v>
      </c>
      <c r="E99" s="50" t="s">
        <v>152</v>
      </c>
      <c r="F99" s="50" t="s">
        <v>153</v>
      </c>
      <c r="G99" s="51">
        <v>45433</v>
      </c>
      <c r="H99" s="50" t="s">
        <v>765</v>
      </c>
      <c r="I99" s="50" t="s">
        <v>175</v>
      </c>
      <c r="J99" s="52" t="s">
        <v>156</v>
      </c>
      <c r="K99" s="50" t="s">
        <v>822</v>
      </c>
      <c r="L99" s="50" t="s">
        <v>823</v>
      </c>
      <c r="M99" s="50" t="s">
        <v>720</v>
      </c>
      <c r="N99" s="50" t="s">
        <v>302</v>
      </c>
      <c r="O99" s="53">
        <v>45439</v>
      </c>
      <c r="P99" s="50" t="s">
        <v>180</v>
      </c>
      <c r="Q99" s="50" t="s">
        <v>788</v>
      </c>
      <c r="R99" s="50" t="s">
        <v>768</v>
      </c>
      <c r="S99" s="50" t="s">
        <v>647</v>
      </c>
      <c r="T99" s="47">
        <v>45728</v>
      </c>
      <c r="U99" s="54">
        <f t="shared" si="4"/>
        <v>6</v>
      </c>
    </row>
    <row r="100" spans="1:21" ht="26" hidden="1">
      <c r="A100" s="49">
        <f t="shared" si="2"/>
        <v>99</v>
      </c>
      <c r="B100" s="50" t="s">
        <v>824</v>
      </c>
      <c r="C100" s="50" t="s">
        <v>825</v>
      </c>
      <c r="D100" s="50" t="s">
        <v>826</v>
      </c>
      <c r="E100" s="50" t="s">
        <v>152</v>
      </c>
      <c r="F100" s="50" t="s">
        <v>153</v>
      </c>
      <c r="G100" s="51">
        <v>45433</v>
      </c>
      <c r="H100" s="50" t="s">
        <v>765</v>
      </c>
      <c r="I100" s="50" t="s">
        <v>175</v>
      </c>
      <c r="J100" s="52" t="s">
        <v>156</v>
      </c>
      <c r="K100" s="50" t="s">
        <v>827</v>
      </c>
      <c r="L100" s="50" t="s">
        <v>828</v>
      </c>
      <c r="M100" s="50" t="s">
        <v>720</v>
      </c>
      <c r="N100" s="50" t="s">
        <v>302</v>
      </c>
      <c r="O100" s="53">
        <v>45439</v>
      </c>
      <c r="P100" s="50" t="s">
        <v>180</v>
      </c>
      <c r="Q100" s="50" t="s">
        <v>829</v>
      </c>
      <c r="R100" s="50" t="s">
        <v>768</v>
      </c>
      <c r="S100" s="50" t="s">
        <v>647</v>
      </c>
      <c r="T100" s="47">
        <v>45728</v>
      </c>
      <c r="U100" s="54">
        <f t="shared" si="4"/>
        <v>6</v>
      </c>
    </row>
    <row r="101" spans="1:21" ht="26" hidden="1">
      <c r="A101" s="49">
        <f t="shared" si="2"/>
        <v>100</v>
      </c>
      <c r="B101" s="50" t="s">
        <v>830</v>
      </c>
      <c r="C101" s="50" t="s">
        <v>831</v>
      </c>
      <c r="D101" s="50" t="s">
        <v>832</v>
      </c>
      <c r="E101" s="50" t="s">
        <v>152</v>
      </c>
      <c r="F101" s="50" t="s">
        <v>153</v>
      </c>
      <c r="G101" s="51">
        <v>45433</v>
      </c>
      <c r="H101" s="50" t="s">
        <v>765</v>
      </c>
      <c r="I101" s="50" t="s">
        <v>175</v>
      </c>
      <c r="J101" s="52" t="s">
        <v>156</v>
      </c>
      <c r="K101" s="50" t="s">
        <v>833</v>
      </c>
      <c r="L101" s="50" t="s">
        <v>834</v>
      </c>
      <c r="M101" s="50" t="s">
        <v>720</v>
      </c>
      <c r="N101" s="50" t="s">
        <v>302</v>
      </c>
      <c r="O101" s="53">
        <v>45443</v>
      </c>
      <c r="P101" s="50" t="s">
        <v>180</v>
      </c>
      <c r="Q101" s="50" t="s">
        <v>788</v>
      </c>
      <c r="R101" s="50" t="s">
        <v>768</v>
      </c>
      <c r="S101" s="50" t="s">
        <v>647</v>
      </c>
      <c r="T101" s="47">
        <v>45728</v>
      </c>
      <c r="U101" s="54">
        <f t="shared" si="4"/>
        <v>10</v>
      </c>
    </row>
    <row r="102" spans="1:21" ht="26" hidden="1">
      <c r="A102" s="49">
        <f t="shared" si="2"/>
        <v>101</v>
      </c>
      <c r="B102" s="50" t="s">
        <v>835</v>
      </c>
      <c r="C102" s="50" t="s">
        <v>836</v>
      </c>
      <c r="D102" s="50" t="s">
        <v>837</v>
      </c>
      <c r="E102" s="50" t="s">
        <v>152</v>
      </c>
      <c r="F102" s="50" t="s">
        <v>153</v>
      </c>
      <c r="G102" s="51">
        <v>45433</v>
      </c>
      <c r="H102" s="50" t="s">
        <v>765</v>
      </c>
      <c r="I102" s="50" t="s">
        <v>175</v>
      </c>
      <c r="J102" s="52" t="s">
        <v>156</v>
      </c>
      <c r="K102" s="50" t="s">
        <v>838</v>
      </c>
      <c r="L102" s="50" t="s">
        <v>839</v>
      </c>
      <c r="M102" s="50" t="s">
        <v>720</v>
      </c>
      <c r="N102" s="50" t="s">
        <v>302</v>
      </c>
      <c r="O102" s="53">
        <v>45439</v>
      </c>
      <c r="P102" s="50" t="s">
        <v>180</v>
      </c>
      <c r="Q102" s="50" t="s">
        <v>788</v>
      </c>
      <c r="R102" s="50" t="s">
        <v>768</v>
      </c>
      <c r="S102" s="50" t="s">
        <v>647</v>
      </c>
      <c r="T102" s="47">
        <v>45728</v>
      </c>
      <c r="U102" s="54">
        <f t="shared" si="4"/>
        <v>6</v>
      </c>
    </row>
    <row r="103" spans="1:21" ht="26" hidden="1">
      <c r="A103" s="49">
        <f t="shared" si="2"/>
        <v>102</v>
      </c>
      <c r="B103" s="50" t="s">
        <v>840</v>
      </c>
      <c r="C103" s="50" t="s">
        <v>841</v>
      </c>
      <c r="D103" s="50" t="s">
        <v>842</v>
      </c>
      <c r="E103" s="50" t="s">
        <v>152</v>
      </c>
      <c r="F103" s="50" t="s">
        <v>153</v>
      </c>
      <c r="G103" s="51">
        <v>45433</v>
      </c>
      <c r="H103" s="50" t="s">
        <v>765</v>
      </c>
      <c r="I103" s="50" t="s">
        <v>175</v>
      </c>
      <c r="J103" s="52" t="s">
        <v>156</v>
      </c>
      <c r="K103" s="50" t="s">
        <v>843</v>
      </c>
      <c r="L103" s="50" t="s">
        <v>844</v>
      </c>
      <c r="M103" s="50" t="s">
        <v>178</v>
      </c>
      <c r="N103" s="50" t="s">
        <v>302</v>
      </c>
      <c r="O103" s="53">
        <v>45439</v>
      </c>
      <c r="P103" s="50" t="s">
        <v>180</v>
      </c>
      <c r="Q103" s="50" t="s">
        <v>845</v>
      </c>
      <c r="R103" s="50" t="s">
        <v>768</v>
      </c>
      <c r="S103" s="50" t="s">
        <v>647</v>
      </c>
      <c r="T103" s="47">
        <v>45728</v>
      </c>
      <c r="U103" s="54">
        <f t="shared" si="4"/>
        <v>6</v>
      </c>
    </row>
    <row r="104" spans="1:21" ht="26" hidden="1">
      <c r="A104" s="49">
        <f t="shared" si="2"/>
        <v>103</v>
      </c>
      <c r="B104" s="50" t="s">
        <v>846</v>
      </c>
      <c r="C104" s="50" t="s">
        <v>847</v>
      </c>
      <c r="D104" s="50" t="s">
        <v>848</v>
      </c>
      <c r="E104" s="50" t="s">
        <v>152</v>
      </c>
      <c r="F104" s="50" t="s">
        <v>153</v>
      </c>
      <c r="G104" s="51">
        <v>45433</v>
      </c>
      <c r="H104" s="50" t="s">
        <v>765</v>
      </c>
      <c r="I104" s="50" t="s">
        <v>175</v>
      </c>
      <c r="J104" s="52" t="s">
        <v>156</v>
      </c>
      <c r="K104" s="50" t="s">
        <v>849</v>
      </c>
      <c r="L104" s="50" t="s">
        <v>850</v>
      </c>
      <c r="M104" s="50" t="s">
        <v>720</v>
      </c>
      <c r="N104" s="50" t="s">
        <v>302</v>
      </c>
      <c r="O104" s="53">
        <v>45439</v>
      </c>
      <c r="P104" s="50" t="s">
        <v>180</v>
      </c>
      <c r="Q104" s="50" t="s">
        <v>788</v>
      </c>
      <c r="R104" s="50" t="s">
        <v>768</v>
      </c>
      <c r="S104" s="50" t="s">
        <v>647</v>
      </c>
      <c r="T104" s="47">
        <v>45728</v>
      </c>
      <c r="U104" s="54">
        <f t="shared" si="4"/>
        <v>6</v>
      </c>
    </row>
    <row r="105" spans="1:21" ht="26" hidden="1">
      <c r="A105" s="49">
        <f t="shared" si="2"/>
        <v>104</v>
      </c>
      <c r="B105" s="50" t="s">
        <v>851</v>
      </c>
      <c r="C105" s="50" t="s">
        <v>852</v>
      </c>
      <c r="D105" s="50" t="s">
        <v>853</v>
      </c>
      <c r="E105" s="50" t="s">
        <v>152</v>
      </c>
      <c r="F105" s="50" t="s">
        <v>153</v>
      </c>
      <c r="G105" s="51">
        <v>45433</v>
      </c>
      <c r="H105" s="50" t="s">
        <v>765</v>
      </c>
      <c r="I105" s="50" t="s">
        <v>175</v>
      </c>
      <c r="J105" s="52" t="s">
        <v>156</v>
      </c>
      <c r="K105" s="50" t="s">
        <v>854</v>
      </c>
      <c r="L105" s="50" t="s">
        <v>855</v>
      </c>
      <c r="M105" s="50" t="s">
        <v>720</v>
      </c>
      <c r="N105" s="50" t="s">
        <v>302</v>
      </c>
      <c r="O105" s="53">
        <v>45439</v>
      </c>
      <c r="P105" s="50" t="s">
        <v>180</v>
      </c>
      <c r="Q105" s="50" t="s">
        <v>788</v>
      </c>
      <c r="R105" s="50" t="s">
        <v>768</v>
      </c>
      <c r="S105" s="50" t="s">
        <v>647</v>
      </c>
      <c r="T105" s="47">
        <v>45728</v>
      </c>
      <c r="U105" s="54">
        <f t="shared" si="4"/>
        <v>6</v>
      </c>
    </row>
    <row r="106" spans="1:21" ht="26" hidden="1">
      <c r="A106" s="49">
        <f t="shared" si="2"/>
        <v>105</v>
      </c>
      <c r="B106" s="50" t="s">
        <v>856</v>
      </c>
      <c r="C106" s="50" t="s">
        <v>857</v>
      </c>
      <c r="D106" s="50" t="s">
        <v>858</v>
      </c>
      <c r="E106" s="50" t="s">
        <v>152</v>
      </c>
      <c r="F106" s="50" t="s">
        <v>153</v>
      </c>
      <c r="G106" s="51">
        <v>45433</v>
      </c>
      <c r="H106" s="50" t="s">
        <v>552</v>
      </c>
      <c r="I106" s="50" t="s">
        <v>23</v>
      </c>
      <c r="J106" s="50" t="s">
        <v>859</v>
      </c>
      <c r="K106" s="50" t="s">
        <v>860</v>
      </c>
      <c r="L106" s="50" t="s">
        <v>861</v>
      </c>
      <c r="M106" s="50" t="s">
        <v>178</v>
      </c>
      <c r="N106" s="50" t="s">
        <v>279</v>
      </c>
      <c r="O106" s="51"/>
      <c r="P106" s="50" t="s">
        <v>159</v>
      </c>
      <c r="Q106" s="50" t="s">
        <v>445</v>
      </c>
      <c r="R106" s="50" t="s">
        <v>271</v>
      </c>
      <c r="S106" s="52" t="s">
        <v>862</v>
      </c>
      <c r="T106" s="47">
        <v>45728</v>
      </c>
      <c r="U106" s="66">
        <f>T106-G106</f>
        <v>295</v>
      </c>
    </row>
    <row r="107" spans="1:21" ht="26" hidden="1">
      <c r="A107" s="49">
        <f t="shared" si="2"/>
        <v>106</v>
      </c>
      <c r="B107" s="50" t="s">
        <v>863</v>
      </c>
      <c r="C107" s="50" t="s">
        <v>864</v>
      </c>
      <c r="D107" s="50" t="s">
        <v>865</v>
      </c>
      <c r="E107" s="50" t="s">
        <v>152</v>
      </c>
      <c r="F107" s="50" t="s">
        <v>153</v>
      </c>
      <c r="G107" s="51">
        <v>45433</v>
      </c>
      <c r="H107" s="50" t="s">
        <v>552</v>
      </c>
      <c r="I107" s="50" t="s">
        <v>23</v>
      </c>
      <c r="J107" s="50" t="s">
        <v>156</v>
      </c>
      <c r="K107" s="50" t="s">
        <v>866</v>
      </c>
      <c r="L107" s="50" t="s">
        <v>867</v>
      </c>
      <c r="M107" s="50" t="s">
        <v>178</v>
      </c>
      <c r="N107" s="50" t="s">
        <v>279</v>
      </c>
      <c r="O107" s="51">
        <v>45608</v>
      </c>
      <c r="P107" s="50" t="s">
        <v>159</v>
      </c>
      <c r="Q107" s="50" t="s">
        <v>445</v>
      </c>
      <c r="R107" s="50" t="s">
        <v>271</v>
      </c>
      <c r="S107" s="50" t="s">
        <v>868</v>
      </c>
      <c r="T107" s="47">
        <v>45728</v>
      </c>
      <c r="U107" s="54">
        <f t="shared" ref="U107:U108" si="5">O107-G107</f>
        <v>175</v>
      </c>
    </row>
    <row r="108" spans="1:21" ht="117">
      <c r="A108" s="49">
        <f t="shared" si="2"/>
        <v>107</v>
      </c>
      <c r="B108" s="50" t="s">
        <v>869</v>
      </c>
      <c r="C108" s="50" t="s">
        <v>870</v>
      </c>
      <c r="D108" s="50" t="s">
        <v>871</v>
      </c>
      <c r="E108" s="50" t="s">
        <v>152</v>
      </c>
      <c r="F108" s="50" t="s">
        <v>153</v>
      </c>
      <c r="G108" s="53">
        <v>45433</v>
      </c>
      <c r="H108" s="50" t="s">
        <v>872</v>
      </c>
      <c r="I108" s="50" t="s">
        <v>167</v>
      </c>
      <c r="J108" s="50" t="s">
        <v>156</v>
      </c>
      <c r="K108" s="50"/>
      <c r="L108" s="50"/>
      <c r="M108" s="50" t="s">
        <v>158</v>
      </c>
      <c r="N108" s="50" t="s">
        <v>158</v>
      </c>
      <c r="O108" s="53">
        <v>45441</v>
      </c>
      <c r="P108" s="50" t="s">
        <v>159</v>
      </c>
      <c r="Q108" s="50" t="s">
        <v>873</v>
      </c>
      <c r="R108" s="50"/>
      <c r="S108" s="50"/>
      <c r="T108" s="47">
        <v>45728</v>
      </c>
      <c r="U108" s="54">
        <f t="shared" si="5"/>
        <v>8</v>
      </c>
    </row>
    <row r="109" spans="1:21" ht="26" hidden="1">
      <c r="A109" s="49">
        <f t="shared" si="2"/>
        <v>108</v>
      </c>
      <c r="B109" s="50" t="s">
        <v>874</v>
      </c>
      <c r="C109" s="50" t="s">
        <v>875</v>
      </c>
      <c r="D109" s="50" t="s">
        <v>876</v>
      </c>
      <c r="E109" s="50" t="s">
        <v>758</v>
      </c>
      <c r="F109" s="50" t="s">
        <v>153</v>
      </c>
      <c r="G109" s="51">
        <v>45435</v>
      </c>
      <c r="H109" s="50" t="s">
        <v>877</v>
      </c>
      <c r="I109" s="50" t="s">
        <v>175</v>
      </c>
      <c r="J109" s="50" t="s">
        <v>859</v>
      </c>
      <c r="K109" s="50" t="s">
        <v>317</v>
      </c>
      <c r="L109" s="50" t="s">
        <v>317</v>
      </c>
      <c r="M109" s="50" t="s">
        <v>318</v>
      </c>
      <c r="N109" s="50" t="s">
        <v>780</v>
      </c>
      <c r="O109" s="50"/>
      <c r="P109" s="50" t="s">
        <v>180</v>
      </c>
      <c r="Q109" s="50" t="s">
        <v>878</v>
      </c>
      <c r="R109" s="50" t="s">
        <v>47</v>
      </c>
      <c r="S109" s="50"/>
      <c r="T109" s="47">
        <v>45728</v>
      </c>
      <c r="U109" s="66">
        <f t="shared" ref="U109:U111" si="6">T109-G109</f>
        <v>293</v>
      </c>
    </row>
    <row r="110" spans="1:21" ht="52" hidden="1">
      <c r="A110" s="49">
        <f t="shared" si="2"/>
        <v>109</v>
      </c>
      <c r="B110" s="50" t="s">
        <v>879</v>
      </c>
      <c r="C110" s="50" t="s">
        <v>880</v>
      </c>
      <c r="D110" s="50" t="s">
        <v>881</v>
      </c>
      <c r="E110" s="50" t="s">
        <v>758</v>
      </c>
      <c r="F110" s="50" t="s">
        <v>153</v>
      </c>
      <c r="G110" s="51">
        <v>45435</v>
      </c>
      <c r="H110" s="50" t="s">
        <v>877</v>
      </c>
      <c r="I110" s="50" t="s">
        <v>175</v>
      </c>
      <c r="J110" s="50" t="s">
        <v>156</v>
      </c>
      <c r="K110" s="50" t="s">
        <v>317</v>
      </c>
      <c r="L110" s="50" t="s">
        <v>317</v>
      </c>
      <c r="M110" s="50" t="s">
        <v>318</v>
      </c>
      <c r="N110" s="50" t="s">
        <v>882</v>
      </c>
      <c r="O110" s="51">
        <v>45611</v>
      </c>
      <c r="P110" s="50" t="s">
        <v>180</v>
      </c>
      <c r="Q110" s="50" t="s">
        <v>883</v>
      </c>
      <c r="R110" s="50"/>
      <c r="S110" s="50"/>
      <c r="T110" s="47">
        <v>45728</v>
      </c>
      <c r="U110" s="66">
        <f t="shared" si="6"/>
        <v>293</v>
      </c>
    </row>
    <row r="111" spans="1:21" ht="91" hidden="1">
      <c r="A111" s="49">
        <f t="shared" si="2"/>
        <v>110</v>
      </c>
      <c r="B111" s="50" t="s">
        <v>884</v>
      </c>
      <c r="C111" s="50" t="s">
        <v>885</v>
      </c>
      <c r="D111" s="50" t="s">
        <v>886</v>
      </c>
      <c r="E111" s="50" t="s">
        <v>758</v>
      </c>
      <c r="F111" s="50" t="s">
        <v>153</v>
      </c>
      <c r="G111" s="51">
        <v>45435</v>
      </c>
      <c r="H111" s="50" t="s">
        <v>877</v>
      </c>
      <c r="I111" s="50" t="s">
        <v>175</v>
      </c>
      <c r="J111" s="50" t="s">
        <v>859</v>
      </c>
      <c r="K111" s="50" t="s">
        <v>317</v>
      </c>
      <c r="L111" s="50" t="s">
        <v>317</v>
      </c>
      <c r="M111" s="50" t="s">
        <v>318</v>
      </c>
      <c r="N111" s="50" t="s">
        <v>887</v>
      </c>
      <c r="O111" s="50"/>
      <c r="P111" s="50" t="s">
        <v>180</v>
      </c>
      <c r="Q111" s="50" t="s">
        <v>888</v>
      </c>
      <c r="R111" s="50" t="s">
        <v>47</v>
      </c>
      <c r="S111" s="50"/>
      <c r="T111" s="47">
        <v>45728</v>
      </c>
      <c r="U111" s="66">
        <f t="shared" si="6"/>
        <v>293</v>
      </c>
    </row>
    <row r="112" spans="1:21" ht="26" hidden="1">
      <c r="A112" s="49">
        <f t="shared" si="2"/>
        <v>111</v>
      </c>
      <c r="B112" s="50" t="s">
        <v>889</v>
      </c>
      <c r="C112" s="50" t="s">
        <v>890</v>
      </c>
      <c r="D112" s="50" t="s">
        <v>891</v>
      </c>
      <c r="E112" s="50" t="s">
        <v>758</v>
      </c>
      <c r="F112" s="50" t="s">
        <v>153</v>
      </c>
      <c r="G112" s="51">
        <v>45435</v>
      </c>
      <c r="H112" s="50" t="s">
        <v>892</v>
      </c>
      <c r="I112" s="50" t="s">
        <v>175</v>
      </c>
      <c r="J112" s="52" t="s">
        <v>156</v>
      </c>
      <c r="K112" s="50" t="s">
        <v>317</v>
      </c>
      <c r="L112" s="50" t="s">
        <v>317</v>
      </c>
      <c r="M112" s="50" t="s">
        <v>394</v>
      </c>
      <c r="N112" s="50" t="s">
        <v>496</v>
      </c>
      <c r="O112" s="53">
        <v>45435</v>
      </c>
      <c r="P112" s="50" t="s">
        <v>180</v>
      </c>
      <c r="Q112" s="50" t="s">
        <v>893</v>
      </c>
      <c r="R112" s="50" t="s">
        <v>894</v>
      </c>
      <c r="S112" s="50" t="s">
        <v>895</v>
      </c>
      <c r="T112" s="47">
        <v>45728</v>
      </c>
      <c r="U112" s="54">
        <f t="shared" ref="U112:U121" si="7">O112-G112</f>
        <v>0</v>
      </c>
    </row>
    <row r="113" spans="1:21" ht="26" hidden="1">
      <c r="A113" s="49">
        <f t="shared" si="2"/>
        <v>112</v>
      </c>
      <c r="B113" s="50" t="s">
        <v>896</v>
      </c>
      <c r="C113" s="50" t="s">
        <v>897</v>
      </c>
      <c r="D113" s="50" t="s">
        <v>898</v>
      </c>
      <c r="E113" s="50" t="s">
        <v>152</v>
      </c>
      <c r="F113" s="50" t="s">
        <v>153</v>
      </c>
      <c r="G113" s="51">
        <v>45436</v>
      </c>
      <c r="H113" s="50" t="s">
        <v>899</v>
      </c>
      <c r="I113" s="50" t="s">
        <v>175</v>
      </c>
      <c r="J113" s="52" t="s">
        <v>156</v>
      </c>
      <c r="K113" s="50" t="s">
        <v>900</v>
      </c>
      <c r="L113" s="50" t="s">
        <v>901</v>
      </c>
      <c r="M113" s="50" t="s">
        <v>178</v>
      </c>
      <c r="N113" s="50" t="s">
        <v>179</v>
      </c>
      <c r="O113" s="53">
        <v>45437</v>
      </c>
      <c r="P113" s="50" t="s">
        <v>188</v>
      </c>
      <c r="Q113" s="50" t="s">
        <v>194</v>
      </c>
      <c r="R113" s="50" t="s">
        <v>182</v>
      </c>
      <c r="S113" s="50" t="s">
        <v>183</v>
      </c>
      <c r="T113" s="47">
        <v>45728</v>
      </c>
      <c r="U113" s="54">
        <f t="shared" si="7"/>
        <v>1</v>
      </c>
    </row>
    <row r="114" spans="1:21" ht="26" hidden="1">
      <c r="A114" s="49">
        <f t="shared" si="2"/>
        <v>113</v>
      </c>
      <c r="B114" s="50" t="s">
        <v>902</v>
      </c>
      <c r="C114" s="50" t="s">
        <v>903</v>
      </c>
      <c r="D114" s="50" t="s">
        <v>904</v>
      </c>
      <c r="E114" s="50" t="s">
        <v>152</v>
      </c>
      <c r="F114" s="50" t="s">
        <v>153</v>
      </c>
      <c r="G114" s="51">
        <v>45436</v>
      </c>
      <c r="H114" s="50" t="s">
        <v>899</v>
      </c>
      <c r="I114" s="50" t="s">
        <v>175</v>
      </c>
      <c r="J114" s="52" t="s">
        <v>156</v>
      </c>
      <c r="K114" s="50" t="s">
        <v>905</v>
      </c>
      <c r="L114" s="50" t="s">
        <v>906</v>
      </c>
      <c r="M114" s="50" t="s">
        <v>178</v>
      </c>
      <c r="N114" s="50" t="s">
        <v>179</v>
      </c>
      <c r="O114" s="53">
        <v>45437</v>
      </c>
      <c r="P114" s="50" t="s">
        <v>188</v>
      </c>
      <c r="Q114" s="50" t="s">
        <v>369</v>
      </c>
      <c r="R114" s="50" t="s">
        <v>182</v>
      </c>
      <c r="S114" s="50" t="s">
        <v>183</v>
      </c>
      <c r="T114" s="47">
        <v>45728</v>
      </c>
      <c r="U114" s="54">
        <f t="shared" si="7"/>
        <v>1</v>
      </c>
    </row>
    <row r="115" spans="1:21" hidden="1">
      <c r="A115" s="49">
        <f t="shared" si="2"/>
        <v>114</v>
      </c>
      <c r="B115" s="50" t="s">
        <v>907</v>
      </c>
      <c r="C115" s="50" t="s">
        <v>908</v>
      </c>
      <c r="D115" s="50" t="s">
        <v>909</v>
      </c>
      <c r="E115" s="50" t="s">
        <v>152</v>
      </c>
      <c r="F115" s="50" t="s">
        <v>153</v>
      </c>
      <c r="G115" s="51">
        <v>45436</v>
      </c>
      <c r="H115" s="50" t="s">
        <v>309</v>
      </c>
      <c r="I115" s="50" t="s">
        <v>23</v>
      </c>
      <c r="J115" s="52" t="s">
        <v>156</v>
      </c>
      <c r="K115" s="50" t="s">
        <v>910</v>
      </c>
      <c r="L115" s="50" t="s">
        <v>911</v>
      </c>
      <c r="M115" s="50" t="s">
        <v>178</v>
      </c>
      <c r="N115" s="50" t="s">
        <v>179</v>
      </c>
      <c r="O115" s="53">
        <v>45437</v>
      </c>
      <c r="P115" s="50" t="s">
        <v>188</v>
      </c>
      <c r="Q115" s="50" t="s">
        <v>912</v>
      </c>
      <c r="R115" s="50" t="s">
        <v>182</v>
      </c>
      <c r="S115" s="50" t="s">
        <v>913</v>
      </c>
      <c r="T115" s="47">
        <v>45728</v>
      </c>
      <c r="U115" s="54">
        <f t="shared" si="7"/>
        <v>1</v>
      </c>
    </row>
    <row r="116" spans="1:21" hidden="1">
      <c r="A116" s="49">
        <f t="shared" si="2"/>
        <v>115</v>
      </c>
      <c r="B116" s="50" t="s">
        <v>914</v>
      </c>
      <c r="C116" s="50" t="s">
        <v>915</v>
      </c>
      <c r="D116" s="50" t="s">
        <v>916</v>
      </c>
      <c r="E116" s="50" t="s">
        <v>152</v>
      </c>
      <c r="F116" s="50" t="s">
        <v>153</v>
      </c>
      <c r="G116" s="51">
        <v>45436</v>
      </c>
      <c r="H116" s="50" t="s">
        <v>917</v>
      </c>
      <c r="I116" s="50" t="s">
        <v>581</v>
      </c>
      <c r="J116" s="52" t="s">
        <v>156</v>
      </c>
      <c r="K116" s="50" t="s">
        <v>918</v>
      </c>
      <c r="L116" s="50" t="s">
        <v>919</v>
      </c>
      <c r="M116" s="50" t="s">
        <v>178</v>
      </c>
      <c r="N116" s="50" t="s">
        <v>179</v>
      </c>
      <c r="O116" s="53">
        <v>45437</v>
      </c>
      <c r="P116" s="50" t="s">
        <v>188</v>
      </c>
      <c r="Q116" s="50" t="s">
        <v>312</v>
      </c>
      <c r="R116" s="50" t="s">
        <v>182</v>
      </c>
      <c r="S116" s="50" t="s">
        <v>920</v>
      </c>
      <c r="T116" s="47">
        <v>45728</v>
      </c>
      <c r="U116" s="54">
        <f t="shared" si="7"/>
        <v>1</v>
      </c>
    </row>
    <row r="117" spans="1:21" hidden="1">
      <c r="A117" s="49">
        <f t="shared" si="2"/>
        <v>116</v>
      </c>
      <c r="B117" s="50" t="s">
        <v>921</v>
      </c>
      <c r="C117" s="50" t="s">
        <v>922</v>
      </c>
      <c r="D117" s="50" t="s">
        <v>923</v>
      </c>
      <c r="E117" s="50" t="s">
        <v>152</v>
      </c>
      <c r="F117" s="50" t="s">
        <v>153</v>
      </c>
      <c r="G117" s="51">
        <v>45436</v>
      </c>
      <c r="H117" s="50" t="s">
        <v>924</v>
      </c>
      <c r="I117" s="52" t="s">
        <v>33</v>
      </c>
      <c r="J117" s="52" t="s">
        <v>156</v>
      </c>
      <c r="K117" s="50" t="s">
        <v>925</v>
      </c>
      <c r="L117" s="50" t="s">
        <v>926</v>
      </c>
      <c r="M117" s="50" t="s">
        <v>178</v>
      </c>
      <c r="N117" s="50" t="s">
        <v>179</v>
      </c>
      <c r="O117" s="53">
        <v>45437</v>
      </c>
      <c r="P117" s="50" t="s">
        <v>188</v>
      </c>
      <c r="Q117" s="50" t="s">
        <v>312</v>
      </c>
      <c r="R117" s="50" t="s">
        <v>182</v>
      </c>
      <c r="S117" s="50" t="s">
        <v>183</v>
      </c>
      <c r="T117" s="47">
        <v>45728</v>
      </c>
      <c r="U117" s="54">
        <f t="shared" si="7"/>
        <v>1</v>
      </c>
    </row>
    <row r="118" spans="1:21" hidden="1">
      <c r="A118" s="49">
        <f t="shared" si="2"/>
        <v>117</v>
      </c>
      <c r="B118" s="50" t="s">
        <v>927</v>
      </c>
      <c r="C118" s="50" t="s">
        <v>928</v>
      </c>
      <c r="D118" s="50" t="s">
        <v>929</v>
      </c>
      <c r="E118" s="50" t="s">
        <v>152</v>
      </c>
      <c r="F118" s="50" t="s">
        <v>153</v>
      </c>
      <c r="G118" s="51">
        <v>45436</v>
      </c>
      <c r="H118" s="50" t="s">
        <v>309</v>
      </c>
      <c r="I118" s="50" t="s">
        <v>23</v>
      </c>
      <c r="J118" s="52" t="s">
        <v>156</v>
      </c>
      <c r="K118" s="50" t="s">
        <v>930</v>
      </c>
      <c r="L118" s="50" t="s">
        <v>931</v>
      </c>
      <c r="M118" s="50" t="s">
        <v>178</v>
      </c>
      <c r="N118" s="50" t="s">
        <v>179</v>
      </c>
      <c r="O118" s="53">
        <v>45437</v>
      </c>
      <c r="P118" s="50" t="s">
        <v>188</v>
      </c>
      <c r="Q118" s="50" t="s">
        <v>932</v>
      </c>
      <c r="R118" s="50" t="s">
        <v>182</v>
      </c>
      <c r="S118" s="50" t="s">
        <v>722</v>
      </c>
      <c r="T118" s="47">
        <v>45728</v>
      </c>
      <c r="U118" s="54">
        <f t="shared" si="7"/>
        <v>1</v>
      </c>
    </row>
    <row r="119" spans="1:21" hidden="1">
      <c r="A119" s="49">
        <f t="shared" si="2"/>
        <v>118</v>
      </c>
      <c r="B119" s="50" t="s">
        <v>933</v>
      </c>
      <c r="C119" s="50" t="s">
        <v>934</v>
      </c>
      <c r="D119" s="50" t="s">
        <v>935</v>
      </c>
      <c r="E119" s="50" t="s">
        <v>152</v>
      </c>
      <c r="F119" s="50" t="s">
        <v>153</v>
      </c>
      <c r="G119" s="51">
        <v>45436</v>
      </c>
      <c r="H119" s="50" t="s">
        <v>309</v>
      </c>
      <c r="I119" s="50" t="s">
        <v>23</v>
      </c>
      <c r="J119" s="52" t="s">
        <v>156</v>
      </c>
      <c r="K119" s="50" t="s">
        <v>936</v>
      </c>
      <c r="L119" s="50" t="s">
        <v>937</v>
      </c>
      <c r="M119" s="50" t="s">
        <v>178</v>
      </c>
      <c r="N119" s="50" t="s">
        <v>179</v>
      </c>
      <c r="O119" s="53">
        <v>45437</v>
      </c>
      <c r="P119" s="50" t="s">
        <v>188</v>
      </c>
      <c r="Q119" s="50" t="s">
        <v>194</v>
      </c>
      <c r="R119" s="50" t="s">
        <v>182</v>
      </c>
      <c r="S119" s="50" t="s">
        <v>938</v>
      </c>
      <c r="T119" s="47">
        <v>45728</v>
      </c>
      <c r="U119" s="54">
        <f t="shared" si="7"/>
        <v>1</v>
      </c>
    </row>
    <row r="120" spans="1:21" hidden="1">
      <c r="A120" s="49">
        <f t="shared" si="2"/>
        <v>119</v>
      </c>
      <c r="B120" s="50" t="s">
        <v>939</v>
      </c>
      <c r="C120" s="50" t="s">
        <v>940</v>
      </c>
      <c r="D120" s="50" t="s">
        <v>941</v>
      </c>
      <c r="E120" s="50" t="s">
        <v>152</v>
      </c>
      <c r="F120" s="50" t="s">
        <v>153</v>
      </c>
      <c r="G120" s="51">
        <v>45436</v>
      </c>
      <c r="H120" s="50" t="s">
        <v>309</v>
      </c>
      <c r="I120" s="50" t="s">
        <v>23</v>
      </c>
      <c r="J120" s="52" t="s">
        <v>156</v>
      </c>
      <c r="K120" s="50" t="s">
        <v>942</v>
      </c>
      <c r="L120" s="50" t="s">
        <v>943</v>
      </c>
      <c r="M120" s="50" t="s">
        <v>178</v>
      </c>
      <c r="N120" s="50" t="s">
        <v>179</v>
      </c>
      <c r="O120" s="53">
        <v>45437</v>
      </c>
      <c r="P120" s="50" t="s">
        <v>188</v>
      </c>
      <c r="Q120" s="50" t="s">
        <v>369</v>
      </c>
      <c r="R120" s="50" t="s">
        <v>182</v>
      </c>
      <c r="S120" s="50" t="s">
        <v>944</v>
      </c>
      <c r="T120" s="47">
        <v>45728</v>
      </c>
      <c r="U120" s="54">
        <f t="shared" si="7"/>
        <v>1</v>
      </c>
    </row>
    <row r="121" spans="1:21" ht="26" hidden="1">
      <c r="A121" s="49">
        <f t="shared" si="2"/>
        <v>120</v>
      </c>
      <c r="B121" s="50" t="s">
        <v>945</v>
      </c>
      <c r="C121" s="50" t="s">
        <v>946</v>
      </c>
      <c r="D121" s="50" t="s">
        <v>947</v>
      </c>
      <c r="E121" s="50" t="s">
        <v>152</v>
      </c>
      <c r="F121" s="50" t="s">
        <v>153</v>
      </c>
      <c r="G121" s="51">
        <v>45436</v>
      </c>
      <c r="H121" s="50" t="s">
        <v>899</v>
      </c>
      <c r="I121" s="50" t="s">
        <v>175</v>
      </c>
      <c r="J121" s="52" t="s">
        <v>156</v>
      </c>
      <c r="K121" s="50"/>
      <c r="L121" s="50"/>
      <c r="M121" s="50" t="s">
        <v>178</v>
      </c>
      <c r="N121" s="50" t="s">
        <v>179</v>
      </c>
      <c r="O121" s="53">
        <v>45436</v>
      </c>
      <c r="P121" s="50" t="s">
        <v>188</v>
      </c>
      <c r="Q121" s="50" t="s">
        <v>312</v>
      </c>
      <c r="R121" s="50" t="s">
        <v>182</v>
      </c>
      <c r="S121" s="50" t="s">
        <v>183</v>
      </c>
      <c r="T121" s="47">
        <v>45728</v>
      </c>
      <c r="U121" s="54">
        <f t="shared" si="7"/>
        <v>0</v>
      </c>
    </row>
    <row r="122" spans="1:21" ht="39" hidden="1">
      <c r="A122" s="49">
        <f t="shared" si="2"/>
        <v>121</v>
      </c>
      <c r="B122" s="50" t="s">
        <v>948</v>
      </c>
      <c r="C122" s="50" t="s">
        <v>949</v>
      </c>
      <c r="D122" s="50" t="s">
        <v>950</v>
      </c>
      <c r="E122" s="50" t="s">
        <v>152</v>
      </c>
      <c r="F122" s="50" t="s">
        <v>153</v>
      </c>
      <c r="G122" s="51">
        <v>45439</v>
      </c>
      <c r="H122" s="50" t="s">
        <v>28</v>
      </c>
      <c r="I122" s="50" t="s">
        <v>23</v>
      </c>
      <c r="J122" s="50" t="s">
        <v>859</v>
      </c>
      <c r="K122" s="50" t="s">
        <v>157</v>
      </c>
      <c r="L122" s="50" t="s">
        <v>157</v>
      </c>
      <c r="M122" s="50" t="s">
        <v>318</v>
      </c>
      <c r="N122" s="50" t="s">
        <v>496</v>
      </c>
      <c r="O122" s="50"/>
      <c r="P122" s="50" t="s">
        <v>180</v>
      </c>
      <c r="Q122" s="50" t="s">
        <v>951</v>
      </c>
      <c r="R122" s="50" t="s">
        <v>952</v>
      </c>
      <c r="S122" s="50" t="s">
        <v>953</v>
      </c>
      <c r="T122" s="47">
        <v>45728</v>
      </c>
      <c r="U122" s="66">
        <f t="shared" ref="U122:U123" si="8">T122-G122</f>
        <v>289</v>
      </c>
    </row>
    <row r="123" spans="1:21" ht="52" hidden="1">
      <c r="A123" s="49">
        <f t="shared" si="2"/>
        <v>122</v>
      </c>
      <c r="B123" s="50" t="s">
        <v>954</v>
      </c>
      <c r="C123" s="50" t="s">
        <v>955</v>
      </c>
      <c r="D123" s="50" t="s">
        <v>956</v>
      </c>
      <c r="E123" s="50" t="s">
        <v>152</v>
      </c>
      <c r="F123" s="50" t="s">
        <v>153</v>
      </c>
      <c r="G123" s="51">
        <v>45439</v>
      </c>
      <c r="H123" s="50" t="s">
        <v>28</v>
      </c>
      <c r="I123" s="50" t="s">
        <v>23</v>
      </c>
      <c r="J123" s="50" t="s">
        <v>156</v>
      </c>
      <c r="K123" s="50" t="s">
        <v>157</v>
      </c>
      <c r="L123" s="50" t="s">
        <v>157</v>
      </c>
      <c r="M123" s="50" t="s">
        <v>318</v>
      </c>
      <c r="N123" s="50" t="s">
        <v>957</v>
      </c>
      <c r="O123" s="50" t="s">
        <v>958</v>
      </c>
      <c r="P123" s="50" t="s">
        <v>180</v>
      </c>
      <c r="Q123" s="50" t="s">
        <v>959</v>
      </c>
      <c r="R123" s="50" t="s">
        <v>952</v>
      </c>
      <c r="S123" s="50" t="s">
        <v>960</v>
      </c>
      <c r="T123" s="47">
        <v>45728</v>
      </c>
      <c r="U123" s="66">
        <f t="shared" si="8"/>
        <v>289</v>
      </c>
    </row>
    <row r="124" spans="1:21" ht="26" hidden="1">
      <c r="A124" s="49">
        <f t="shared" si="2"/>
        <v>123</v>
      </c>
      <c r="B124" s="50" t="s">
        <v>961</v>
      </c>
      <c r="C124" s="50" t="s">
        <v>962</v>
      </c>
      <c r="D124" s="50" t="s">
        <v>963</v>
      </c>
      <c r="E124" s="50" t="s">
        <v>152</v>
      </c>
      <c r="F124" s="50" t="s">
        <v>153</v>
      </c>
      <c r="G124" s="51">
        <v>45439</v>
      </c>
      <c r="H124" s="50" t="s">
        <v>24</v>
      </c>
      <c r="I124" s="50" t="s">
        <v>23</v>
      </c>
      <c r="J124" s="52" t="s">
        <v>156</v>
      </c>
      <c r="K124" s="50" t="s">
        <v>157</v>
      </c>
      <c r="L124" s="50" t="s">
        <v>157</v>
      </c>
      <c r="M124" s="50" t="s">
        <v>161</v>
      </c>
      <c r="N124" s="50" t="s">
        <v>496</v>
      </c>
      <c r="O124" s="53">
        <v>45439</v>
      </c>
      <c r="P124" s="50" t="s">
        <v>180</v>
      </c>
      <c r="Q124" s="50" t="s">
        <v>964</v>
      </c>
      <c r="R124" s="50"/>
      <c r="S124" s="50" t="s">
        <v>965</v>
      </c>
      <c r="T124" s="47">
        <v>45728</v>
      </c>
      <c r="U124" s="54">
        <f t="shared" ref="U124:U129" si="9">O124-G124</f>
        <v>0</v>
      </c>
    </row>
    <row r="125" spans="1:21" ht="26" hidden="1">
      <c r="A125" s="49">
        <f t="shared" si="2"/>
        <v>124</v>
      </c>
      <c r="B125" s="50" t="s">
        <v>966</v>
      </c>
      <c r="C125" s="50" t="s">
        <v>967</v>
      </c>
      <c r="D125" s="50" t="s">
        <v>968</v>
      </c>
      <c r="E125" s="50" t="s">
        <v>152</v>
      </c>
      <c r="F125" s="50" t="s">
        <v>153</v>
      </c>
      <c r="G125" s="51">
        <v>45439</v>
      </c>
      <c r="H125" s="50" t="s">
        <v>24</v>
      </c>
      <c r="I125" s="50" t="s">
        <v>23</v>
      </c>
      <c r="J125" s="52" t="s">
        <v>156</v>
      </c>
      <c r="K125" s="50" t="s">
        <v>157</v>
      </c>
      <c r="L125" s="50" t="s">
        <v>157</v>
      </c>
      <c r="M125" s="50" t="s">
        <v>318</v>
      </c>
      <c r="N125" s="50" t="s">
        <v>780</v>
      </c>
      <c r="O125" s="53">
        <v>45442</v>
      </c>
      <c r="P125" s="50" t="s">
        <v>180</v>
      </c>
      <c r="Q125" s="50" t="s">
        <v>969</v>
      </c>
      <c r="R125" s="50" t="s">
        <v>970</v>
      </c>
      <c r="S125" s="50" t="s">
        <v>971</v>
      </c>
      <c r="T125" s="47">
        <v>45728</v>
      </c>
      <c r="U125" s="54">
        <f t="shared" si="9"/>
        <v>3</v>
      </c>
    </row>
    <row r="126" spans="1:21" ht="91" hidden="1">
      <c r="A126" s="49">
        <f t="shared" si="2"/>
        <v>125</v>
      </c>
      <c r="B126" s="50" t="s">
        <v>972</v>
      </c>
      <c r="C126" s="50" t="s">
        <v>973</v>
      </c>
      <c r="D126" s="50" t="s">
        <v>974</v>
      </c>
      <c r="E126" s="50" t="s">
        <v>152</v>
      </c>
      <c r="F126" s="50" t="s">
        <v>153</v>
      </c>
      <c r="G126" s="51">
        <v>45439</v>
      </c>
      <c r="H126" s="50" t="s">
        <v>24</v>
      </c>
      <c r="I126" s="50" t="s">
        <v>23</v>
      </c>
      <c r="J126" s="52" t="s">
        <v>156</v>
      </c>
      <c r="K126" s="50" t="s">
        <v>157</v>
      </c>
      <c r="L126" s="50" t="s">
        <v>157</v>
      </c>
      <c r="M126" s="50" t="s">
        <v>318</v>
      </c>
      <c r="N126" s="50" t="s">
        <v>287</v>
      </c>
      <c r="O126" s="53">
        <v>45442</v>
      </c>
      <c r="P126" s="50" t="s">
        <v>180</v>
      </c>
      <c r="Q126" s="50" t="s">
        <v>975</v>
      </c>
      <c r="R126" s="50" t="s">
        <v>976</v>
      </c>
      <c r="S126" s="50" t="s">
        <v>977</v>
      </c>
      <c r="T126" s="47">
        <v>45728</v>
      </c>
      <c r="U126" s="54">
        <f t="shared" si="9"/>
        <v>3</v>
      </c>
    </row>
    <row r="127" spans="1:21" ht="39" hidden="1">
      <c r="A127" s="49">
        <f t="shared" si="2"/>
        <v>126</v>
      </c>
      <c r="B127" s="50" t="s">
        <v>978</v>
      </c>
      <c r="C127" s="50" t="s">
        <v>979</v>
      </c>
      <c r="D127" s="50" t="s">
        <v>980</v>
      </c>
      <c r="E127" s="50" t="s">
        <v>152</v>
      </c>
      <c r="F127" s="50" t="s">
        <v>153</v>
      </c>
      <c r="G127" s="51">
        <v>45439</v>
      </c>
      <c r="H127" s="50" t="s">
        <v>24</v>
      </c>
      <c r="I127" s="50" t="s">
        <v>23</v>
      </c>
      <c r="J127" s="52" t="s">
        <v>156</v>
      </c>
      <c r="K127" s="50" t="s">
        <v>157</v>
      </c>
      <c r="L127" s="50" t="s">
        <v>157</v>
      </c>
      <c r="M127" s="50" t="s">
        <v>318</v>
      </c>
      <c r="N127" s="50" t="s">
        <v>957</v>
      </c>
      <c r="O127" s="53">
        <v>45442</v>
      </c>
      <c r="P127" s="50" t="s">
        <v>180</v>
      </c>
      <c r="Q127" s="50" t="s">
        <v>981</v>
      </c>
      <c r="R127" s="50" t="s">
        <v>976</v>
      </c>
      <c r="S127" s="50" t="s">
        <v>982</v>
      </c>
      <c r="T127" s="47">
        <v>45728</v>
      </c>
      <c r="U127" s="54">
        <f t="shared" si="9"/>
        <v>3</v>
      </c>
    </row>
    <row r="128" spans="1:21" hidden="1">
      <c r="A128" s="49">
        <f t="shared" si="2"/>
        <v>127</v>
      </c>
      <c r="B128" s="50" t="s">
        <v>983</v>
      </c>
      <c r="C128" s="50" t="s">
        <v>984</v>
      </c>
      <c r="D128" s="50" t="s">
        <v>985</v>
      </c>
      <c r="E128" s="50" t="s">
        <v>152</v>
      </c>
      <c r="F128" s="50" t="s">
        <v>153</v>
      </c>
      <c r="G128" s="51">
        <v>45439</v>
      </c>
      <c r="H128" s="50" t="s">
        <v>986</v>
      </c>
      <c r="I128" s="50" t="s">
        <v>581</v>
      </c>
      <c r="J128" s="52" t="s">
        <v>156</v>
      </c>
      <c r="K128" s="50" t="s">
        <v>987</v>
      </c>
      <c r="L128" s="50" t="s">
        <v>988</v>
      </c>
      <c r="M128" s="50" t="s">
        <v>178</v>
      </c>
      <c r="N128" s="50" t="s">
        <v>251</v>
      </c>
      <c r="O128" s="53">
        <v>45439</v>
      </c>
      <c r="P128" s="50" t="s">
        <v>188</v>
      </c>
      <c r="Q128" s="50" t="s">
        <v>989</v>
      </c>
      <c r="R128" s="50" t="s">
        <v>261</v>
      </c>
      <c r="S128" s="59" t="s">
        <v>990</v>
      </c>
      <c r="T128" s="47">
        <v>45728</v>
      </c>
      <c r="U128" s="54">
        <f t="shared" si="9"/>
        <v>0</v>
      </c>
    </row>
    <row r="129" spans="1:21" ht="143">
      <c r="A129" s="49">
        <f t="shared" si="2"/>
        <v>128</v>
      </c>
      <c r="B129" s="50" t="s">
        <v>991</v>
      </c>
      <c r="C129" s="50" t="s">
        <v>992</v>
      </c>
      <c r="D129" s="50" t="s">
        <v>993</v>
      </c>
      <c r="E129" s="50" t="s">
        <v>152</v>
      </c>
      <c r="F129" s="50" t="s">
        <v>153</v>
      </c>
      <c r="G129" s="51">
        <v>45439</v>
      </c>
      <c r="H129" s="50" t="s">
        <v>994</v>
      </c>
      <c r="I129" s="50" t="s">
        <v>995</v>
      </c>
      <c r="J129" s="52" t="s">
        <v>156</v>
      </c>
      <c r="K129" s="50" t="s">
        <v>317</v>
      </c>
      <c r="L129" s="50" t="s">
        <v>317</v>
      </c>
      <c r="M129" s="50" t="s">
        <v>158</v>
      </c>
      <c r="N129" s="50" t="s">
        <v>158</v>
      </c>
      <c r="O129" s="53">
        <v>45443</v>
      </c>
      <c r="P129" s="50" t="s">
        <v>188</v>
      </c>
      <c r="Q129" s="50" t="s">
        <v>996</v>
      </c>
      <c r="R129" s="50" t="s">
        <v>997</v>
      </c>
      <c r="S129" s="50"/>
      <c r="T129" s="47">
        <v>45728</v>
      </c>
      <c r="U129" s="54">
        <f t="shared" si="9"/>
        <v>4</v>
      </c>
    </row>
    <row r="130" spans="1:21" ht="26" hidden="1">
      <c r="A130" s="49">
        <f t="shared" si="2"/>
        <v>129</v>
      </c>
      <c r="B130" s="50" t="s">
        <v>998</v>
      </c>
      <c r="C130" s="50" t="s">
        <v>999</v>
      </c>
      <c r="D130" s="50" t="s">
        <v>1000</v>
      </c>
      <c r="E130" s="50" t="s">
        <v>152</v>
      </c>
      <c r="F130" s="50" t="s">
        <v>153</v>
      </c>
      <c r="G130" s="51">
        <v>45440</v>
      </c>
      <c r="H130" s="50" t="s">
        <v>1001</v>
      </c>
      <c r="I130" s="50" t="s">
        <v>175</v>
      </c>
      <c r="J130" s="50" t="s">
        <v>859</v>
      </c>
      <c r="K130" s="50" t="s">
        <v>1002</v>
      </c>
      <c r="L130" s="50" t="s">
        <v>1003</v>
      </c>
      <c r="M130" s="50" t="s">
        <v>178</v>
      </c>
      <c r="N130" s="50" t="s">
        <v>251</v>
      </c>
      <c r="O130" s="50"/>
      <c r="P130" s="50" t="s">
        <v>180</v>
      </c>
      <c r="Q130" s="50" t="s">
        <v>1004</v>
      </c>
      <c r="R130" s="50" t="s">
        <v>475</v>
      </c>
      <c r="S130" s="50" t="s">
        <v>406</v>
      </c>
      <c r="T130" s="47">
        <v>45728</v>
      </c>
      <c r="U130" s="66">
        <f t="shared" ref="U130:U133" si="10">T130-G130</f>
        <v>288</v>
      </c>
    </row>
    <row r="131" spans="1:21" ht="39" hidden="1">
      <c r="A131" s="49">
        <f t="shared" ref="A131:A194" si="11">A130+1</f>
        <v>130</v>
      </c>
      <c r="B131" s="50" t="s">
        <v>1005</v>
      </c>
      <c r="C131" s="50" t="s">
        <v>1006</v>
      </c>
      <c r="D131" s="50" t="s">
        <v>1007</v>
      </c>
      <c r="E131" s="50" t="s">
        <v>152</v>
      </c>
      <c r="F131" s="50" t="s">
        <v>153</v>
      </c>
      <c r="G131" s="51">
        <v>45440</v>
      </c>
      <c r="H131" s="50" t="s">
        <v>1008</v>
      </c>
      <c r="I131" s="52" t="s">
        <v>33</v>
      </c>
      <c r="J131" s="50" t="s">
        <v>859</v>
      </c>
      <c r="K131" s="50" t="s">
        <v>1009</v>
      </c>
      <c r="L131" s="50" t="s">
        <v>1010</v>
      </c>
      <c r="M131" s="50" t="s">
        <v>720</v>
      </c>
      <c r="N131" s="50" t="s">
        <v>279</v>
      </c>
      <c r="O131" s="51"/>
      <c r="P131" s="50" t="s">
        <v>188</v>
      </c>
      <c r="Q131" s="50" t="s">
        <v>445</v>
      </c>
      <c r="R131" s="50" t="s">
        <v>271</v>
      </c>
      <c r="S131" s="50" t="s">
        <v>1011</v>
      </c>
      <c r="T131" s="47">
        <v>45728</v>
      </c>
      <c r="U131" s="66">
        <f t="shared" si="10"/>
        <v>288</v>
      </c>
    </row>
    <row r="132" spans="1:21" ht="39.5" hidden="1">
      <c r="A132" s="49">
        <f t="shared" si="11"/>
        <v>131</v>
      </c>
      <c r="B132" s="50" t="s">
        <v>1012</v>
      </c>
      <c r="C132" s="50" t="s">
        <v>1013</v>
      </c>
      <c r="D132" s="50" t="s">
        <v>1014</v>
      </c>
      <c r="E132" s="50" t="s">
        <v>152</v>
      </c>
      <c r="F132" s="50" t="s">
        <v>153</v>
      </c>
      <c r="G132" s="51">
        <v>45440</v>
      </c>
      <c r="H132" s="50" t="s">
        <v>1015</v>
      </c>
      <c r="I132" s="50" t="s">
        <v>175</v>
      </c>
      <c r="J132" s="50" t="s">
        <v>859</v>
      </c>
      <c r="K132" s="50" t="s">
        <v>1016</v>
      </c>
      <c r="L132" s="50" t="s">
        <v>1017</v>
      </c>
      <c r="M132" s="50" t="s">
        <v>178</v>
      </c>
      <c r="N132" s="50" t="s">
        <v>279</v>
      </c>
      <c r="O132" s="50"/>
      <c r="P132" s="50" t="s">
        <v>188</v>
      </c>
      <c r="Q132" s="50" t="s">
        <v>562</v>
      </c>
      <c r="R132" s="50" t="s">
        <v>271</v>
      </c>
      <c r="S132" s="67" t="s">
        <v>1018</v>
      </c>
      <c r="T132" s="47">
        <v>45728</v>
      </c>
      <c r="U132" s="66">
        <f t="shared" si="10"/>
        <v>288</v>
      </c>
    </row>
    <row r="133" spans="1:21" ht="26" hidden="1">
      <c r="A133" s="49">
        <f t="shared" si="11"/>
        <v>132</v>
      </c>
      <c r="B133" s="50" t="s">
        <v>1019</v>
      </c>
      <c r="C133" s="50" t="s">
        <v>1020</v>
      </c>
      <c r="D133" s="50" t="s">
        <v>1021</v>
      </c>
      <c r="E133" s="50" t="s">
        <v>152</v>
      </c>
      <c r="F133" s="50" t="s">
        <v>153</v>
      </c>
      <c r="G133" s="51">
        <v>45440</v>
      </c>
      <c r="H133" s="50" t="s">
        <v>1008</v>
      </c>
      <c r="I133" s="50" t="s">
        <v>23</v>
      </c>
      <c r="J133" s="50" t="s">
        <v>859</v>
      </c>
      <c r="K133" s="50" t="s">
        <v>1022</v>
      </c>
      <c r="L133" s="50" t="s">
        <v>1023</v>
      </c>
      <c r="M133" s="50" t="s">
        <v>178</v>
      </c>
      <c r="N133" s="50" t="s">
        <v>279</v>
      </c>
      <c r="O133" s="51"/>
      <c r="P133" s="50" t="s">
        <v>188</v>
      </c>
      <c r="Q133" s="50" t="s">
        <v>445</v>
      </c>
      <c r="R133" s="50" t="s">
        <v>271</v>
      </c>
      <c r="S133" s="50" t="s">
        <v>1024</v>
      </c>
      <c r="T133" s="47">
        <v>45728</v>
      </c>
      <c r="U133" s="66">
        <f t="shared" si="10"/>
        <v>288</v>
      </c>
    </row>
    <row r="134" spans="1:21" ht="52" hidden="1">
      <c r="A134" s="49">
        <f t="shared" si="11"/>
        <v>133</v>
      </c>
      <c r="B134" s="50" t="s">
        <v>1025</v>
      </c>
      <c r="C134" s="50" t="s">
        <v>1026</v>
      </c>
      <c r="D134" s="50" t="s">
        <v>1027</v>
      </c>
      <c r="E134" s="50" t="s">
        <v>152</v>
      </c>
      <c r="F134" s="50" t="s">
        <v>153</v>
      </c>
      <c r="G134" s="51">
        <v>45441</v>
      </c>
      <c r="H134" s="50" t="s">
        <v>24</v>
      </c>
      <c r="I134" s="50" t="s">
        <v>23</v>
      </c>
      <c r="J134" s="52" t="s">
        <v>156</v>
      </c>
      <c r="K134" s="50" t="s">
        <v>157</v>
      </c>
      <c r="L134" s="50" t="s">
        <v>157</v>
      </c>
      <c r="M134" s="50" t="s">
        <v>318</v>
      </c>
      <c r="N134" s="50" t="s">
        <v>496</v>
      </c>
      <c r="O134" s="53">
        <v>45441</v>
      </c>
      <c r="P134" s="50" t="s">
        <v>180</v>
      </c>
      <c r="Q134" s="50" t="s">
        <v>1028</v>
      </c>
      <c r="R134" s="50" t="s">
        <v>1029</v>
      </c>
      <c r="S134" s="50" t="s">
        <v>1030</v>
      </c>
      <c r="T134" s="47">
        <v>45728</v>
      </c>
      <c r="U134" s="54">
        <f t="shared" ref="U134:U135" si="12">O134-G134</f>
        <v>0</v>
      </c>
    </row>
    <row r="135" spans="1:21" hidden="1">
      <c r="A135" s="49">
        <f t="shared" si="11"/>
        <v>134</v>
      </c>
      <c r="B135" s="50" t="s">
        <v>1031</v>
      </c>
      <c r="C135" s="50" t="s">
        <v>1032</v>
      </c>
      <c r="D135" s="50" t="s">
        <v>1033</v>
      </c>
      <c r="E135" s="50" t="s">
        <v>152</v>
      </c>
      <c r="F135" s="50" t="s">
        <v>153</v>
      </c>
      <c r="G135" s="51">
        <v>45441</v>
      </c>
      <c r="H135" s="50" t="s">
        <v>536</v>
      </c>
      <c r="I135" s="50" t="s">
        <v>23</v>
      </c>
      <c r="J135" s="52" t="s">
        <v>156</v>
      </c>
      <c r="K135" s="50" t="s">
        <v>317</v>
      </c>
      <c r="L135" s="50" t="s">
        <v>1034</v>
      </c>
      <c r="M135" s="50" t="s">
        <v>625</v>
      </c>
      <c r="N135" s="50" t="s">
        <v>1035</v>
      </c>
      <c r="O135" s="53">
        <v>45442</v>
      </c>
      <c r="P135" s="50" t="s">
        <v>188</v>
      </c>
      <c r="Q135" s="50" t="s">
        <v>1036</v>
      </c>
      <c r="R135" s="50" t="s">
        <v>1037</v>
      </c>
      <c r="S135" s="50"/>
      <c r="T135" s="47">
        <v>45728</v>
      </c>
      <c r="U135" s="54">
        <f t="shared" si="12"/>
        <v>1</v>
      </c>
    </row>
    <row r="136" spans="1:21" ht="52" hidden="1">
      <c r="A136" s="49">
        <f t="shared" si="11"/>
        <v>135</v>
      </c>
      <c r="B136" s="50" t="s">
        <v>1038</v>
      </c>
      <c r="C136" s="50" t="s">
        <v>1039</v>
      </c>
      <c r="D136" s="50" t="s">
        <v>1040</v>
      </c>
      <c r="E136" s="50" t="s">
        <v>152</v>
      </c>
      <c r="F136" s="50" t="s">
        <v>153</v>
      </c>
      <c r="G136" s="51">
        <v>45441</v>
      </c>
      <c r="H136" s="50" t="s">
        <v>1041</v>
      </c>
      <c r="I136" s="50" t="s">
        <v>175</v>
      </c>
      <c r="J136" s="50" t="s">
        <v>156</v>
      </c>
      <c r="K136" s="50" t="s">
        <v>317</v>
      </c>
      <c r="L136" s="50" t="s">
        <v>685</v>
      </c>
      <c r="M136" s="50" t="s">
        <v>394</v>
      </c>
      <c r="N136" s="50" t="s">
        <v>395</v>
      </c>
      <c r="O136" s="51">
        <v>45644</v>
      </c>
      <c r="P136" s="50" t="s">
        <v>188</v>
      </c>
      <c r="Q136" s="50" t="s">
        <v>1042</v>
      </c>
      <c r="R136" s="50" t="s">
        <v>467</v>
      </c>
      <c r="S136" s="50" t="s">
        <v>687</v>
      </c>
      <c r="T136" s="47">
        <v>45728</v>
      </c>
      <c r="U136" s="66">
        <f t="shared" ref="U136:U138" si="13">T136-G136</f>
        <v>287</v>
      </c>
    </row>
    <row r="137" spans="1:21" ht="39" hidden="1">
      <c r="A137" s="49">
        <f t="shared" si="11"/>
        <v>136</v>
      </c>
      <c r="B137" s="50" t="s">
        <v>1043</v>
      </c>
      <c r="C137" s="50" t="s">
        <v>1044</v>
      </c>
      <c r="D137" s="50" t="s">
        <v>1045</v>
      </c>
      <c r="E137" s="50" t="s">
        <v>152</v>
      </c>
      <c r="F137" s="50" t="s">
        <v>153</v>
      </c>
      <c r="G137" s="51">
        <v>45442</v>
      </c>
      <c r="H137" s="50" t="s">
        <v>1046</v>
      </c>
      <c r="I137" s="50" t="s">
        <v>23</v>
      </c>
      <c r="J137" s="50" t="s">
        <v>156</v>
      </c>
      <c r="K137" s="50" t="s">
        <v>157</v>
      </c>
      <c r="L137" s="50" t="s">
        <v>157</v>
      </c>
      <c r="M137" s="50" t="s">
        <v>318</v>
      </c>
      <c r="N137" s="50" t="s">
        <v>1047</v>
      </c>
      <c r="O137" s="50" t="s">
        <v>958</v>
      </c>
      <c r="P137" s="50" t="s">
        <v>180</v>
      </c>
      <c r="Q137" s="50" t="s">
        <v>1048</v>
      </c>
      <c r="R137" s="50" t="s">
        <v>976</v>
      </c>
      <c r="S137" s="50" t="s">
        <v>960</v>
      </c>
      <c r="T137" s="47">
        <v>45728</v>
      </c>
      <c r="U137" s="66">
        <f t="shared" si="13"/>
        <v>286</v>
      </c>
    </row>
    <row r="138" spans="1:21" hidden="1">
      <c r="A138" s="49">
        <f t="shared" si="11"/>
        <v>137</v>
      </c>
      <c r="B138" s="50" t="s">
        <v>1049</v>
      </c>
      <c r="C138" s="50" t="s">
        <v>1050</v>
      </c>
      <c r="D138" s="50" t="s">
        <v>1051</v>
      </c>
      <c r="E138" s="50" t="s">
        <v>152</v>
      </c>
      <c r="F138" s="50" t="s">
        <v>153</v>
      </c>
      <c r="G138" s="51">
        <v>45442</v>
      </c>
      <c r="H138" s="50" t="s">
        <v>1052</v>
      </c>
      <c r="I138" s="50" t="s">
        <v>23</v>
      </c>
      <c r="J138" s="50" t="s">
        <v>156</v>
      </c>
      <c r="K138" s="50" t="s">
        <v>157</v>
      </c>
      <c r="L138" s="50" t="s">
        <v>157</v>
      </c>
      <c r="M138" s="50" t="s">
        <v>318</v>
      </c>
      <c r="N138" s="50" t="s">
        <v>780</v>
      </c>
      <c r="O138" s="50" t="s">
        <v>958</v>
      </c>
      <c r="P138" s="50" t="s">
        <v>180</v>
      </c>
      <c r="Q138" s="50" t="s">
        <v>1053</v>
      </c>
      <c r="R138" s="50" t="s">
        <v>976</v>
      </c>
      <c r="S138" s="50" t="s">
        <v>960</v>
      </c>
      <c r="T138" s="47">
        <v>45728</v>
      </c>
      <c r="U138" s="66">
        <f t="shared" si="13"/>
        <v>286</v>
      </c>
    </row>
    <row r="139" spans="1:21" ht="26" hidden="1">
      <c r="A139" s="49">
        <f t="shared" si="11"/>
        <v>138</v>
      </c>
      <c r="B139" s="50" t="s">
        <v>1054</v>
      </c>
      <c r="C139" s="50" t="s">
        <v>1055</v>
      </c>
      <c r="D139" s="50" t="s">
        <v>1056</v>
      </c>
      <c r="E139" s="50" t="s">
        <v>152</v>
      </c>
      <c r="F139" s="50" t="s">
        <v>153</v>
      </c>
      <c r="G139" s="51">
        <v>45442</v>
      </c>
      <c r="H139" s="50" t="s">
        <v>26</v>
      </c>
      <c r="I139" s="50" t="s">
        <v>23</v>
      </c>
      <c r="J139" s="50" t="s">
        <v>156</v>
      </c>
      <c r="K139" s="50" t="s">
        <v>157</v>
      </c>
      <c r="L139" s="50" t="s">
        <v>157</v>
      </c>
      <c r="M139" s="50" t="s">
        <v>318</v>
      </c>
      <c r="N139" s="50" t="s">
        <v>481</v>
      </c>
      <c r="O139" s="51">
        <v>45608</v>
      </c>
      <c r="P139" s="50" t="s">
        <v>180</v>
      </c>
      <c r="Q139" s="50" t="s">
        <v>1057</v>
      </c>
      <c r="R139" s="50" t="s">
        <v>1058</v>
      </c>
      <c r="S139" s="50" t="s">
        <v>1059</v>
      </c>
      <c r="T139" s="47">
        <v>45728</v>
      </c>
      <c r="U139" s="54">
        <f t="shared" ref="U139:U154" si="14">O139-G139</f>
        <v>166</v>
      </c>
    </row>
    <row r="140" spans="1:21" ht="26" hidden="1">
      <c r="A140" s="49">
        <f t="shared" si="11"/>
        <v>139</v>
      </c>
      <c r="B140" s="50" t="s">
        <v>1060</v>
      </c>
      <c r="C140" s="50" t="s">
        <v>1061</v>
      </c>
      <c r="D140" s="50" t="s">
        <v>1062</v>
      </c>
      <c r="E140" s="50" t="s">
        <v>152</v>
      </c>
      <c r="F140" s="50" t="s">
        <v>153</v>
      </c>
      <c r="G140" s="51">
        <v>45442</v>
      </c>
      <c r="H140" s="50" t="s">
        <v>26</v>
      </c>
      <c r="I140" s="50" t="s">
        <v>23</v>
      </c>
      <c r="J140" s="50" t="s">
        <v>156</v>
      </c>
      <c r="K140" s="50" t="s">
        <v>157</v>
      </c>
      <c r="L140" s="50" t="s">
        <v>157</v>
      </c>
      <c r="M140" s="50" t="s">
        <v>318</v>
      </c>
      <c r="N140" s="50" t="s">
        <v>780</v>
      </c>
      <c r="O140" s="51">
        <v>45608</v>
      </c>
      <c r="P140" s="50" t="s">
        <v>180</v>
      </c>
      <c r="Q140" s="50" t="s">
        <v>1063</v>
      </c>
      <c r="R140" s="50" t="s">
        <v>1058</v>
      </c>
      <c r="S140" s="50" t="s">
        <v>1064</v>
      </c>
      <c r="T140" s="47">
        <v>45728</v>
      </c>
      <c r="U140" s="54">
        <f t="shared" si="14"/>
        <v>166</v>
      </c>
    </row>
    <row r="141" spans="1:21" ht="26" hidden="1">
      <c r="A141" s="49">
        <f t="shared" si="11"/>
        <v>140</v>
      </c>
      <c r="B141" s="50" t="s">
        <v>1065</v>
      </c>
      <c r="C141" s="50" t="s">
        <v>1066</v>
      </c>
      <c r="D141" s="50" t="s">
        <v>1067</v>
      </c>
      <c r="E141" s="50" t="s">
        <v>152</v>
      </c>
      <c r="F141" s="50" t="s">
        <v>153</v>
      </c>
      <c r="G141" s="51">
        <v>45442</v>
      </c>
      <c r="H141" s="50" t="s">
        <v>1068</v>
      </c>
      <c r="I141" s="50" t="s">
        <v>175</v>
      </c>
      <c r="J141" s="52" t="s">
        <v>156</v>
      </c>
      <c r="K141" s="50" t="s">
        <v>1069</v>
      </c>
      <c r="L141" s="50" t="s">
        <v>1070</v>
      </c>
      <c r="M141" s="50" t="s">
        <v>1071</v>
      </c>
      <c r="N141" s="50" t="s">
        <v>251</v>
      </c>
      <c r="O141" s="53">
        <v>45442</v>
      </c>
      <c r="P141" s="50" t="s">
        <v>188</v>
      </c>
      <c r="Q141" s="50" t="s">
        <v>1072</v>
      </c>
      <c r="R141" s="50" t="s">
        <v>997</v>
      </c>
      <c r="S141" s="50" t="s">
        <v>647</v>
      </c>
      <c r="T141" s="47">
        <v>45728</v>
      </c>
      <c r="U141" s="54">
        <f t="shared" si="14"/>
        <v>0</v>
      </c>
    </row>
    <row r="142" spans="1:21" ht="39" hidden="1">
      <c r="A142" s="49">
        <f t="shared" si="11"/>
        <v>141</v>
      </c>
      <c r="B142" s="50" t="s">
        <v>1073</v>
      </c>
      <c r="C142" s="50" t="s">
        <v>1074</v>
      </c>
      <c r="D142" s="50" t="s">
        <v>1075</v>
      </c>
      <c r="E142" s="50" t="s">
        <v>152</v>
      </c>
      <c r="F142" s="50" t="s">
        <v>153</v>
      </c>
      <c r="G142" s="51">
        <v>45442</v>
      </c>
      <c r="H142" s="50" t="s">
        <v>42</v>
      </c>
      <c r="I142" s="52" t="s">
        <v>33</v>
      </c>
      <c r="J142" s="50" t="s">
        <v>156</v>
      </c>
      <c r="K142" s="50" t="s">
        <v>317</v>
      </c>
      <c r="L142" s="50" t="s">
        <v>317</v>
      </c>
      <c r="M142" s="50" t="s">
        <v>318</v>
      </c>
      <c r="N142" s="50" t="s">
        <v>780</v>
      </c>
      <c r="O142" s="51">
        <v>45608</v>
      </c>
      <c r="P142" s="50" t="s">
        <v>188</v>
      </c>
      <c r="Q142" s="50" t="s">
        <v>1076</v>
      </c>
      <c r="R142" s="50" t="s">
        <v>39</v>
      </c>
      <c r="S142" s="50"/>
      <c r="T142" s="47">
        <v>45728</v>
      </c>
      <c r="U142" s="54">
        <f t="shared" si="14"/>
        <v>166</v>
      </c>
    </row>
    <row r="143" spans="1:21" ht="26" hidden="1">
      <c r="A143" s="49">
        <f t="shared" si="11"/>
        <v>142</v>
      </c>
      <c r="B143" s="50" t="s">
        <v>1077</v>
      </c>
      <c r="C143" s="50" t="s">
        <v>1078</v>
      </c>
      <c r="D143" s="50" t="s">
        <v>1079</v>
      </c>
      <c r="E143" s="50" t="s">
        <v>152</v>
      </c>
      <c r="F143" s="50" t="s">
        <v>153</v>
      </c>
      <c r="G143" s="51">
        <v>45442</v>
      </c>
      <c r="H143" s="50" t="s">
        <v>1080</v>
      </c>
      <c r="I143" s="50" t="s">
        <v>23</v>
      </c>
      <c r="J143" s="52" t="s">
        <v>156</v>
      </c>
      <c r="K143" s="50" t="s">
        <v>1081</v>
      </c>
      <c r="L143" s="50" t="s">
        <v>1082</v>
      </c>
      <c r="M143" s="50" t="s">
        <v>178</v>
      </c>
      <c r="N143" s="50" t="s">
        <v>279</v>
      </c>
      <c r="O143" s="51">
        <v>45489</v>
      </c>
      <c r="P143" s="50" t="s">
        <v>188</v>
      </c>
      <c r="Q143" s="50" t="s">
        <v>562</v>
      </c>
      <c r="R143" s="50" t="s">
        <v>271</v>
      </c>
      <c r="S143" s="59" t="s">
        <v>1083</v>
      </c>
      <c r="T143" s="47">
        <v>45728</v>
      </c>
      <c r="U143" s="54">
        <f t="shared" si="14"/>
        <v>47</v>
      </c>
    </row>
    <row r="144" spans="1:21" hidden="1">
      <c r="A144" s="49">
        <f t="shared" si="11"/>
        <v>143</v>
      </c>
      <c r="B144" s="50" t="s">
        <v>1084</v>
      </c>
      <c r="C144" s="50" t="s">
        <v>1085</v>
      </c>
      <c r="D144" s="50" t="s">
        <v>1086</v>
      </c>
      <c r="E144" s="50" t="s">
        <v>152</v>
      </c>
      <c r="F144" s="50" t="s">
        <v>153</v>
      </c>
      <c r="G144" s="51">
        <v>45442</v>
      </c>
      <c r="H144" s="50" t="s">
        <v>1087</v>
      </c>
      <c r="I144" s="50" t="s">
        <v>597</v>
      </c>
      <c r="J144" s="50" t="s">
        <v>156</v>
      </c>
      <c r="K144" s="50" t="s">
        <v>1088</v>
      </c>
      <c r="L144" s="50" t="s">
        <v>1089</v>
      </c>
      <c r="M144" s="50" t="s">
        <v>178</v>
      </c>
      <c r="N144" s="50" t="s">
        <v>251</v>
      </c>
      <c r="O144" s="51">
        <v>45608</v>
      </c>
      <c r="P144" s="50" t="s">
        <v>188</v>
      </c>
      <c r="Q144" s="50" t="s">
        <v>1090</v>
      </c>
      <c r="R144" s="50" t="s">
        <v>261</v>
      </c>
      <c r="S144" s="50"/>
      <c r="T144" s="47">
        <v>45728</v>
      </c>
      <c r="U144" s="54">
        <f t="shared" si="14"/>
        <v>166</v>
      </c>
    </row>
    <row r="145" spans="1:21" hidden="1">
      <c r="A145" s="49">
        <f t="shared" si="11"/>
        <v>144</v>
      </c>
      <c r="B145" s="50" t="s">
        <v>1091</v>
      </c>
      <c r="C145" s="50" t="s">
        <v>1092</v>
      </c>
      <c r="D145" s="50" t="s">
        <v>1093</v>
      </c>
      <c r="E145" s="50" t="s">
        <v>152</v>
      </c>
      <c r="F145" s="50" t="s">
        <v>153</v>
      </c>
      <c r="G145" s="51">
        <v>45442</v>
      </c>
      <c r="H145" s="50" t="s">
        <v>1094</v>
      </c>
      <c r="I145" s="50" t="s">
        <v>581</v>
      </c>
      <c r="J145" s="52" t="s">
        <v>156</v>
      </c>
      <c r="K145" s="50" t="s">
        <v>1095</v>
      </c>
      <c r="L145" s="50" t="s">
        <v>1096</v>
      </c>
      <c r="M145" s="50" t="s">
        <v>178</v>
      </c>
      <c r="N145" s="50" t="s">
        <v>251</v>
      </c>
      <c r="O145" s="53">
        <v>45442</v>
      </c>
      <c r="P145" s="50" t="s">
        <v>188</v>
      </c>
      <c r="Q145" s="50" t="s">
        <v>1072</v>
      </c>
      <c r="R145" s="50" t="s">
        <v>261</v>
      </c>
      <c r="S145" s="50" t="s">
        <v>1097</v>
      </c>
      <c r="T145" s="47">
        <v>45728</v>
      </c>
      <c r="U145" s="54">
        <f t="shared" si="14"/>
        <v>0</v>
      </c>
    </row>
    <row r="146" spans="1:21" hidden="1">
      <c r="A146" s="49">
        <f t="shared" si="11"/>
        <v>145</v>
      </c>
      <c r="B146" s="50" t="s">
        <v>1098</v>
      </c>
      <c r="C146" s="50" t="s">
        <v>1099</v>
      </c>
      <c r="D146" s="50" t="s">
        <v>1100</v>
      </c>
      <c r="E146" s="50" t="s">
        <v>152</v>
      </c>
      <c r="F146" s="50" t="s">
        <v>153</v>
      </c>
      <c r="G146" s="51">
        <v>45442</v>
      </c>
      <c r="H146" s="50" t="s">
        <v>1101</v>
      </c>
      <c r="I146" s="50" t="s">
        <v>223</v>
      </c>
      <c r="J146" s="52" t="s">
        <v>156</v>
      </c>
      <c r="K146" s="50" t="s">
        <v>1102</v>
      </c>
      <c r="L146" s="50" t="s">
        <v>1103</v>
      </c>
      <c r="M146" s="50" t="s">
        <v>178</v>
      </c>
      <c r="N146" s="50" t="s">
        <v>251</v>
      </c>
      <c r="O146" s="56">
        <v>45531</v>
      </c>
      <c r="P146" s="50" t="s">
        <v>188</v>
      </c>
      <c r="Q146" s="50" t="s">
        <v>1104</v>
      </c>
      <c r="R146" s="50" t="s">
        <v>261</v>
      </c>
      <c r="S146" s="50" t="s">
        <v>156</v>
      </c>
      <c r="T146" s="47">
        <v>45728</v>
      </c>
      <c r="U146" s="54">
        <f t="shared" si="14"/>
        <v>89</v>
      </c>
    </row>
    <row r="147" spans="1:21" hidden="1">
      <c r="A147" s="49">
        <f t="shared" si="11"/>
        <v>146</v>
      </c>
      <c r="B147" s="50" t="s">
        <v>1105</v>
      </c>
      <c r="C147" s="50" t="s">
        <v>1106</v>
      </c>
      <c r="D147" s="50" t="s">
        <v>1107</v>
      </c>
      <c r="E147" s="50" t="s">
        <v>152</v>
      </c>
      <c r="F147" s="50" t="s">
        <v>153</v>
      </c>
      <c r="G147" s="51">
        <v>45443</v>
      </c>
      <c r="H147" s="50" t="s">
        <v>536</v>
      </c>
      <c r="I147" s="50" t="s">
        <v>23</v>
      </c>
      <c r="J147" s="52" t="s">
        <v>156</v>
      </c>
      <c r="K147" s="50" t="s">
        <v>1108</v>
      </c>
      <c r="L147" s="50" t="s">
        <v>1109</v>
      </c>
      <c r="M147" s="50" t="s">
        <v>178</v>
      </c>
      <c r="N147" s="50" t="s">
        <v>481</v>
      </c>
      <c r="O147" s="53">
        <v>45443</v>
      </c>
      <c r="P147" s="50" t="s">
        <v>159</v>
      </c>
      <c r="Q147" s="50" t="s">
        <v>1110</v>
      </c>
      <c r="R147" s="50" t="s">
        <v>1111</v>
      </c>
      <c r="S147" s="50" t="s">
        <v>476</v>
      </c>
      <c r="T147" s="47">
        <v>45728</v>
      </c>
      <c r="U147" s="54">
        <f t="shared" si="14"/>
        <v>0</v>
      </c>
    </row>
    <row r="148" spans="1:21" hidden="1">
      <c r="A148" s="49">
        <f t="shared" si="11"/>
        <v>147</v>
      </c>
      <c r="B148" s="50" t="s">
        <v>1112</v>
      </c>
      <c r="C148" s="50" t="s">
        <v>1113</v>
      </c>
      <c r="D148" s="50" t="s">
        <v>1114</v>
      </c>
      <c r="E148" s="50" t="s">
        <v>152</v>
      </c>
      <c r="F148" s="50" t="s">
        <v>153</v>
      </c>
      <c r="G148" s="51">
        <v>45443</v>
      </c>
      <c r="H148" s="50" t="s">
        <v>536</v>
      </c>
      <c r="I148" s="50" t="s">
        <v>23</v>
      </c>
      <c r="J148" s="52" t="s">
        <v>156</v>
      </c>
      <c r="K148" s="50" t="s">
        <v>1115</v>
      </c>
      <c r="L148" s="50" t="s">
        <v>1116</v>
      </c>
      <c r="M148" s="50" t="s">
        <v>178</v>
      </c>
      <c r="N148" s="50" t="s">
        <v>481</v>
      </c>
      <c r="O148" s="53">
        <v>45443</v>
      </c>
      <c r="P148" s="50" t="s">
        <v>159</v>
      </c>
      <c r="Q148" s="50" t="s">
        <v>1110</v>
      </c>
      <c r="R148" s="50" t="s">
        <v>261</v>
      </c>
      <c r="S148" s="50" t="s">
        <v>518</v>
      </c>
      <c r="T148" s="47">
        <v>45728</v>
      </c>
      <c r="U148" s="54">
        <f t="shared" si="14"/>
        <v>0</v>
      </c>
    </row>
    <row r="149" spans="1:21" hidden="1">
      <c r="A149" s="49">
        <f t="shared" si="11"/>
        <v>148</v>
      </c>
      <c r="B149" s="50" t="s">
        <v>1117</v>
      </c>
      <c r="C149" s="50" t="s">
        <v>1118</v>
      </c>
      <c r="D149" s="50" t="s">
        <v>1119</v>
      </c>
      <c r="E149" s="50" t="s">
        <v>152</v>
      </c>
      <c r="F149" s="50" t="s">
        <v>153</v>
      </c>
      <c r="G149" s="51">
        <v>45443</v>
      </c>
      <c r="H149" s="50" t="s">
        <v>536</v>
      </c>
      <c r="I149" s="50" t="s">
        <v>23</v>
      </c>
      <c r="J149" s="52" t="s">
        <v>156</v>
      </c>
      <c r="K149" s="50" t="s">
        <v>1120</v>
      </c>
      <c r="L149" s="50" t="s">
        <v>1121</v>
      </c>
      <c r="M149" s="50" t="s">
        <v>178</v>
      </c>
      <c r="N149" s="50" t="s">
        <v>481</v>
      </c>
      <c r="O149" s="53">
        <v>45443</v>
      </c>
      <c r="P149" s="50" t="s">
        <v>159</v>
      </c>
      <c r="Q149" s="50" t="s">
        <v>1110</v>
      </c>
      <c r="R149" s="50" t="s">
        <v>261</v>
      </c>
      <c r="S149" s="50" t="s">
        <v>518</v>
      </c>
      <c r="T149" s="47">
        <v>45728</v>
      </c>
      <c r="U149" s="54">
        <f t="shared" si="14"/>
        <v>0</v>
      </c>
    </row>
    <row r="150" spans="1:21" ht="26" hidden="1">
      <c r="A150" s="49">
        <f t="shared" si="11"/>
        <v>149</v>
      </c>
      <c r="B150" s="50" t="s">
        <v>1122</v>
      </c>
      <c r="C150" s="50" t="s">
        <v>1123</v>
      </c>
      <c r="D150" s="50" t="s">
        <v>1124</v>
      </c>
      <c r="E150" s="50" t="s">
        <v>152</v>
      </c>
      <c r="F150" s="50" t="s">
        <v>153</v>
      </c>
      <c r="G150" s="51">
        <v>45443</v>
      </c>
      <c r="H150" s="50" t="s">
        <v>536</v>
      </c>
      <c r="I150" s="50" t="s">
        <v>23</v>
      </c>
      <c r="J150" s="52" t="s">
        <v>156</v>
      </c>
      <c r="K150" s="50" t="s">
        <v>1125</v>
      </c>
      <c r="L150" s="50" t="s">
        <v>1126</v>
      </c>
      <c r="M150" s="50" t="s">
        <v>178</v>
      </c>
      <c r="N150" s="50" t="s">
        <v>481</v>
      </c>
      <c r="O150" s="53">
        <v>45443</v>
      </c>
      <c r="P150" s="50" t="s">
        <v>188</v>
      </c>
      <c r="Q150" s="50" t="s">
        <v>1110</v>
      </c>
      <c r="R150" s="50" t="s">
        <v>261</v>
      </c>
      <c r="S150" s="50" t="s">
        <v>476</v>
      </c>
      <c r="T150" s="47">
        <v>45728</v>
      </c>
      <c r="U150" s="54">
        <f t="shared" si="14"/>
        <v>0</v>
      </c>
    </row>
    <row r="151" spans="1:21" hidden="1">
      <c r="A151" s="49">
        <f t="shared" si="11"/>
        <v>150</v>
      </c>
      <c r="B151" s="50" t="s">
        <v>1127</v>
      </c>
      <c r="C151" s="50" t="s">
        <v>1128</v>
      </c>
      <c r="D151" s="50" t="s">
        <v>1129</v>
      </c>
      <c r="E151" s="50" t="s">
        <v>152</v>
      </c>
      <c r="F151" s="50" t="s">
        <v>153</v>
      </c>
      <c r="G151" s="51">
        <v>45443</v>
      </c>
      <c r="H151" s="50" t="s">
        <v>536</v>
      </c>
      <c r="I151" s="50" t="s">
        <v>23</v>
      </c>
      <c r="J151" s="52" t="s">
        <v>156</v>
      </c>
      <c r="K151" s="50" t="s">
        <v>1130</v>
      </c>
      <c r="L151" s="50" t="s">
        <v>1131</v>
      </c>
      <c r="M151" s="50" t="s">
        <v>178</v>
      </c>
      <c r="N151" s="50" t="s">
        <v>481</v>
      </c>
      <c r="O151" s="53">
        <v>45443</v>
      </c>
      <c r="P151" s="50" t="s">
        <v>188</v>
      </c>
      <c r="Q151" s="50" t="s">
        <v>1110</v>
      </c>
      <c r="R151" s="50" t="s">
        <v>261</v>
      </c>
      <c r="S151" s="50" t="s">
        <v>1132</v>
      </c>
      <c r="T151" s="47">
        <v>45728</v>
      </c>
      <c r="U151" s="54">
        <f t="shared" si="14"/>
        <v>0</v>
      </c>
    </row>
    <row r="152" spans="1:21" ht="26" hidden="1">
      <c r="A152" s="49">
        <f t="shared" si="11"/>
        <v>151</v>
      </c>
      <c r="B152" s="50" t="s">
        <v>1133</v>
      </c>
      <c r="C152" s="50" t="s">
        <v>1134</v>
      </c>
      <c r="D152" s="50" t="s">
        <v>1135</v>
      </c>
      <c r="E152" s="50" t="s">
        <v>152</v>
      </c>
      <c r="F152" s="50" t="s">
        <v>153</v>
      </c>
      <c r="G152" s="51">
        <v>45443</v>
      </c>
      <c r="H152" s="50" t="s">
        <v>1136</v>
      </c>
      <c r="I152" s="50" t="s">
        <v>175</v>
      </c>
      <c r="J152" s="52" t="s">
        <v>156</v>
      </c>
      <c r="K152" s="50" t="s">
        <v>1137</v>
      </c>
      <c r="L152" s="50" t="s">
        <v>1138</v>
      </c>
      <c r="M152" s="50" t="s">
        <v>178</v>
      </c>
      <c r="N152" s="50" t="s">
        <v>279</v>
      </c>
      <c r="O152" s="53">
        <v>45443</v>
      </c>
      <c r="P152" s="50" t="s">
        <v>188</v>
      </c>
      <c r="Q152" s="50" t="s">
        <v>445</v>
      </c>
      <c r="R152" s="50" t="s">
        <v>1139</v>
      </c>
      <c r="S152" s="50" t="s">
        <v>1140</v>
      </c>
      <c r="T152" s="47">
        <v>45728</v>
      </c>
      <c r="U152" s="54">
        <f t="shared" si="14"/>
        <v>0</v>
      </c>
    </row>
    <row r="153" spans="1:21" ht="39" hidden="1">
      <c r="A153" s="49">
        <f t="shared" si="11"/>
        <v>152</v>
      </c>
      <c r="B153" s="50" t="s">
        <v>1141</v>
      </c>
      <c r="C153" s="50" t="s">
        <v>1142</v>
      </c>
      <c r="D153" s="50" t="s">
        <v>1143</v>
      </c>
      <c r="E153" s="50" t="s">
        <v>152</v>
      </c>
      <c r="F153" s="50" t="s">
        <v>153</v>
      </c>
      <c r="G153" s="51">
        <v>45443</v>
      </c>
      <c r="H153" s="50" t="s">
        <v>1144</v>
      </c>
      <c r="I153" s="50" t="s">
        <v>23</v>
      </c>
      <c r="J153" s="52" t="s">
        <v>156</v>
      </c>
      <c r="K153" s="50" t="s">
        <v>317</v>
      </c>
      <c r="L153" s="50" t="s">
        <v>624</v>
      </c>
      <c r="M153" s="50" t="s">
        <v>178</v>
      </c>
      <c r="N153" s="50" t="s">
        <v>251</v>
      </c>
      <c r="O153" s="53">
        <v>45443</v>
      </c>
      <c r="P153" s="50" t="s">
        <v>159</v>
      </c>
      <c r="Q153" s="50" t="s">
        <v>1145</v>
      </c>
      <c r="R153" s="50" t="s">
        <v>1111</v>
      </c>
      <c r="S153" s="50" t="s">
        <v>687</v>
      </c>
      <c r="T153" s="47">
        <v>45728</v>
      </c>
      <c r="U153" s="54">
        <f t="shared" si="14"/>
        <v>0</v>
      </c>
    </row>
    <row r="154" spans="1:21" ht="91">
      <c r="A154" s="49">
        <f t="shared" si="11"/>
        <v>153</v>
      </c>
      <c r="B154" s="50" t="s">
        <v>1146</v>
      </c>
      <c r="C154" s="50" t="s">
        <v>1147</v>
      </c>
      <c r="D154" s="50" t="s">
        <v>1148</v>
      </c>
      <c r="E154" s="50" t="s">
        <v>152</v>
      </c>
      <c r="F154" s="50" t="s">
        <v>153</v>
      </c>
      <c r="G154" s="51">
        <v>45443</v>
      </c>
      <c r="H154" s="50" t="s">
        <v>1149</v>
      </c>
      <c r="I154" s="52" t="s">
        <v>33</v>
      </c>
      <c r="J154" s="52" t="s">
        <v>156</v>
      </c>
      <c r="K154" s="50" t="s">
        <v>317</v>
      </c>
      <c r="L154" s="50" t="s">
        <v>317</v>
      </c>
      <c r="M154" s="50" t="s">
        <v>158</v>
      </c>
      <c r="N154" s="50" t="s">
        <v>158</v>
      </c>
      <c r="O154" s="53">
        <v>45443</v>
      </c>
      <c r="P154" s="50" t="s">
        <v>159</v>
      </c>
      <c r="Q154" s="50" t="s">
        <v>1150</v>
      </c>
      <c r="R154" s="50" t="s">
        <v>997</v>
      </c>
      <c r="S154" s="50"/>
      <c r="T154" s="47">
        <v>45728</v>
      </c>
      <c r="U154" s="54">
        <f t="shared" si="14"/>
        <v>0</v>
      </c>
    </row>
    <row r="155" spans="1:21" ht="26" hidden="1">
      <c r="A155" s="49">
        <f t="shared" si="11"/>
        <v>154</v>
      </c>
      <c r="B155" s="50" t="s">
        <v>1151</v>
      </c>
      <c r="C155" s="50" t="s">
        <v>1152</v>
      </c>
      <c r="D155" s="50" t="s">
        <v>1153</v>
      </c>
      <c r="E155" s="50" t="s">
        <v>152</v>
      </c>
      <c r="F155" s="50" t="s">
        <v>153</v>
      </c>
      <c r="G155" s="51">
        <v>45447</v>
      </c>
      <c r="H155" s="50" t="s">
        <v>1154</v>
      </c>
      <c r="I155" s="50" t="s">
        <v>175</v>
      </c>
      <c r="J155" s="50" t="s">
        <v>859</v>
      </c>
      <c r="K155" s="50" t="s">
        <v>317</v>
      </c>
      <c r="L155" s="50" t="s">
        <v>317</v>
      </c>
      <c r="M155" s="50" t="s">
        <v>318</v>
      </c>
      <c r="N155" s="50" t="s">
        <v>79</v>
      </c>
      <c r="O155" s="50"/>
      <c r="P155" s="50" t="s">
        <v>180</v>
      </c>
      <c r="Q155" s="50" t="s">
        <v>1155</v>
      </c>
      <c r="R155" s="50" t="s">
        <v>320</v>
      </c>
      <c r="S155" s="50" t="s">
        <v>1156</v>
      </c>
      <c r="T155" s="47">
        <v>45728</v>
      </c>
      <c r="U155" s="66">
        <f>T155-G155</f>
        <v>281</v>
      </c>
    </row>
    <row r="156" spans="1:21" ht="35.25" customHeight="1">
      <c r="A156" s="49">
        <f t="shared" si="11"/>
        <v>155</v>
      </c>
      <c r="B156" s="50" t="s">
        <v>1157</v>
      </c>
      <c r="C156" s="50" t="s">
        <v>1158</v>
      </c>
      <c r="D156" s="50" t="s">
        <v>1159</v>
      </c>
      <c r="E156" s="50" t="s">
        <v>152</v>
      </c>
      <c r="F156" s="50" t="s">
        <v>153</v>
      </c>
      <c r="G156" s="51">
        <v>45447</v>
      </c>
      <c r="H156" s="50" t="s">
        <v>1160</v>
      </c>
      <c r="I156" s="50" t="s">
        <v>223</v>
      </c>
      <c r="J156" s="52" t="s">
        <v>156</v>
      </c>
      <c r="K156" s="50"/>
      <c r="L156" s="50"/>
      <c r="M156" s="50" t="s">
        <v>158</v>
      </c>
      <c r="N156" s="50" t="s">
        <v>158</v>
      </c>
      <c r="O156" s="53">
        <v>45447</v>
      </c>
      <c r="P156" s="50" t="s">
        <v>159</v>
      </c>
      <c r="Q156" s="50" t="s">
        <v>1161</v>
      </c>
      <c r="R156" s="50"/>
      <c r="S156" s="50"/>
      <c r="T156" s="47">
        <v>45728</v>
      </c>
      <c r="U156" s="54">
        <f t="shared" ref="U156:U160" si="15">O156-G156</f>
        <v>0</v>
      </c>
    </row>
    <row r="157" spans="1:21" ht="26" hidden="1">
      <c r="A157" s="49">
        <f t="shared" si="11"/>
        <v>156</v>
      </c>
      <c r="B157" s="50" t="s">
        <v>1162</v>
      </c>
      <c r="C157" s="50" t="s">
        <v>1163</v>
      </c>
      <c r="D157" s="50" t="s">
        <v>1164</v>
      </c>
      <c r="E157" s="50" t="s">
        <v>152</v>
      </c>
      <c r="F157" s="50" t="s">
        <v>153</v>
      </c>
      <c r="G157" s="51">
        <v>45447</v>
      </c>
      <c r="H157" s="50" t="s">
        <v>986</v>
      </c>
      <c r="I157" s="50" t="s">
        <v>581</v>
      </c>
      <c r="J157" s="52" t="s">
        <v>156</v>
      </c>
      <c r="K157" s="50" t="s">
        <v>1165</v>
      </c>
      <c r="L157" s="50" t="s">
        <v>1166</v>
      </c>
      <c r="M157" s="50" t="s">
        <v>178</v>
      </c>
      <c r="N157" s="50" t="s">
        <v>279</v>
      </c>
      <c r="O157" s="51">
        <v>45531</v>
      </c>
      <c r="P157" s="50" t="s">
        <v>188</v>
      </c>
      <c r="Q157" s="50" t="s">
        <v>445</v>
      </c>
      <c r="R157" s="50" t="s">
        <v>271</v>
      </c>
      <c r="S157" s="50" t="s">
        <v>1167</v>
      </c>
      <c r="T157" s="47">
        <v>45728</v>
      </c>
      <c r="U157" s="54">
        <f t="shared" si="15"/>
        <v>84</v>
      </c>
    </row>
    <row r="158" spans="1:21" ht="182">
      <c r="A158" s="49">
        <f t="shared" si="11"/>
        <v>157</v>
      </c>
      <c r="B158" s="50" t="s">
        <v>1168</v>
      </c>
      <c r="C158" s="50" t="s">
        <v>1169</v>
      </c>
      <c r="D158" s="50" t="s">
        <v>1170</v>
      </c>
      <c r="E158" s="50" t="s">
        <v>152</v>
      </c>
      <c r="F158" s="50" t="s">
        <v>153</v>
      </c>
      <c r="G158" s="51">
        <v>45447</v>
      </c>
      <c r="H158" s="50" t="s">
        <v>1171</v>
      </c>
      <c r="I158" s="50" t="s">
        <v>175</v>
      </c>
      <c r="J158" s="52" t="s">
        <v>156</v>
      </c>
      <c r="K158" s="50" t="s">
        <v>317</v>
      </c>
      <c r="L158" s="50" t="s">
        <v>317</v>
      </c>
      <c r="M158" s="50" t="s">
        <v>158</v>
      </c>
      <c r="N158" s="50" t="s">
        <v>158</v>
      </c>
      <c r="O158" s="51">
        <v>45447</v>
      </c>
      <c r="P158" s="50" t="s">
        <v>188</v>
      </c>
      <c r="Q158" s="50" t="s">
        <v>1172</v>
      </c>
      <c r="R158" s="50"/>
      <c r="S158" s="50"/>
      <c r="T158" s="47">
        <v>45728</v>
      </c>
      <c r="U158" s="54">
        <f t="shared" si="15"/>
        <v>0</v>
      </c>
    </row>
    <row r="159" spans="1:21" ht="26" hidden="1">
      <c r="A159" s="49">
        <f t="shared" si="11"/>
        <v>158</v>
      </c>
      <c r="B159" s="50" t="s">
        <v>1173</v>
      </c>
      <c r="C159" s="50" t="s">
        <v>1174</v>
      </c>
      <c r="D159" s="50" t="s">
        <v>1175</v>
      </c>
      <c r="E159" s="50" t="s">
        <v>152</v>
      </c>
      <c r="F159" s="50" t="s">
        <v>153</v>
      </c>
      <c r="G159" s="51">
        <v>45447</v>
      </c>
      <c r="H159" s="50" t="s">
        <v>892</v>
      </c>
      <c r="I159" s="50" t="s">
        <v>175</v>
      </c>
      <c r="J159" s="52" t="s">
        <v>156</v>
      </c>
      <c r="K159" s="50" t="s">
        <v>317</v>
      </c>
      <c r="L159" s="50" t="s">
        <v>317</v>
      </c>
      <c r="M159" s="50" t="s">
        <v>318</v>
      </c>
      <c r="N159" s="50" t="s">
        <v>287</v>
      </c>
      <c r="O159" s="53">
        <v>45447</v>
      </c>
      <c r="P159" s="50" t="s">
        <v>180</v>
      </c>
      <c r="Q159" s="50" t="s">
        <v>1176</v>
      </c>
      <c r="R159" s="50" t="s">
        <v>320</v>
      </c>
      <c r="S159" s="50" t="s">
        <v>960</v>
      </c>
      <c r="T159" s="47">
        <v>45728</v>
      </c>
      <c r="U159" s="54">
        <f t="shared" si="15"/>
        <v>0</v>
      </c>
    </row>
    <row r="160" spans="1:21" ht="26" hidden="1">
      <c r="A160" s="49">
        <f t="shared" si="11"/>
        <v>159</v>
      </c>
      <c r="B160" s="50" t="s">
        <v>1177</v>
      </c>
      <c r="C160" s="50" t="s">
        <v>1178</v>
      </c>
      <c r="D160" s="50" t="s">
        <v>1179</v>
      </c>
      <c r="E160" s="50" t="s">
        <v>152</v>
      </c>
      <c r="F160" s="50" t="s">
        <v>153</v>
      </c>
      <c r="G160" s="51">
        <v>45447</v>
      </c>
      <c r="H160" s="50" t="s">
        <v>1180</v>
      </c>
      <c r="I160" s="50" t="s">
        <v>175</v>
      </c>
      <c r="J160" s="52" t="s">
        <v>156</v>
      </c>
      <c r="K160" s="50" t="s">
        <v>317</v>
      </c>
      <c r="L160" s="50" t="s">
        <v>317</v>
      </c>
      <c r="M160" s="50" t="s">
        <v>318</v>
      </c>
      <c r="N160" s="50" t="s">
        <v>887</v>
      </c>
      <c r="O160" s="53">
        <v>45447</v>
      </c>
      <c r="P160" s="50" t="s">
        <v>180</v>
      </c>
      <c r="Q160" s="50" t="s">
        <v>1181</v>
      </c>
      <c r="R160" s="50"/>
      <c r="S160" s="50" t="s">
        <v>1182</v>
      </c>
      <c r="T160" s="47">
        <v>45728</v>
      </c>
      <c r="U160" s="54">
        <f t="shared" si="15"/>
        <v>0</v>
      </c>
    </row>
    <row r="161" spans="1:21" ht="26" hidden="1">
      <c r="A161" s="49">
        <f t="shared" si="11"/>
        <v>160</v>
      </c>
      <c r="B161" s="50" t="s">
        <v>1183</v>
      </c>
      <c r="C161" s="50" t="s">
        <v>1184</v>
      </c>
      <c r="D161" s="50" t="s">
        <v>1185</v>
      </c>
      <c r="E161" s="50" t="s">
        <v>152</v>
      </c>
      <c r="F161" s="50" t="s">
        <v>153</v>
      </c>
      <c r="G161" s="51">
        <v>45447</v>
      </c>
      <c r="H161" s="50" t="s">
        <v>1180</v>
      </c>
      <c r="I161" s="50" t="s">
        <v>175</v>
      </c>
      <c r="J161" s="50" t="s">
        <v>156</v>
      </c>
      <c r="K161" s="50" t="s">
        <v>317</v>
      </c>
      <c r="L161" s="50" t="s">
        <v>317</v>
      </c>
      <c r="M161" s="50" t="s">
        <v>318</v>
      </c>
      <c r="N161" s="50" t="s">
        <v>887</v>
      </c>
      <c r="O161" s="51">
        <v>45531</v>
      </c>
      <c r="P161" s="50" t="s">
        <v>180</v>
      </c>
      <c r="Q161" s="50" t="s">
        <v>1186</v>
      </c>
      <c r="R161" s="50" t="s">
        <v>320</v>
      </c>
      <c r="S161" s="50" t="s">
        <v>1187</v>
      </c>
      <c r="T161" s="47">
        <v>45728</v>
      </c>
      <c r="U161" s="66">
        <f>T161-G161</f>
        <v>281</v>
      </c>
    </row>
    <row r="162" spans="1:21" ht="26">
      <c r="A162" s="49">
        <f t="shared" si="11"/>
        <v>161</v>
      </c>
      <c r="B162" s="50" t="s">
        <v>1188</v>
      </c>
      <c r="C162" s="50" t="s">
        <v>1189</v>
      </c>
      <c r="D162" s="50" t="s">
        <v>1190</v>
      </c>
      <c r="E162" s="50" t="s">
        <v>152</v>
      </c>
      <c r="F162" s="50" t="s">
        <v>153</v>
      </c>
      <c r="G162" s="53">
        <v>45447</v>
      </c>
      <c r="H162" s="50" t="s">
        <v>580</v>
      </c>
      <c r="I162" s="50" t="s">
        <v>581</v>
      </c>
      <c r="J162" s="50" t="s">
        <v>156</v>
      </c>
      <c r="K162" s="50"/>
      <c r="L162" s="50"/>
      <c r="M162" s="50" t="s">
        <v>158</v>
      </c>
      <c r="N162" s="50" t="s">
        <v>158</v>
      </c>
      <c r="O162" s="53">
        <v>45447</v>
      </c>
      <c r="P162" s="50" t="s">
        <v>188</v>
      </c>
      <c r="Q162" s="50" t="s">
        <v>1191</v>
      </c>
      <c r="R162" s="50"/>
      <c r="S162" s="50"/>
      <c r="T162" s="47">
        <v>45728</v>
      </c>
      <c r="U162" s="54">
        <f t="shared" ref="U162:U170" si="16">O162-G162</f>
        <v>0</v>
      </c>
    </row>
    <row r="163" spans="1:21" ht="260">
      <c r="A163" s="49">
        <f t="shared" si="11"/>
        <v>162</v>
      </c>
      <c r="B163" s="50" t="s">
        <v>1192</v>
      </c>
      <c r="C163" s="50" t="s">
        <v>1193</v>
      </c>
      <c r="D163" s="50" t="s">
        <v>1194</v>
      </c>
      <c r="E163" s="50" t="s">
        <v>152</v>
      </c>
      <c r="F163" s="50" t="s">
        <v>153</v>
      </c>
      <c r="G163" s="51">
        <v>45448</v>
      </c>
      <c r="H163" s="50" t="s">
        <v>1195</v>
      </c>
      <c r="I163" s="50" t="s">
        <v>175</v>
      </c>
      <c r="J163" s="52" t="s">
        <v>156</v>
      </c>
      <c r="K163" s="50" t="s">
        <v>317</v>
      </c>
      <c r="L163" s="50" t="s">
        <v>317</v>
      </c>
      <c r="M163" s="50" t="s">
        <v>158</v>
      </c>
      <c r="N163" s="50" t="s">
        <v>158</v>
      </c>
      <c r="O163" s="53">
        <v>45448</v>
      </c>
      <c r="P163" s="50" t="s">
        <v>188</v>
      </c>
      <c r="Q163" s="50" t="s">
        <v>1196</v>
      </c>
      <c r="R163" s="50"/>
      <c r="S163" s="50"/>
      <c r="T163" s="47">
        <v>45728</v>
      </c>
      <c r="U163" s="54">
        <f t="shared" si="16"/>
        <v>0</v>
      </c>
    </row>
    <row r="164" spans="1:21" hidden="1">
      <c r="A164" s="49">
        <f t="shared" si="11"/>
        <v>163</v>
      </c>
      <c r="B164" s="50" t="s">
        <v>1197</v>
      </c>
      <c r="C164" s="50" t="s">
        <v>1198</v>
      </c>
      <c r="D164" s="50" t="s">
        <v>1199</v>
      </c>
      <c r="E164" s="50" t="s">
        <v>152</v>
      </c>
      <c r="F164" s="50" t="s">
        <v>153</v>
      </c>
      <c r="G164" s="51">
        <v>45449</v>
      </c>
      <c r="H164" s="50" t="s">
        <v>552</v>
      </c>
      <c r="I164" s="50" t="s">
        <v>23</v>
      </c>
      <c r="J164" s="52" t="s">
        <v>156</v>
      </c>
      <c r="K164" s="50" t="s">
        <v>1200</v>
      </c>
      <c r="L164" s="50" t="s">
        <v>1201</v>
      </c>
      <c r="M164" s="50" t="s">
        <v>178</v>
      </c>
      <c r="N164" s="50" t="s">
        <v>251</v>
      </c>
      <c r="O164" s="53">
        <v>45449</v>
      </c>
      <c r="P164" s="50" t="s">
        <v>159</v>
      </c>
      <c r="Q164" s="50" t="s">
        <v>1202</v>
      </c>
      <c r="R164" s="50" t="s">
        <v>1111</v>
      </c>
      <c r="S164" s="50" t="s">
        <v>659</v>
      </c>
      <c r="T164" s="47">
        <v>45728</v>
      </c>
      <c r="U164" s="54">
        <f t="shared" si="16"/>
        <v>0</v>
      </c>
    </row>
    <row r="165" spans="1:21" ht="26" hidden="1">
      <c r="A165" s="49">
        <f t="shared" si="11"/>
        <v>164</v>
      </c>
      <c r="B165" s="50" t="s">
        <v>1203</v>
      </c>
      <c r="C165" s="50" t="s">
        <v>1204</v>
      </c>
      <c r="D165" s="50" t="s">
        <v>1205</v>
      </c>
      <c r="E165" s="50" t="s">
        <v>152</v>
      </c>
      <c r="F165" s="50" t="s">
        <v>153</v>
      </c>
      <c r="G165" s="51">
        <v>45449</v>
      </c>
      <c r="H165" s="50" t="s">
        <v>765</v>
      </c>
      <c r="I165" s="50" t="s">
        <v>175</v>
      </c>
      <c r="J165" s="52" t="s">
        <v>156</v>
      </c>
      <c r="K165" s="50" t="s">
        <v>786</v>
      </c>
      <c r="L165" s="50" t="s">
        <v>787</v>
      </c>
      <c r="M165" s="50" t="s">
        <v>720</v>
      </c>
      <c r="N165" s="50" t="s">
        <v>794</v>
      </c>
      <c r="O165" s="53">
        <v>45449</v>
      </c>
      <c r="P165" s="50" t="s">
        <v>180</v>
      </c>
      <c r="Q165" s="50"/>
      <c r="R165" s="50"/>
      <c r="S165" s="50"/>
      <c r="T165" s="47">
        <v>45728</v>
      </c>
      <c r="U165" s="54">
        <f t="shared" si="16"/>
        <v>0</v>
      </c>
    </row>
    <row r="166" spans="1:21" ht="143">
      <c r="A166" s="49">
        <f t="shared" si="11"/>
        <v>165</v>
      </c>
      <c r="B166" s="50" t="s">
        <v>1206</v>
      </c>
      <c r="C166" s="50" t="s">
        <v>1207</v>
      </c>
      <c r="D166" s="50" t="s">
        <v>1208</v>
      </c>
      <c r="E166" s="50" t="s">
        <v>152</v>
      </c>
      <c r="F166" s="50" t="s">
        <v>153</v>
      </c>
      <c r="G166" s="51">
        <v>45450</v>
      </c>
      <c r="H166" s="50" t="s">
        <v>1209</v>
      </c>
      <c r="I166" s="50" t="s">
        <v>223</v>
      </c>
      <c r="J166" s="52" t="s">
        <v>156</v>
      </c>
      <c r="K166" s="50" t="s">
        <v>157</v>
      </c>
      <c r="L166" s="50" t="s">
        <v>157</v>
      </c>
      <c r="M166" s="50" t="s">
        <v>158</v>
      </c>
      <c r="N166" s="50" t="s">
        <v>158</v>
      </c>
      <c r="O166" s="53">
        <v>45450</v>
      </c>
      <c r="P166" s="50" t="s">
        <v>159</v>
      </c>
      <c r="Q166" s="50" t="s">
        <v>1210</v>
      </c>
      <c r="R166" s="50" t="s">
        <v>161</v>
      </c>
      <c r="S166" s="50" t="s">
        <v>1211</v>
      </c>
      <c r="T166" s="47">
        <v>45728</v>
      </c>
      <c r="U166" s="54">
        <f t="shared" si="16"/>
        <v>0</v>
      </c>
    </row>
    <row r="167" spans="1:21" ht="52">
      <c r="A167" s="49">
        <f t="shared" si="11"/>
        <v>166</v>
      </c>
      <c r="B167" s="50" t="s">
        <v>1212</v>
      </c>
      <c r="C167" s="50" t="s">
        <v>1213</v>
      </c>
      <c r="D167" s="50" t="s">
        <v>1214</v>
      </c>
      <c r="E167" s="50" t="s">
        <v>152</v>
      </c>
      <c r="F167" s="50" t="s">
        <v>153</v>
      </c>
      <c r="G167" s="51">
        <v>45451</v>
      </c>
      <c r="H167" s="50" t="s">
        <v>1215</v>
      </c>
      <c r="I167" s="50" t="s">
        <v>175</v>
      </c>
      <c r="J167" s="52" t="s">
        <v>156</v>
      </c>
      <c r="K167" s="50" t="s">
        <v>317</v>
      </c>
      <c r="L167" s="50" t="s">
        <v>317</v>
      </c>
      <c r="M167" s="50" t="s">
        <v>158</v>
      </c>
      <c r="N167" s="50" t="s">
        <v>158</v>
      </c>
      <c r="O167" s="53">
        <v>45451</v>
      </c>
      <c r="P167" s="50" t="s">
        <v>188</v>
      </c>
      <c r="Q167" s="50" t="s">
        <v>1216</v>
      </c>
      <c r="R167" s="50"/>
      <c r="S167" s="50"/>
      <c r="T167" s="47">
        <v>45728</v>
      </c>
      <c r="U167" s="54">
        <f t="shared" si="16"/>
        <v>0</v>
      </c>
    </row>
    <row r="168" spans="1:21" ht="91">
      <c r="A168" s="49">
        <f t="shared" si="11"/>
        <v>167</v>
      </c>
      <c r="B168" s="50" t="s">
        <v>1217</v>
      </c>
      <c r="C168" s="50" t="s">
        <v>1218</v>
      </c>
      <c r="D168" s="50" t="s">
        <v>1219</v>
      </c>
      <c r="E168" s="50" t="s">
        <v>152</v>
      </c>
      <c r="F168" s="50" t="s">
        <v>153</v>
      </c>
      <c r="G168" s="51">
        <v>45453</v>
      </c>
      <c r="H168" s="50" t="s">
        <v>1220</v>
      </c>
      <c r="I168" s="50" t="s">
        <v>23</v>
      </c>
      <c r="J168" s="52" t="s">
        <v>156</v>
      </c>
      <c r="K168" s="50" t="s">
        <v>157</v>
      </c>
      <c r="L168" s="50" t="s">
        <v>1221</v>
      </c>
      <c r="M168" s="50" t="s">
        <v>158</v>
      </c>
      <c r="N168" s="50" t="s">
        <v>158</v>
      </c>
      <c r="O168" s="53">
        <v>45453</v>
      </c>
      <c r="P168" s="50" t="s">
        <v>159</v>
      </c>
      <c r="Q168" s="50" t="s">
        <v>1222</v>
      </c>
      <c r="R168" s="50" t="s">
        <v>161</v>
      </c>
      <c r="S168" s="50" t="s">
        <v>1223</v>
      </c>
      <c r="T168" s="47">
        <v>45728</v>
      </c>
      <c r="U168" s="54">
        <f t="shared" si="16"/>
        <v>0</v>
      </c>
    </row>
    <row r="169" spans="1:21" ht="409.5">
      <c r="A169" s="49">
        <f t="shared" si="11"/>
        <v>168</v>
      </c>
      <c r="B169" s="50" t="s">
        <v>1224</v>
      </c>
      <c r="C169" s="50" t="s">
        <v>1225</v>
      </c>
      <c r="D169" s="50" t="s">
        <v>1226</v>
      </c>
      <c r="E169" s="50" t="s">
        <v>152</v>
      </c>
      <c r="F169" s="50" t="s">
        <v>153</v>
      </c>
      <c r="G169" s="51">
        <v>45453</v>
      </c>
      <c r="H169" s="50" t="s">
        <v>1227</v>
      </c>
      <c r="I169" s="50" t="s">
        <v>581</v>
      </c>
      <c r="J169" s="52" t="s">
        <v>156</v>
      </c>
      <c r="K169" s="50"/>
      <c r="L169" s="50"/>
      <c r="M169" s="50" t="s">
        <v>158</v>
      </c>
      <c r="N169" s="50" t="s">
        <v>158</v>
      </c>
      <c r="O169" s="53">
        <v>45453</v>
      </c>
      <c r="P169" s="50" t="s">
        <v>159</v>
      </c>
      <c r="Q169" s="50" t="s">
        <v>1228</v>
      </c>
      <c r="R169" s="50"/>
      <c r="S169" s="50"/>
      <c r="T169" s="47">
        <v>45728</v>
      </c>
      <c r="U169" s="54">
        <f t="shared" si="16"/>
        <v>0</v>
      </c>
    </row>
    <row r="170" spans="1:21" ht="65">
      <c r="A170" s="49">
        <f t="shared" si="11"/>
        <v>169</v>
      </c>
      <c r="B170" s="50" t="s">
        <v>1229</v>
      </c>
      <c r="C170" s="50" t="s">
        <v>1230</v>
      </c>
      <c r="D170" s="50" t="s">
        <v>1231</v>
      </c>
      <c r="E170" s="50" t="s">
        <v>152</v>
      </c>
      <c r="F170" s="50" t="s">
        <v>153</v>
      </c>
      <c r="G170" s="51">
        <v>45453</v>
      </c>
      <c r="H170" s="50" t="s">
        <v>1232</v>
      </c>
      <c r="I170" s="50" t="s">
        <v>175</v>
      </c>
      <c r="J170" s="52" t="s">
        <v>156</v>
      </c>
      <c r="K170" s="50" t="s">
        <v>317</v>
      </c>
      <c r="L170" s="50" t="s">
        <v>317</v>
      </c>
      <c r="M170" s="50" t="s">
        <v>158</v>
      </c>
      <c r="N170" s="50" t="s">
        <v>158</v>
      </c>
      <c r="O170" s="53">
        <v>45453</v>
      </c>
      <c r="P170" s="50" t="s">
        <v>188</v>
      </c>
      <c r="Q170" s="50" t="s">
        <v>1233</v>
      </c>
      <c r="R170" s="50"/>
      <c r="S170" s="50"/>
      <c r="T170" s="47">
        <v>45728</v>
      </c>
      <c r="U170" s="54">
        <f t="shared" si="16"/>
        <v>0</v>
      </c>
    </row>
    <row r="171" spans="1:21" ht="26" hidden="1">
      <c r="A171" s="49">
        <f t="shared" si="11"/>
        <v>170</v>
      </c>
      <c r="B171" s="50" t="s">
        <v>1234</v>
      </c>
      <c r="C171" s="50" t="s">
        <v>1235</v>
      </c>
      <c r="D171" s="50" t="s">
        <v>1236</v>
      </c>
      <c r="E171" s="50" t="s">
        <v>152</v>
      </c>
      <c r="F171" s="50" t="s">
        <v>153</v>
      </c>
      <c r="G171" s="51">
        <v>45454</v>
      </c>
      <c r="H171" s="50" t="s">
        <v>1237</v>
      </c>
      <c r="I171" s="50" t="s">
        <v>175</v>
      </c>
      <c r="J171" s="50" t="s">
        <v>859</v>
      </c>
      <c r="K171" s="50" t="s">
        <v>317</v>
      </c>
      <c r="L171" s="50" t="s">
        <v>317</v>
      </c>
      <c r="M171" s="50" t="s">
        <v>318</v>
      </c>
      <c r="N171" s="50" t="s">
        <v>496</v>
      </c>
      <c r="O171" s="50"/>
      <c r="P171" s="50" t="s">
        <v>180</v>
      </c>
      <c r="Q171" s="50" t="s">
        <v>1238</v>
      </c>
      <c r="R171" s="50" t="s">
        <v>47</v>
      </c>
      <c r="S171" s="50"/>
      <c r="T171" s="47">
        <v>45728</v>
      </c>
      <c r="U171" s="66">
        <f t="shared" ref="U171:U178" si="17">T171-G171</f>
        <v>274</v>
      </c>
    </row>
    <row r="172" spans="1:21" ht="65" hidden="1">
      <c r="A172" s="49">
        <f t="shared" si="11"/>
        <v>171</v>
      </c>
      <c r="B172" s="50" t="s">
        <v>1239</v>
      </c>
      <c r="C172" s="50" t="s">
        <v>1240</v>
      </c>
      <c r="D172" s="50" t="s">
        <v>1241</v>
      </c>
      <c r="E172" s="50" t="s">
        <v>152</v>
      </c>
      <c r="F172" s="50" t="s">
        <v>153</v>
      </c>
      <c r="G172" s="51">
        <v>45454</v>
      </c>
      <c r="H172" s="50" t="s">
        <v>1242</v>
      </c>
      <c r="I172" s="50" t="s">
        <v>175</v>
      </c>
      <c r="J172" s="50" t="s">
        <v>156</v>
      </c>
      <c r="K172" s="50" t="s">
        <v>317</v>
      </c>
      <c r="L172" s="50" t="s">
        <v>317</v>
      </c>
      <c r="M172" s="50" t="s">
        <v>318</v>
      </c>
      <c r="N172" s="50" t="s">
        <v>780</v>
      </c>
      <c r="O172" s="51">
        <v>45553</v>
      </c>
      <c r="P172" s="50" t="s">
        <v>180</v>
      </c>
      <c r="Q172" s="50" t="s">
        <v>1243</v>
      </c>
      <c r="R172" s="50" t="s">
        <v>47</v>
      </c>
      <c r="S172" s="50" t="s">
        <v>782</v>
      </c>
      <c r="T172" s="47">
        <v>45728</v>
      </c>
      <c r="U172" s="66">
        <f t="shared" si="17"/>
        <v>274</v>
      </c>
    </row>
    <row r="173" spans="1:21" ht="65" hidden="1">
      <c r="A173" s="49">
        <f t="shared" si="11"/>
        <v>172</v>
      </c>
      <c r="B173" s="50" t="s">
        <v>1244</v>
      </c>
      <c r="C173" s="50" t="s">
        <v>1245</v>
      </c>
      <c r="D173" s="50" t="s">
        <v>1246</v>
      </c>
      <c r="E173" s="50" t="s">
        <v>152</v>
      </c>
      <c r="F173" s="50" t="s">
        <v>153</v>
      </c>
      <c r="G173" s="51">
        <v>45454</v>
      </c>
      <c r="H173" s="50" t="s">
        <v>1242</v>
      </c>
      <c r="I173" s="50" t="s">
        <v>175</v>
      </c>
      <c r="J173" s="50" t="s">
        <v>859</v>
      </c>
      <c r="K173" s="50" t="s">
        <v>317</v>
      </c>
      <c r="L173" s="50" t="s">
        <v>317</v>
      </c>
      <c r="M173" s="50" t="s">
        <v>178</v>
      </c>
      <c r="N173" s="50" t="s">
        <v>419</v>
      </c>
      <c r="O173" s="50"/>
      <c r="P173" s="50" t="s">
        <v>180</v>
      </c>
      <c r="Q173" s="50" t="s">
        <v>1247</v>
      </c>
      <c r="R173" s="50" t="s">
        <v>421</v>
      </c>
      <c r="S173" s="50" t="s">
        <v>1248</v>
      </c>
      <c r="T173" s="47">
        <v>45728</v>
      </c>
      <c r="U173" s="66">
        <f t="shared" si="17"/>
        <v>274</v>
      </c>
    </row>
    <row r="174" spans="1:21" ht="52" hidden="1">
      <c r="A174" s="49">
        <f t="shared" si="11"/>
        <v>173</v>
      </c>
      <c r="B174" s="50" t="s">
        <v>1249</v>
      </c>
      <c r="C174" s="50" t="s">
        <v>1250</v>
      </c>
      <c r="D174" s="50" t="s">
        <v>1251</v>
      </c>
      <c r="E174" s="50" t="s">
        <v>152</v>
      </c>
      <c r="F174" s="50" t="s">
        <v>153</v>
      </c>
      <c r="G174" s="51">
        <v>45454</v>
      </c>
      <c r="H174" s="50" t="s">
        <v>1242</v>
      </c>
      <c r="I174" s="50" t="s">
        <v>175</v>
      </c>
      <c r="J174" s="50" t="s">
        <v>156</v>
      </c>
      <c r="K174" s="50" t="s">
        <v>317</v>
      </c>
      <c r="L174" s="50" t="s">
        <v>317</v>
      </c>
      <c r="M174" s="50" t="s">
        <v>318</v>
      </c>
      <c r="N174" s="50" t="s">
        <v>1252</v>
      </c>
      <c r="O174" s="51">
        <v>45553</v>
      </c>
      <c r="P174" s="50" t="s">
        <v>180</v>
      </c>
      <c r="Q174" s="50" t="s">
        <v>1253</v>
      </c>
      <c r="R174" s="50" t="s">
        <v>47</v>
      </c>
      <c r="S174" s="50" t="s">
        <v>1254</v>
      </c>
      <c r="T174" s="47">
        <v>45728</v>
      </c>
      <c r="U174" s="66">
        <f t="shared" si="17"/>
        <v>274</v>
      </c>
    </row>
    <row r="175" spans="1:21" ht="26" hidden="1">
      <c r="A175" s="49">
        <f t="shared" si="11"/>
        <v>174</v>
      </c>
      <c r="B175" s="50" t="s">
        <v>1255</v>
      </c>
      <c r="C175" s="50" t="s">
        <v>1256</v>
      </c>
      <c r="D175" s="50" t="s">
        <v>1257</v>
      </c>
      <c r="E175" s="50" t="s">
        <v>152</v>
      </c>
      <c r="F175" s="50" t="s">
        <v>153</v>
      </c>
      <c r="G175" s="51">
        <v>45454</v>
      </c>
      <c r="H175" s="50" t="s">
        <v>58</v>
      </c>
      <c r="I175" s="50" t="s">
        <v>175</v>
      </c>
      <c r="J175" s="50" t="s">
        <v>859</v>
      </c>
      <c r="K175" s="50" t="s">
        <v>317</v>
      </c>
      <c r="L175" s="50" t="s">
        <v>317</v>
      </c>
      <c r="M175" s="50" t="s">
        <v>720</v>
      </c>
      <c r="N175" s="50" t="s">
        <v>882</v>
      </c>
      <c r="O175" s="50"/>
      <c r="P175" s="50" t="s">
        <v>180</v>
      </c>
      <c r="Q175" s="50" t="s">
        <v>1258</v>
      </c>
      <c r="R175" s="50" t="s">
        <v>1259</v>
      </c>
      <c r="S175" s="50"/>
      <c r="T175" s="47">
        <v>45728</v>
      </c>
      <c r="U175" s="66">
        <f t="shared" si="17"/>
        <v>274</v>
      </c>
    </row>
    <row r="176" spans="1:21" ht="26" hidden="1">
      <c r="A176" s="49">
        <f t="shared" si="11"/>
        <v>175</v>
      </c>
      <c r="B176" s="50" t="s">
        <v>1260</v>
      </c>
      <c r="C176" s="50" t="s">
        <v>1261</v>
      </c>
      <c r="D176" s="50" t="s">
        <v>1262</v>
      </c>
      <c r="E176" s="50" t="s">
        <v>152</v>
      </c>
      <c r="F176" s="50" t="s">
        <v>153</v>
      </c>
      <c r="G176" s="51">
        <v>45454</v>
      </c>
      <c r="H176" s="50" t="s">
        <v>1263</v>
      </c>
      <c r="I176" s="50" t="s">
        <v>175</v>
      </c>
      <c r="J176" s="50" t="s">
        <v>859</v>
      </c>
      <c r="K176" s="50" t="s">
        <v>317</v>
      </c>
      <c r="L176" s="50" t="s">
        <v>317</v>
      </c>
      <c r="M176" s="50" t="s">
        <v>318</v>
      </c>
      <c r="N176" s="50" t="s">
        <v>481</v>
      </c>
      <c r="O176" s="50"/>
      <c r="P176" s="50" t="s">
        <v>180</v>
      </c>
      <c r="Q176" s="50" t="s">
        <v>1264</v>
      </c>
      <c r="R176" s="50" t="s">
        <v>1111</v>
      </c>
      <c r="S176" s="50" t="s">
        <v>1265</v>
      </c>
      <c r="T176" s="47">
        <v>45728</v>
      </c>
      <c r="U176" s="66">
        <f t="shared" si="17"/>
        <v>274</v>
      </c>
    </row>
    <row r="177" spans="1:21" ht="26" hidden="1">
      <c r="A177" s="49">
        <f t="shared" si="11"/>
        <v>176</v>
      </c>
      <c r="B177" s="50" t="s">
        <v>1266</v>
      </c>
      <c r="C177" s="50" t="s">
        <v>1267</v>
      </c>
      <c r="D177" s="50" t="s">
        <v>1268</v>
      </c>
      <c r="E177" s="50" t="s">
        <v>152</v>
      </c>
      <c r="F177" s="50" t="s">
        <v>153</v>
      </c>
      <c r="G177" s="51">
        <v>45454</v>
      </c>
      <c r="H177" s="50" t="s">
        <v>1269</v>
      </c>
      <c r="I177" s="50" t="s">
        <v>175</v>
      </c>
      <c r="J177" s="50" t="s">
        <v>859</v>
      </c>
      <c r="K177" s="50" t="s">
        <v>317</v>
      </c>
      <c r="L177" s="50" t="s">
        <v>317</v>
      </c>
      <c r="M177" s="50" t="s">
        <v>318</v>
      </c>
      <c r="N177" s="50" t="s">
        <v>79</v>
      </c>
      <c r="O177" s="50"/>
      <c r="P177" s="50" t="s">
        <v>180</v>
      </c>
      <c r="Q177" s="50" t="s">
        <v>1270</v>
      </c>
      <c r="R177" s="50" t="s">
        <v>320</v>
      </c>
      <c r="S177" s="50" t="s">
        <v>1156</v>
      </c>
      <c r="T177" s="47">
        <v>45728</v>
      </c>
      <c r="U177" s="66">
        <f t="shared" si="17"/>
        <v>274</v>
      </c>
    </row>
    <row r="178" spans="1:21" ht="26" hidden="1">
      <c r="A178" s="49">
        <f t="shared" si="11"/>
        <v>177</v>
      </c>
      <c r="B178" s="50" t="s">
        <v>1271</v>
      </c>
      <c r="C178" s="50" t="s">
        <v>1272</v>
      </c>
      <c r="D178" s="50" t="s">
        <v>1273</v>
      </c>
      <c r="E178" s="50" t="s">
        <v>152</v>
      </c>
      <c r="F178" s="50" t="s">
        <v>153</v>
      </c>
      <c r="G178" s="51">
        <v>45454</v>
      </c>
      <c r="H178" s="50" t="s">
        <v>1269</v>
      </c>
      <c r="I178" s="50" t="s">
        <v>175</v>
      </c>
      <c r="J178" s="50" t="s">
        <v>156</v>
      </c>
      <c r="K178" s="50" t="s">
        <v>317</v>
      </c>
      <c r="L178" s="50" t="s">
        <v>317</v>
      </c>
      <c r="M178" s="50" t="s">
        <v>318</v>
      </c>
      <c r="N178" s="50" t="s">
        <v>496</v>
      </c>
      <c r="O178" s="51">
        <v>45553</v>
      </c>
      <c r="P178" s="50" t="s">
        <v>180</v>
      </c>
      <c r="Q178" s="50" t="s">
        <v>1274</v>
      </c>
      <c r="R178" s="50" t="s">
        <v>320</v>
      </c>
      <c r="S178" s="50" t="s">
        <v>1275</v>
      </c>
      <c r="T178" s="47">
        <v>45728</v>
      </c>
      <c r="U178" s="66">
        <f t="shared" si="17"/>
        <v>274</v>
      </c>
    </row>
    <row r="179" spans="1:21" ht="26" hidden="1">
      <c r="A179" s="49">
        <f t="shared" si="11"/>
        <v>178</v>
      </c>
      <c r="B179" s="50" t="s">
        <v>1276</v>
      </c>
      <c r="C179" s="50" t="s">
        <v>1277</v>
      </c>
      <c r="D179" s="50" t="s">
        <v>1278</v>
      </c>
      <c r="E179" s="50" t="s">
        <v>152</v>
      </c>
      <c r="F179" s="50" t="s">
        <v>153</v>
      </c>
      <c r="G179" s="51">
        <v>45454</v>
      </c>
      <c r="H179" s="50" t="s">
        <v>1269</v>
      </c>
      <c r="I179" s="50" t="s">
        <v>175</v>
      </c>
      <c r="J179" s="52" t="s">
        <v>156</v>
      </c>
      <c r="K179" s="50" t="s">
        <v>317</v>
      </c>
      <c r="L179" s="50" t="s">
        <v>317</v>
      </c>
      <c r="M179" s="50" t="s">
        <v>318</v>
      </c>
      <c r="N179" s="50" t="s">
        <v>1279</v>
      </c>
      <c r="O179" s="53">
        <v>45533</v>
      </c>
      <c r="P179" s="50" t="s">
        <v>180</v>
      </c>
      <c r="Q179" s="50" t="s">
        <v>1280</v>
      </c>
      <c r="R179" s="50"/>
      <c r="S179" s="50"/>
      <c r="T179" s="47">
        <v>45728</v>
      </c>
      <c r="U179" s="54">
        <f>O179-G179</f>
        <v>79</v>
      </c>
    </row>
    <row r="180" spans="1:21" ht="26" hidden="1">
      <c r="A180" s="49">
        <f t="shared" si="11"/>
        <v>179</v>
      </c>
      <c r="B180" s="50" t="s">
        <v>1281</v>
      </c>
      <c r="C180" s="50" t="s">
        <v>1282</v>
      </c>
      <c r="D180" s="50" t="s">
        <v>1283</v>
      </c>
      <c r="E180" s="50" t="s">
        <v>152</v>
      </c>
      <c r="F180" s="50" t="s">
        <v>153</v>
      </c>
      <c r="G180" s="51">
        <v>45454</v>
      </c>
      <c r="H180" s="50" t="s">
        <v>1284</v>
      </c>
      <c r="I180" s="50" t="s">
        <v>175</v>
      </c>
      <c r="J180" s="50" t="s">
        <v>859</v>
      </c>
      <c r="K180" s="50" t="s">
        <v>317</v>
      </c>
      <c r="L180" s="50" t="s">
        <v>317</v>
      </c>
      <c r="M180" s="50" t="s">
        <v>318</v>
      </c>
      <c r="N180" s="50" t="s">
        <v>496</v>
      </c>
      <c r="O180" s="50"/>
      <c r="P180" s="50" t="s">
        <v>180</v>
      </c>
      <c r="Q180" s="50" t="s">
        <v>1285</v>
      </c>
      <c r="R180" s="50" t="s">
        <v>320</v>
      </c>
      <c r="S180" s="50"/>
      <c r="T180" s="47">
        <v>45728</v>
      </c>
      <c r="U180" s="66">
        <f t="shared" ref="U180:U181" si="18">T180-G180</f>
        <v>274</v>
      </c>
    </row>
    <row r="181" spans="1:21" ht="26" hidden="1">
      <c r="A181" s="49">
        <f t="shared" si="11"/>
        <v>180</v>
      </c>
      <c r="B181" s="50" t="s">
        <v>1286</v>
      </c>
      <c r="C181" s="50" t="s">
        <v>1287</v>
      </c>
      <c r="D181" s="50" t="s">
        <v>1288</v>
      </c>
      <c r="E181" s="50" t="s">
        <v>152</v>
      </c>
      <c r="F181" s="50" t="s">
        <v>153</v>
      </c>
      <c r="G181" s="51">
        <v>45455</v>
      </c>
      <c r="H181" s="50" t="s">
        <v>1289</v>
      </c>
      <c r="I181" s="50" t="s">
        <v>175</v>
      </c>
      <c r="J181" s="50" t="s">
        <v>156</v>
      </c>
      <c r="K181" s="50" t="s">
        <v>317</v>
      </c>
      <c r="L181" s="50" t="s">
        <v>317</v>
      </c>
      <c r="M181" s="50" t="s">
        <v>1071</v>
      </c>
      <c r="N181" s="50" t="s">
        <v>1252</v>
      </c>
      <c r="O181" s="51">
        <v>45553</v>
      </c>
      <c r="P181" s="50" t="s">
        <v>180</v>
      </c>
      <c r="Q181" s="50" t="s">
        <v>1290</v>
      </c>
      <c r="R181" s="50" t="s">
        <v>47</v>
      </c>
      <c r="S181" s="50" t="s">
        <v>647</v>
      </c>
      <c r="T181" s="47">
        <v>45728</v>
      </c>
      <c r="U181" s="66">
        <f t="shared" si="18"/>
        <v>273</v>
      </c>
    </row>
    <row r="182" spans="1:21" ht="91">
      <c r="A182" s="49">
        <f t="shared" si="11"/>
        <v>181</v>
      </c>
      <c r="B182" s="50" t="s">
        <v>1291</v>
      </c>
      <c r="C182" s="50" t="s">
        <v>1292</v>
      </c>
      <c r="D182" s="50" t="s">
        <v>1293</v>
      </c>
      <c r="E182" s="50" t="s">
        <v>152</v>
      </c>
      <c r="F182" s="50" t="s">
        <v>153</v>
      </c>
      <c r="G182" s="51">
        <v>45456</v>
      </c>
      <c r="H182" s="50" t="s">
        <v>29</v>
      </c>
      <c r="I182" s="50" t="s">
        <v>23</v>
      </c>
      <c r="J182" s="52" t="s">
        <v>156</v>
      </c>
      <c r="K182" s="50" t="s">
        <v>157</v>
      </c>
      <c r="L182" s="50" t="s">
        <v>1294</v>
      </c>
      <c r="M182" s="50" t="s">
        <v>158</v>
      </c>
      <c r="N182" s="50" t="s">
        <v>158</v>
      </c>
      <c r="O182" s="53">
        <v>45456</v>
      </c>
      <c r="P182" s="50" t="s">
        <v>159</v>
      </c>
      <c r="Q182" s="50" t="s">
        <v>1295</v>
      </c>
      <c r="R182" s="50" t="s">
        <v>161</v>
      </c>
      <c r="S182" s="50" t="s">
        <v>1296</v>
      </c>
      <c r="T182" s="47">
        <v>45728</v>
      </c>
      <c r="U182" s="54">
        <f>O182-G182</f>
        <v>0</v>
      </c>
    </row>
    <row r="183" spans="1:21" ht="52" hidden="1">
      <c r="A183" s="49">
        <f t="shared" si="11"/>
        <v>182</v>
      </c>
      <c r="B183" s="50" t="s">
        <v>1297</v>
      </c>
      <c r="C183" s="50" t="s">
        <v>1298</v>
      </c>
      <c r="D183" s="50" t="s">
        <v>1299</v>
      </c>
      <c r="E183" s="50" t="s">
        <v>152</v>
      </c>
      <c r="F183" s="50" t="s">
        <v>153</v>
      </c>
      <c r="G183" s="51">
        <v>45461</v>
      </c>
      <c r="H183" s="50" t="s">
        <v>1237</v>
      </c>
      <c r="I183" s="50" t="s">
        <v>175</v>
      </c>
      <c r="J183" s="50" t="s">
        <v>156</v>
      </c>
      <c r="K183" s="50" t="s">
        <v>317</v>
      </c>
      <c r="L183" s="50" t="s">
        <v>317</v>
      </c>
      <c r="M183" s="50" t="s">
        <v>318</v>
      </c>
      <c r="N183" s="50" t="s">
        <v>496</v>
      </c>
      <c r="O183" s="51">
        <v>45553</v>
      </c>
      <c r="P183" s="50" t="s">
        <v>180</v>
      </c>
      <c r="Q183" s="50" t="s">
        <v>1300</v>
      </c>
      <c r="R183" s="50" t="s">
        <v>47</v>
      </c>
      <c r="S183" s="50" t="s">
        <v>960</v>
      </c>
      <c r="T183" s="47">
        <v>45728</v>
      </c>
      <c r="U183" s="66">
        <f t="shared" ref="U183:U186" si="19">T183-G183</f>
        <v>267</v>
      </c>
    </row>
    <row r="184" spans="1:21" ht="26" hidden="1">
      <c r="A184" s="49">
        <f t="shared" si="11"/>
        <v>183</v>
      </c>
      <c r="B184" s="50" t="s">
        <v>1301</v>
      </c>
      <c r="C184" s="50" t="s">
        <v>1302</v>
      </c>
      <c r="D184" s="50" t="s">
        <v>1303</v>
      </c>
      <c r="E184" s="50" t="s">
        <v>152</v>
      </c>
      <c r="F184" s="50" t="s">
        <v>153</v>
      </c>
      <c r="G184" s="51">
        <v>45461</v>
      </c>
      <c r="H184" s="50" t="s">
        <v>1289</v>
      </c>
      <c r="I184" s="50" t="s">
        <v>175</v>
      </c>
      <c r="J184" s="50" t="s">
        <v>156</v>
      </c>
      <c r="K184" s="50" t="s">
        <v>1304</v>
      </c>
      <c r="L184" s="50" t="s">
        <v>1305</v>
      </c>
      <c r="M184" s="50" t="s">
        <v>720</v>
      </c>
      <c r="N184" s="50" t="s">
        <v>481</v>
      </c>
      <c r="O184" s="51">
        <v>45553</v>
      </c>
      <c r="P184" s="50" t="s">
        <v>180</v>
      </c>
      <c r="Q184" s="50" t="s">
        <v>482</v>
      </c>
      <c r="R184" s="50" t="s">
        <v>1111</v>
      </c>
      <c r="S184" s="50" t="s">
        <v>647</v>
      </c>
      <c r="T184" s="47">
        <v>45728</v>
      </c>
      <c r="U184" s="66">
        <f t="shared" si="19"/>
        <v>267</v>
      </c>
    </row>
    <row r="185" spans="1:21" ht="26" hidden="1">
      <c r="A185" s="49">
        <f t="shared" si="11"/>
        <v>184</v>
      </c>
      <c r="B185" s="50" t="s">
        <v>1306</v>
      </c>
      <c r="C185" s="50" t="s">
        <v>1307</v>
      </c>
      <c r="D185" s="50" t="s">
        <v>1308</v>
      </c>
      <c r="E185" s="50" t="s">
        <v>152</v>
      </c>
      <c r="F185" s="50" t="s">
        <v>153</v>
      </c>
      <c r="G185" s="51">
        <v>45461</v>
      </c>
      <c r="H185" s="50" t="s">
        <v>1309</v>
      </c>
      <c r="I185" s="50" t="s">
        <v>175</v>
      </c>
      <c r="J185" s="50" t="s">
        <v>859</v>
      </c>
      <c r="K185" s="50" t="s">
        <v>317</v>
      </c>
      <c r="L185" s="50" t="s">
        <v>317</v>
      </c>
      <c r="M185" s="50" t="s">
        <v>318</v>
      </c>
      <c r="N185" s="50" t="s">
        <v>496</v>
      </c>
      <c r="O185" s="50"/>
      <c r="P185" s="50" t="s">
        <v>180</v>
      </c>
      <c r="Q185" s="50" t="s">
        <v>1310</v>
      </c>
      <c r="R185" s="50" t="s">
        <v>47</v>
      </c>
      <c r="S185" s="50"/>
      <c r="T185" s="47">
        <v>45728</v>
      </c>
      <c r="U185" s="66">
        <f t="shared" si="19"/>
        <v>267</v>
      </c>
    </row>
    <row r="186" spans="1:21" ht="26" hidden="1">
      <c r="A186" s="49">
        <f t="shared" si="11"/>
        <v>185</v>
      </c>
      <c r="B186" s="50" t="s">
        <v>1311</v>
      </c>
      <c r="C186" s="50" t="s">
        <v>1312</v>
      </c>
      <c r="D186" s="50" t="s">
        <v>1313</v>
      </c>
      <c r="E186" s="50" t="s">
        <v>152</v>
      </c>
      <c r="F186" s="50" t="s">
        <v>153</v>
      </c>
      <c r="G186" s="51">
        <v>45462</v>
      </c>
      <c r="H186" s="50" t="s">
        <v>1289</v>
      </c>
      <c r="I186" s="50" t="s">
        <v>175</v>
      </c>
      <c r="J186" s="50" t="s">
        <v>156</v>
      </c>
      <c r="K186" s="50" t="s">
        <v>1314</v>
      </c>
      <c r="L186" s="50" t="s">
        <v>1315</v>
      </c>
      <c r="M186" s="50" t="s">
        <v>720</v>
      </c>
      <c r="N186" s="50" t="s">
        <v>481</v>
      </c>
      <c r="O186" s="50"/>
      <c r="P186" s="50" t="s">
        <v>180</v>
      </c>
      <c r="Q186" s="50" t="s">
        <v>1316</v>
      </c>
      <c r="R186" s="50" t="s">
        <v>1111</v>
      </c>
      <c r="S186" s="50" t="s">
        <v>647</v>
      </c>
      <c r="T186" s="47">
        <v>45728</v>
      </c>
      <c r="U186" s="66">
        <f t="shared" si="19"/>
        <v>266</v>
      </c>
    </row>
    <row r="187" spans="1:21" ht="39" hidden="1">
      <c r="A187" s="49">
        <f t="shared" si="11"/>
        <v>186</v>
      </c>
      <c r="B187" s="50" t="s">
        <v>1317</v>
      </c>
      <c r="C187" s="50" t="s">
        <v>1318</v>
      </c>
      <c r="D187" s="50" t="s">
        <v>1319</v>
      </c>
      <c r="E187" s="50" t="s">
        <v>152</v>
      </c>
      <c r="F187" s="50" t="s">
        <v>153</v>
      </c>
      <c r="G187" s="51">
        <v>45462</v>
      </c>
      <c r="H187" s="50" t="s">
        <v>1289</v>
      </c>
      <c r="I187" s="50" t="s">
        <v>175</v>
      </c>
      <c r="J187" s="50" t="s">
        <v>156</v>
      </c>
      <c r="K187" s="50" t="s">
        <v>1320</v>
      </c>
      <c r="L187" s="50" t="s">
        <v>1321</v>
      </c>
      <c r="M187" s="50" t="s">
        <v>720</v>
      </c>
      <c r="N187" s="50" t="s">
        <v>287</v>
      </c>
      <c r="O187" s="51">
        <v>45608</v>
      </c>
      <c r="P187" s="50" t="s">
        <v>180</v>
      </c>
      <c r="Q187" s="50" t="s">
        <v>1322</v>
      </c>
      <c r="R187" s="50" t="s">
        <v>304</v>
      </c>
      <c r="S187" s="50" t="s">
        <v>1323</v>
      </c>
      <c r="T187" s="47">
        <v>45728</v>
      </c>
      <c r="U187" s="54">
        <f t="shared" ref="U187:U192" si="20">O187-G187</f>
        <v>146</v>
      </c>
    </row>
    <row r="188" spans="1:21" ht="26" hidden="1">
      <c r="A188" s="49">
        <f t="shared" si="11"/>
        <v>187</v>
      </c>
      <c r="B188" s="50" t="s">
        <v>1324</v>
      </c>
      <c r="C188" s="50" t="s">
        <v>1325</v>
      </c>
      <c r="D188" s="50" t="s">
        <v>1326</v>
      </c>
      <c r="E188" s="50" t="s">
        <v>152</v>
      </c>
      <c r="F188" s="50" t="s">
        <v>153</v>
      </c>
      <c r="G188" s="51">
        <v>45462</v>
      </c>
      <c r="H188" s="50" t="s">
        <v>1327</v>
      </c>
      <c r="I188" s="50" t="s">
        <v>581</v>
      </c>
      <c r="J188" s="52" t="s">
        <v>156</v>
      </c>
      <c r="K188" s="50" t="s">
        <v>157</v>
      </c>
      <c r="L188" s="50" t="s">
        <v>157</v>
      </c>
      <c r="M188" s="50" t="s">
        <v>318</v>
      </c>
      <c r="N188" s="50" t="s">
        <v>496</v>
      </c>
      <c r="O188" s="53">
        <v>45462</v>
      </c>
      <c r="P188" s="50" t="s">
        <v>180</v>
      </c>
      <c r="Q188" s="50" t="s">
        <v>1328</v>
      </c>
      <c r="R188" s="50" t="s">
        <v>1329</v>
      </c>
      <c r="S188" s="50" t="s">
        <v>1330</v>
      </c>
      <c r="T188" s="47">
        <v>45728</v>
      </c>
      <c r="U188" s="54">
        <f t="shared" si="20"/>
        <v>0</v>
      </c>
    </row>
    <row r="189" spans="1:21" ht="234" hidden="1">
      <c r="A189" s="49">
        <f t="shared" si="11"/>
        <v>188</v>
      </c>
      <c r="B189" s="50" t="s">
        <v>1331</v>
      </c>
      <c r="C189" s="50" t="s">
        <v>1332</v>
      </c>
      <c r="D189" s="50" t="s">
        <v>1333</v>
      </c>
      <c r="E189" s="50" t="s">
        <v>152</v>
      </c>
      <c r="F189" s="50" t="s">
        <v>153</v>
      </c>
      <c r="G189" s="51">
        <v>45462</v>
      </c>
      <c r="H189" s="50" t="s">
        <v>1327</v>
      </c>
      <c r="I189" s="50" t="s">
        <v>581</v>
      </c>
      <c r="J189" s="52" t="s">
        <v>156</v>
      </c>
      <c r="K189" s="50" t="s">
        <v>157</v>
      </c>
      <c r="L189" s="50" t="s">
        <v>157</v>
      </c>
      <c r="M189" s="50" t="s">
        <v>318</v>
      </c>
      <c r="N189" s="50" t="s">
        <v>496</v>
      </c>
      <c r="O189" s="53">
        <v>45462</v>
      </c>
      <c r="P189" s="50" t="s">
        <v>180</v>
      </c>
      <c r="Q189" s="50" t="s">
        <v>1334</v>
      </c>
      <c r="R189" s="50" t="s">
        <v>1329</v>
      </c>
      <c r="S189" s="50" t="s">
        <v>1335</v>
      </c>
      <c r="T189" s="47">
        <v>45728</v>
      </c>
      <c r="U189" s="54">
        <f t="shared" si="20"/>
        <v>0</v>
      </c>
    </row>
    <row r="190" spans="1:21" ht="26" hidden="1">
      <c r="A190" s="49">
        <f t="shared" si="11"/>
        <v>189</v>
      </c>
      <c r="B190" s="50" t="s">
        <v>1336</v>
      </c>
      <c r="C190" s="50" t="s">
        <v>1337</v>
      </c>
      <c r="D190" s="50" t="s">
        <v>1338</v>
      </c>
      <c r="E190" s="50" t="s">
        <v>152</v>
      </c>
      <c r="F190" s="50" t="s">
        <v>153</v>
      </c>
      <c r="G190" s="51">
        <v>45463</v>
      </c>
      <c r="H190" s="50" t="s">
        <v>1339</v>
      </c>
      <c r="I190" s="50" t="s">
        <v>175</v>
      </c>
      <c r="J190" s="50" t="s">
        <v>156</v>
      </c>
      <c r="K190" s="50" t="s">
        <v>1340</v>
      </c>
      <c r="L190" s="50" t="s">
        <v>1341</v>
      </c>
      <c r="M190" s="50" t="s">
        <v>318</v>
      </c>
      <c r="N190" s="50" t="s">
        <v>481</v>
      </c>
      <c r="O190" s="51">
        <v>45608</v>
      </c>
      <c r="P190" s="50" t="s">
        <v>180</v>
      </c>
      <c r="Q190" s="50" t="s">
        <v>1342</v>
      </c>
      <c r="R190" s="50" t="s">
        <v>1111</v>
      </c>
      <c r="S190" s="50" t="s">
        <v>647</v>
      </c>
      <c r="T190" s="47">
        <v>45728</v>
      </c>
      <c r="U190" s="54">
        <f t="shared" si="20"/>
        <v>145</v>
      </c>
    </row>
    <row r="191" spans="1:21" hidden="1">
      <c r="A191" s="49">
        <f t="shared" si="11"/>
        <v>190</v>
      </c>
      <c r="B191" s="50" t="s">
        <v>1343</v>
      </c>
      <c r="C191" s="50" t="s">
        <v>1344</v>
      </c>
      <c r="D191" s="50" t="s">
        <v>1345</v>
      </c>
      <c r="E191" s="50" t="s">
        <v>152</v>
      </c>
      <c r="F191" s="50" t="s">
        <v>153</v>
      </c>
      <c r="G191" s="51">
        <v>45467</v>
      </c>
      <c r="H191" s="50" t="s">
        <v>1346</v>
      </c>
      <c r="I191" s="50" t="s">
        <v>23</v>
      </c>
      <c r="J191" s="50" t="s">
        <v>156</v>
      </c>
      <c r="K191" s="50" t="s">
        <v>317</v>
      </c>
      <c r="L191" s="50" t="s">
        <v>1347</v>
      </c>
      <c r="M191" s="50" t="s">
        <v>394</v>
      </c>
      <c r="N191" s="50" t="s">
        <v>395</v>
      </c>
      <c r="O191" s="51">
        <v>45608</v>
      </c>
      <c r="P191" s="50" t="s">
        <v>159</v>
      </c>
      <c r="Q191" s="50" t="s">
        <v>1348</v>
      </c>
      <c r="R191" s="50" t="s">
        <v>1349</v>
      </c>
      <c r="S191" s="59"/>
      <c r="T191" s="47">
        <v>45728</v>
      </c>
      <c r="U191" s="54">
        <f t="shared" si="20"/>
        <v>141</v>
      </c>
    </row>
    <row r="192" spans="1:21" ht="26" hidden="1">
      <c r="A192" s="49">
        <f t="shared" si="11"/>
        <v>191</v>
      </c>
      <c r="B192" s="50" t="s">
        <v>1350</v>
      </c>
      <c r="C192" s="50" t="s">
        <v>1351</v>
      </c>
      <c r="D192" s="50" t="s">
        <v>1352</v>
      </c>
      <c r="E192" s="50" t="s">
        <v>152</v>
      </c>
      <c r="F192" s="50" t="s">
        <v>153</v>
      </c>
      <c r="G192" s="51">
        <v>45467</v>
      </c>
      <c r="H192" s="50" t="s">
        <v>316</v>
      </c>
      <c r="I192" s="50" t="s">
        <v>175</v>
      </c>
      <c r="J192" s="52" t="s">
        <v>156</v>
      </c>
      <c r="K192" s="50" t="s">
        <v>317</v>
      </c>
      <c r="L192" s="50" t="s">
        <v>317</v>
      </c>
      <c r="M192" s="50" t="s">
        <v>178</v>
      </c>
      <c r="N192" s="50" t="s">
        <v>481</v>
      </c>
      <c r="O192" s="53">
        <v>45467</v>
      </c>
      <c r="P192" s="50" t="s">
        <v>180</v>
      </c>
      <c r="Q192" s="50" t="s">
        <v>1353</v>
      </c>
      <c r="R192" s="50" t="s">
        <v>1111</v>
      </c>
      <c r="S192" s="50" t="s">
        <v>156</v>
      </c>
      <c r="T192" s="47">
        <v>45728</v>
      </c>
      <c r="U192" s="54">
        <f t="shared" si="20"/>
        <v>0</v>
      </c>
    </row>
    <row r="193" spans="1:21" ht="78" hidden="1">
      <c r="A193" s="49">
        <f t="shared" si="11"/>
        <v>192</v>
      </c>
      <c r="B193" s="50" t="s">
        <v>1354</v>
      </c>
      <c r="C193" s="50" t="s">
        <v>1355</v>
      </c>
      <c r="D193" s="50" t="s">
        <v>1356</v>
      </c>
      <c r="E193" s="50" t="s">
        <v>152</v>
      </c>
      <c r="F193" s="50" t="s">
        <v>153</v>
      </c>
      <c r="G193" s="51">
        <v>45467</v>
      </c>
      <c r="H193" s="50" t="s">
        <v>877</v>
      </c>
      <c r="I193" s="50" t="s">
        <v>175</v>
      </c>
      <c r="J193" s="50" t="s">
        <v>859</v>
      </c>
      <c r="K193" s="50" t="s">
        <v>317</v>
      </c>
      <c r="L193" s="50" t="s">
        <v>317</v>
      </c>
      <c r="M193" s="50" t="s">
        <v>318</v>
      </c>
      <c r="N193" s="50" t="s">
        <v>496</v>
      </c>
      <c r="O193" s="50"/>
      <c r="P193" s="50" t="s">
        <v>180</v>
      </c>
      <c r="Q193" s="50" t="s">
        <v>1357</v>
      </c>
      <c r="R193" s="50" t="s">
        <v>47</v>
      </c>
      <c r="S193" s="50" t="s">
        <v>1358</v>
      </c>
      <c r="T193" s="47">
        <v>45728</v>
      </c>
      <c r="U193" s="66">
        <f t="shared" ref="U193:U194" si="21">T193-G193</f>
        <v>261</v>
      </c>
    </row>
    <row r="194" spans="1:21" ht="26" hidden="1">
      <c r="A194" s="49">
        <f t="shared" si="11"/>
        <v>193</v>
      </c>
      <c r="B194" s="50" t="s">
        <v>1359</v>
      </c>
      <c r="C194" s="50" t="s">
        <v>1360</v>
      </c>
      <c r="D194" s="50" t="s">
        <v>1361</v>
      </c>
      <c r="E194" s="50" t="s">
        <v>152</v>
      </c>
      <c r="F194" s="50" t="s">
        <v>153</v>
      </c>
      <c r="G194" s="51">
        <v>45467</v>
      </c>
      <c r="H194" s="50" t="s">
        <v>779</v>
      </c>
      <c r="I194" s="50" t="s">
        <v>175</v>
      </c>
      <c r="J194" s="50" t="s">
        <v>1362</v>
      </c>
      <c r="K194" s="50" t="s">
        <v>317</v>
      </c>
      <c r="L194" s="50" t="s">
        <v>317</v>
      </c>
      <c r="M194" s="50" t="s">
        <v>318</v>
      </c>
      <c r="N194" s="50" t="s">
        <v>79</v>
      </c>
      <c r="O194" s="50"/>
      <c r="P194" s="50" t="s">
        <v>180</v>
      </c>
      <c r="Q194" s="50" t="s">
        <v>1363</v>
      </c>
      <c r="R194" s="50" t="s">
        <v>47</v>
      </c>
      <c r="S194" s="50"/>
      <c r="T194" s="47">
        <v>45728</v>
      </c>
      <c r="U194" s="66">
        <f t="shared" si="21"/>
        <v>261</v>
      </c>
    </row>
    <row r="195" spans="1:21" ht="26" hidden="1">
      <c r="A195" s="49">
        <f t="shared" ref="A195:A258" si="22">A194+1</f>
        <v>194</v>
      </c>
      <c r="B195" s="50" t="s">
        <v>1364</v>
      </c>
      <c r="C195" s="50" t="s">
        <v>1365</v>
      </c>
      <c r="D195" s="50" t="s">
        <v>1366</v>
      </c>
      <c r="E195" s="50" t="s">
        <v>152</v>
      </c>
      <c r="F195" s="50" t="s">
        <v>153</v>
      </c>
      <c r="G195" s="51">
        <v>45467</v>
      </c>
      <c r="H195" s="50" t="s">
        <v>316</v>
      </c>
      <c r="I195" s="50" t="s">
        <v>175</v>
      </c>
      <c r="J195" s="52" t="s">
        <v>156</v>
      </c>
      <c r="K195" s="50" t="s">
        <v>317</v>
      </c>
      <c r="L195" s="50" t="s">
        <v>317</v>
      </c>
      <c r="M195" s="50" t="s">
        <v>318</v>
      </c>
      <c r="N195" s="50" t="s">
        <v>287</v>
      </c>
      <c r="O195" s="53">
        <v>45467</v>
      </c>
      <c r="P195" s="50" t="s">
        <v>180</v>
      </c>
      <c r="Q195" s="50" t="s">
        <v>1367</v>
      </c>
      <c r="R195" s="50" t="s">
        <v>1368</v>
      </c>
      <c r="S195" s="50" t="s">
        <v>1369</v>
      </c>
      <c r="T195" s="47">
        <v>45728</v>
      </c>
      <c r="U195" s="54">
        <f t="shared" ref="U195:U196" si="23">O195-G195</f>
        <v>0</v>
      </c>
    </row>
    <row r="196" spans="1:21" ht="169">
      <c r="A196" s="49">
        <f t="shared" si="22"/>
        <v>195</v>
      </c>
      <c r="B196" s="50" t="s">
        <v>1370</v>
      </c>
      <c r="C196" s="50" t="s">
        <v>1371</v>
      </c>
      <c r="D196" s="50" t="s">
        <v>1372</v>
      </c>
      <c r="E196" s="50" t="s">
        <v>152</v>
      </c>
      <c r="F196" s="50" t="s">
        <v>153</v>
      </c>
      <c r="G196" s="51">
        <v>45468</v>
      </c>
      <c r="H196" s="50" t="s">
        <v>1373</v>
      </c>
      <c r="I196" s="50" t="s">
        <v>167</v>
      </c>
      <c r="J196" s="52" t="s">
        <v>156</v>
      </c>
      <c r="K196" s="50" t="s">
        <v>157</v>
      </c>
      <c r="L196" s="50" t="s">
        <v>1374</v>
      </c>
      <c r="M196" s="50" t="s">
        <v>158</v>
      </c>
      <c r="N196" s="50" t="s">
        <v>158</v>
      </c>
      <c r="O196" s="53">
        <v>45468</v>
      </c>
      <c r="P196" s="50" t="s">
        <v>159</v>
      </c>
      <c r="Q196" s="50" t="s">
        <v>1375</v>
      </c>
      <c r="R196" s="50" t="s">
        <v>161</v>
      </c>
      <c r="S196" s="50" t="s">
        <v>1376</v>
      </c>
      <c r="T196" s="47">
        <v>45728</v>
      </c>
      <c r="U196" s="54">
        <f t="shared" si="23"/>
        <v>0</v>
      </c>
    </row>
    <row r="197" spans="1:21" ht="26" hidden="1">
      <c r="A197" s="49">
        <f t="shared" si="22"/>
        <v>196</v>
      </c>
      <c r="B197" s="50" t="s">
        <v>1377</v>
      </c>
      <c r="C197" s="50" t="s">
        <v>1378</v>
      </c>
      <c r="D197" s="50" t="s">
        <v>1379</v>
      </c>
      <c r="E197" s="50" t="s">
        <v>152</v>
      </c>
      <c r="F197" s="50" t="s">
        <v>153</v>
      </c>
      <c r="G197" s="51">
        <v>45468</v>
      </c>
      <c r="H197" s="50" t="s">
        <v>1380</v>
      </c>
      <c r="I197" s="50" t="s">
        <v>175</v>
      </c>
      <c r="J197" s="50" t="s">
        <v>859</v>
      </c>
      <c r="K197" s="50" t="s">
        <v>317</v>
      </c>
      <c r="L197" s="50" t="s">
        <v>317</v>
      </c>
      <c r="M197" s="50" t="s">
        <v>720</v>
      </c>
      <c r="N197" s="50" t="s">
        <v>882</v>
      </c>
      <c r="O197" s="50"/>
      <c r="P197" s="50" t="s">
        <v>180</v>
      </c>
      <c r="Q197" s="50" t="s">
        <v>1381</v>
      </c>
      <c r="R197" s="50" t="s">
        <v>1259</v>
      </c>
      <c r="S197" s="50"/>
      <c r="T197" s="47">
        <v>45728</v>
      </c>
      <c r="U197" s="66">
        <f t="shared" ref="U197:U201" si="24">T197-G197</f>
        <v>260</v>
      </c>
    </row>
    <row r="198" spans="1:21" ht="26" hidden="1">
      <c r="A198" s="49">
        <f t="shared" si="22"/>
        <v>197</v>
      </c>
      <c r="B198" s="50" t="s">
        <v>1382</v>
      </c>
      <c r="C198" s="50" t="s">
        <v>1383</v>
      </c>
      <c r="D198" s="50" t="s">
        <v>1384</v>
      </c>
      <c r="E198" s="50" t="s">
        <v>152</v>
      </c>
      <c r="F198" s="50" t="s">
        <v>153</v>
      </c>
      <c r="G198" s="51">
        <v>45468</v>
      </c>
      <c r="H198" s="50" t="s">
        <v>1380</v>
      </c>
      <c r="I198" s="50" t="s">
        <v>175</v>
      </c>
      <c r="J198" s="50" t="s">
        <v>859</v>
      </c>
      <c r="K198" s="50" t="s">
        <v>317</v>
      </c>
      <c r="L198" s="50" t="s">
        <v>317</v>
      </c>
      <c r="M198" s="50" t="s">
        <v>318</v>
      </c>
      <c r="N198" s="50" t="s">
        <v>79</v>
      </c>
      <c r="O198" s="50"/>
      <c r="P198" s="50" t="s">
        <v>180</v>
      </c>
      <c r="Q198" s="50" t="s">
        <v>1385</v>
      </c>
      <c r="R198" s="50" t="s">
        <v>47</v>
      </c>
      <c r="S198" s="50" t="s">
        <v>1358</v>
      </c>
      <c r="T198" s="47">
        <v>45728</v>
      </c>
      <c r="U198" s="66">
        <f t="shared" si="24"/>
        <v>260</v>
      </c>
    </row>
    <row r="199" spans="1:21" ht="26" hidden="1">
      <c r="A199" s="49">
        <f t="shared" si="22"/>
        <v>198</v>
      </c>
      <c r="B199" s="50" t="s">
        <v>1386</v>
      </c>
      <c r="C199" s="50" t="s">
        <v>1387</v>
      </c>
      <c r="D199" s="50" t="s">
        <v>1388</v>
      </c>
      <c r="E199" s="50" t="s">
        <v>152</v>
      </c>
      <c r="F199" s="50" t="s">
        <v>153</v>
      </c>
      <c r="G199" s="51">
        <v>45468</v>
      </c>
      <c r="H199" s="50" t="s">
        <v>1380</v>
      </c>
      <c r="I199" s="50" t="s">
        <v>175</v>
      </c>
      <c r="J199" s="50" t="s">
        <v>156</v>
      </c>
      <c r="K199" s="50" t="s">
        <v>317</v>
      </c>
      <c r="L199" s="50" t="s">
        <v>317</v>
      </c>
      <c r="M199" s="50" t="s">
        <v>318</v>
      </c>
      <c r="N199" s="50" t="s">
        <v>496</v>
      </c>
      <c r="O199" s="51">
        <v>45553</v>
      </c>
      <c r="P199" s="50" t="s">
        <v>180</v>
      </c>
      <c r="Q199" s="50" t="s">
        <v>1389</v>
      </c>
      <c r="R199" s="50" t="s">
        <v>47</v>
      </c>
      <c r="S199" s="50" t="s">
        <v>1390</v>
      </c>
      <c r="T199" s="47">
        <v>45728</v>
      </c>
      <c r="U199" s="66">
        <f t="shared" si="24"/>
        <v>260</v>
      </c>
    </row>
    <row r="200" spans="1:21" ht="26" hidden="1">
      <c r="A200" s="49">
        <f t="shared" si="22"/>
        <v>199</v>
      </c>
      <c r="B200" s="50" t="s">
        <v>1391</v>
      </c>
      <c r="C200" s="50" t="s">
        <v>1392</v>
      </c>
      <c r="D200" s="50" t="s">
        <v>1393</v>
      </c>
      <c r="E200" s="50" t="s">
        <v>152</v>
      </c>
      <c r="F200" s="50" t="s">
        <v>153</v>
      </c>
      <c r="G200" s="51">
        <v>45468</v>
      </c>
      <c r="H200" s="50" t="s">
        <v>1380</v>
      </c>
      <c r="I200" s="50" t="s">
        <v>175</v>
      </c>
      <c r="J200" s="50" t="s">
        <v>859</v>
      </c>
      <c r="K200" s="50" t="s">
        <v>317</v>
      </c>
      <c r="L200" s="50" t="s">
        <v>317</v>
      </c>
      <c r="M200" s="50" t="s">
        <v>1394</v>
      </c>
      <c r="N200" s="50" t="s">
        <v>780</v>
      </c>
      <c r="O200" s="50"/>
      <c r="P200" s="50" t="s">
        <v>180</v>
      </c>
      <c r="Q200" s="50" t="s">
        <v>1395</v>
      </c>
      <c r="R200" s="50" t="s">
        <v>47</v>
      </c>
      <c r="S200" s="50"/>
      <c r="T200" s="47">
        <v>45728</v>
      </c>
      <c r="U200" s="66">
        <f t="shared" si="24"/>
        <v>260</v>
      </c>
    </row>
    <row r="201" spans="1:21" ht="52" hidden="1">
      <c r="A201" s="49">
        <f t="shared" si="22"/>
        <v>200</v>
      </c>
      <c r="B201" s="50" t="s">
        <v>1396</v>
      </c>
      <c r="C201" s="50" t="s">
        <v>1397</v>
      </c>
      <c r="D201" s="50" t="s">
        <v>1398</v>
      </c>
      <c r="E201" s="50" t="s">
        <v>152</v>
      </c>
      <c r="F201" s="50" t="s">
        <v>153</v>
      </c>
      <c r="G201" s="51">
        <v>45468</v>
      </c>
      <c r="H201" s="50" t="s">
        <v>1380</v>
      </c>
      <c r="I201" s="50" t="s">
        <v>175</v>
      </c>
      <c r="J201" s="50" t="s">
        <v>859</v>
      </c>
      <c r="K201" s="50" t="s">
        <v>317</v>
      </c>
      <c r="L201" s="50" t="s">
        <v>317</v>
      </c>
      <c r="M201" s="50" t="s">
        <v>318</v>
      </c>
      <c r="N201" s="50" t="s">
        <v>887</v>
      </c>
      <c r="O201" s="50"/>
      <c r="P201" s="50" t="s">
        <v>180</v>
      </c>
      <c r="Q201" s="50" t="s">
        <v>1399</v>
      </c>
      <c r="R201" s="50" t="s">
        <v>47</v>
      </c>
      <c r="S201" s="50"/>
      <c r="T201" s="47">
        <v>45728</v>
      </c>
      <c r="U201" s="66">
        <f t="shared" si="24"/>
        <v>260</v>
      </c>
    </row>
    <row r="202" spans="1:21" ht="26" hidden="1">
      <c r="A202" s="49">
        <f t="shared" si="22"/>
        <v>201</v>
      </c>
      <c r="B202" s="50" t="s">
        <v>1400</v>
      </c>
      <c r="C202" s="50" t="s">
        <v>1401</v>
      </c>
      <c r="D202" s="50" t="s">
        <v>1402</v>
      </c>
      <c r="E202" s="50" t="s">
        <v>152</v>
      </c>
      <c r="F202" s="50" t="s">
        <v>153</v>
      </c>
      <c r="G202" s="51">
        <v>45468</v>
      </c>
      <c r="H202" s="50" t="s">
        <v>1309</v>
      </c>
      <c r="I202" s="50" t="s">
        <v>175</v>
      </c>
      <c r="J202" s="52" t="s">
        <v>156</v>
      </c>
      <c r="K202" s="50" t="s">
        <v>1403</v>
      </c>
      <c r="L202" s="50" t="s">
        <v>1404</v>
      </c>
      <c r="M202" s="50" t="s">
        <v>720</v>
      </c>
      <c r="N202" s="50" t="s">
        <v>287</v>
      </c>
      <c r="O202" s="53">
        <v>45469</v>
      </c>
      <c r="P202" s="50" t="s">
        <v>180</v>
      </c>
      <c r="Q202" s="50" t="s">
        <v>1405</v>
      </c>
      <c r="R202" s="50" t="s">
        <v>304</v>
      </c>
      <c r="S202" s="50"/>
      <c r="T202" s="47">
        <v>45728</v>
      </c>
      <c r="U202" s="54">
        <f t="shared" ref="U202:U203" si="25">O202-G202</f>
        <v>1</v>
      </c>
    </row>
    <row r="203" spans="1:21" ht="26" hidden="1">
      <c r="A203" s="49">
        <f t="shared" si="22"/>
        <v>202</v>
      </c>
      <c r="B203" s="50" t="s">
        <v>1406</v>
      </c>
      <c r="C203" s="50" t="s">
        <v>1407</v>
      </c>
      <c r="D203" s="50" t="s">
        <v>1408</v>
      </c>
      <c r="E203" s="50" t="s">
        <v>152</v>
      </c>
      <c r="F203" s="50" t="s">
        <v>153</v>
      </c>
      <c r="G203" s="51">
        <v>45468</v>
      </c>
      <c r="H203" s="50" t="s">
        <v>1409</v>
      </c>
      <c r="I203" s="50" t="s">
        <v>175</v>
      </c>
      <c r="J203" s="52" t="s">
        <v>156</v>
      </c>
      <c r="K203" s="50" t="s">
        <v>905</v>
      </c>
      <c r="L203" s="50" t="s">
        <v>1410</v>
      </c>
      <c r="M203" s="50" t="s">
        <v>720</v>
      </c>
      <c r="N203" s="50" t="s">
        <v>251</v>
      </c>
      <c r="O203" s="53">
        <v>45469</v>
      </c>
      <c r="P203" s="50" t="s">
        <v>180</v>
      </c>
      <c r="Q203" s="50" t="s">
        <v>1411</v>
      </c>
      <c r="R203" s="50" t="s">
        <v>304</v>
      </c>
      <c r="S203" s="50" t="s">
        <v>673</v>
      </c>
      <c r="T203" s="47">
        <v>45728</v>
      </c>
      <c r="U203" s="54">
        <f t="shared" si="25"/>
        <v>1</v>
      </c>
    </row>
    <row r="204" spans="1:21" ht="26" hidden="1">
      <c r="A204" s="49">
        <f t="shared" si="22"/>
        <v>203</v>
      </c>
      <c r="B204" s="50" t="s">
        <v>1412</v>
      </c>
      <c r="C204" s="50" t="s">
        <v>1413</v>
      </c>
      <c r="D204" s="50" t="s">
        <v>1414</v>
      </c>
      <c r="E204" s="50" t="s">
        <v>152</v>
      </c>
      <c r="F204" s="50" t="s">
        <v>153</v>
      </c>
      <c r="G204" s="51">
        <v>45468</v>
      </c>
      <c r="H204" s="50" t="s">
        <v>765</v>
      </c>
      <c r="I204" s="50" t="s">
        <v>175</v>
      </c>
      <c r="J204" s="50" t="s">
        <v>1362</v>
      </c>
      <c r="K204" s="50" t="s">
        <v>317</v>
      </c>
      <c r="L204" s="50" t="s">
        <v>317</v>
      </c>
      <c r="M204" s="50" t="s">
        <v>318</v>
      </c>
      <c r="N204" s="50" t="s">
        <v>79</v>
      </c>
      <c r="O204" s="50"/>
      <c r="P204" s="50" t="s">
        <v>180</v>
      </c>
      <c r="Q204" s="50" t="s">
        <v>1415</v>
      </c>
      <c r="R204" s="50" t="s">
        <v>47</v>
      </c>
      <c r="S204" s="50"/>
      <c r="T204" s="47">
        <v>45728</v>
      </c>
      <c r="U204" s="66">
        <f t="shared" ref="U204:U208" si="26">T204-G204</f>
        <v>260</v>
      </c>
    </row>
    <row r="205" spans="1:21" ht="26" hidden="1">
      <c r="A205" s="49">
        <f t="shared" si="22"/>
        <v>204</v>
      </c>
      <c r="B205" s="50" t="s">
        <v>1416</v>
      </c>
      <c r="C205" s="50" t="s">
        <v>1417</v>
      </c>
      <c r="D205" s="50" t="s">
        <v>1418</v>
      </c>
      <c r="E205" s="50" t="s">
        <v>152</v>
      </c>
      <c r="F205" s="50" t="s">
        <v>153</v>
      </c>
      <c r="G205" s="51">
        <v>45469</v>
      </c>
      <c r="H205" s="50" t="s">
        <v>1289</v>
      </c>
      <c r="I205" s="50" t="s">
        <v>175</v>
      </c>
      <c r="J205" s="50" t="s">
        <v>859</v>
      </c>
      <c r="K205" s="50" t="s">
        <v>1419</v>
      </c>
      <c r="L205" s="50" t="s">
        <v>1420</v>
      </c>
      <c r="M205" s="50" t="s">
        <v>720</v>
      </c>
      <c r="N205" s="50" t="s">
        <v>481</v>
      </c>
      <c r="O205" s="50"/>
      <c r="P205" s="50" t="s">
        <v>180</v>
      </c>
      <c r="Q205" s="50" t="s">
        <v>1110</v>
      </c>
      <c r="R205" s="50" t="s">
        <v>1111</v>
      </c>
      <c r="S205" s="50"/>
      <c r="T205" s="47">
        <v>45728</v>
      </c>
      <c r="U205" s="66">
        <f t="shared" si="26"/>
        <v>259</v>
      </c>
    </row>
    <row r="206" spans="1:21" ht="26" hidden="1">
      <c r="A206" s="49">
        <f t="shared" si="22"/>
        <v>205</v>
      </c>
      <c r="B206" s="50" t="s">
        <v>1421</v>
      </c>
      <c r="C206" s="50" t="s">
        <v>1422</v>
      </c>
      <c r="D206" s="50" t="s">
        <v>1423</v>
      </c>
      <c r="E206" s="50" t="s">
        <v>152</v>
      </c>
      <c r="F206" s="50" t="s">
        <v>153</v>
      </c>
      <c r="G206" s="51">
        <v>45469</v>
      </c>
      <c r="H206" s="50" t="s">
        <v>1154</v>
      </c>
      <c r="I206" s="50" t="s">
        <v>175</v>
      </c>
      <c r="J206" s="50" t="s">
        <v>859</v>
      </c>
      <c r="K206" s="50" t="s">
        <v>317</v>
      </c>
      <c r="L206" s="50" t="s">
        <v>317</v>
      </c>
      <c r="M206" s="50" t="s">
        <v>318</v>
      </c>
      <c r="N206" s="50" t="s">
        <v>496</v>
      </c>
      <c r="O206" s="50"/>
      <c r="P206" s="50" t="s">
        <v>180</v>
      </c>
      <c r="Q206" s="50" t="s">
        <v>1424</v>
      </c>
      <c r="R206" s="50" t="s">
        <v>320</v>
      </c>
      <c r="S206" s="50"/>
      <c r="T206" s="47">
        <v>45728</v>
      </c>
      <c r="U206" s="66">
        <f t="shared" si="26"/>
        <v>259</v>
      </c>
    </row>
    <row r="207" spans="1:21" ht="26" hidden="1">
      <c r="A207" s="49">
        <f t="shared" si="22"/>
        <v>206</v>
      </c>
      <c r="B207" s="50" t="s">
        <v>1425</v>
      </c>
      <c r="C207" s="50" t="s">
        <v>1426</v>
      </c>
      <c r="D207" s="50" t="s">
        <v>1427</v>
      </c>
      <c r="E207" s="50" t="s">
        <v>152</v>
      </c>
      <c r="F207" s="50" t="s">
        <v>153</v>
      </c>
      <c r="G207" s="51">
        <v>45469</v>
      </c>
      <c r="H207" s="50" t="s">
        <v>1154</v>
      </c>
      <c r="I207" s="50" t="s">
        <v>175</v>
      </c>
      <c r="J207" s="50" t="s">
        <v>859</v>
      </c>
      <c r="K207" s="50" t="s">
        <v>317</v>
      </c>
      <c r="L207" s="50" t="s">
        <v>317</v>
      </c>
      <c r="M207" s="50" t="s">
        <v>318</v>
      </c>
      <c r="N207" s="50" t="s">
        <v>496</v>
      </c>
      <c r="O207" s="50"/>
      <c r="P207" s="50" t="s">
        <v>180</v>
      </c>
      <c r="Q207" s="50" t="s">
        <v>1428</v>
      </c>
      <c r="R207" s="50" t="s">
        <v>320</v>
      </c>
      <c r="S207" s="50"/>
      <c r="T207" s="47">
        <v>45728</v>
      </c>
      <c r="U207" s="66">
        <f t="shared" si="26"/>
        <v>259</v>
      </c>
    </row>
    <row r="208" spans="1:21" ht="26" hidden="1">
      <c r="A208" s="49">
        <f t="shared" si="22"/>
        <v>207</v>
      </c>
      <c r="B208" s="50" t="s">
        <v>1429</v>
      </c>
      <c r="C208" s="50" t="s">
        <v>1430</v>
      </c>
      <c r="D208" s="50" t="s">
        <v>1431</v>
      </c>
      <c r="E208" s="50" t="s">
        <v>152</v>
      </c>
      <c r="F208" s="50" t="s">
        <v>153</v>
      </c>
      <c r="G208" s="51">
        <v>45469</v>
      </c>
      <c r="H208" s="50" t="s">
        <v>1432</v>
      </c>
      <c r="I208" s="50" t="s">
        <v>175</v>
      </c>
      <c r="J208" s="50" t="s">
        <v>859</v>
      </c>
      <c r="K208" s="50" t="s">
        <v>317</v>
      </c>
      <c r="L208" s="50" t="s">
        <v>317</v>
      </c>
      <c r="M208" s="50" t="s">
        <v>318</v>
      </c>
      <c r="N208" s="50" t="s">
        <v>79</v>
      </c>
      <c r="O208" s="50"/>
      <c r="P208" s="50" t="s">
        <v>180</v>
      </c>
      <c r="Q208" s="50" t="s">
        <v>1433</v>
      </c>
      <c r="R208" s="50" t="s">
        <v>47</v>
      </c>
      <c r="S208" s="50"/>
      <c r="T208" s="47">
        <v>45728</v>
      </c>
      <c r="U208" s="66">
        <f t="shared" si="26"/>
        <v>259</v>
      </c>
    </row>
    <row r="209" spans="1:21" ht="26" hidden="1">
      <c r="A209" s="49">
        <f t="shared" si="22"/>
        <v>208</v>
      </c>
      <c r="B209" s="50" t="s">
        <v>1434</v>
      </c>
      <c r="C209" s="50" t="s">
        <v>1435</v>
      </c>
      <c r="D209" s="50" t="s">
        <v>1436</v>
      </c>
      <c r="E209" s="50" t="s">
        <v>152</v>
      </c>
      <c r="F209" s="50" t="s">
        <v>153</v>
      </c>
      <c r="G209" s="51">
        <v>45469</v>
      </c>
      <c r="H209" s="50" t="s">
        <v>1309</v>
      </c>
      <c r="I209" s="50" t="s">
        <v>175</v>
      </c>
      <c r="J209" s="50" t="s">
        <v>156</v>
      </c>
      <c r="K209" s="50" t="s">
        <v>1437</v>
      </c>
      <c r="L209" s="50" t="s">
        <v>1438</v>
      </c>
      <c r="M209" s="50" t="s">
        <v>178</v>
      </c>
      <c r="N209" s="50" t="s">
        <v>269</v>
      </c>
      <c r="O209" s="51">
        <v>45608</v>
      </c>
      <c r="P209" s="50" t="s">
        <v>180</v>
      </c>
      <c r="Q209" s="50" t="s">
        <v>1439</v>
      </c>
      <c r="R209" s="50" t="s">
        <v>271</v>
      </c>
      <c r="S209" s="50" t="s">
        <v>647</v>
      </c>
      <c r="T209" s="47">
        <v>45728</v>
      </c>
      <c r="U209" s="54">
        <f>O209-G209</f>
        <v>139</v>
      </c>
    </row>
    <row r="210" spans="1:21" ht="26" hidden="1">
      <c r="A210" s="49">
        <f t="shared" si="22"/>
        <v>209</v>
      </c>
      <c r="B210" s="50" t="s">
        <v>1440</v>
      </c>
      <c r="C210" s="50" t="s">
        <v>1441</v>
      </c>
      <c r="D210" s="50" t="s">
        <v>1442</v>
      </c>
      <c r="E210" s="50" t="s">
        <v>152</v>
      </c>
      <c r="F210" s="50" t="s">
        <v>153</v>
      </c>
      <c r="G210" s="51">
        <v>45469</v>
      </c>
      <c r="H210" s="50" t="s">
        <v>1154</v>
      </c>
      <c r="I210" s="50" t="s">
        <v>175</v>
      </c>
      <c r="J210" s="50" t="s">
        <v>859</v>
      </c>
      <c r="K210" s="50" t="s">
        <v>317</v>
      </c>
      <c r="L210" s="50" t="s">
        <v>317</v>
      </c>
      <c r="M210" s="50" t="s">
        <v>318</v>
      </c>
      <c r="N210" s="50" t="s">
        <v>496</v>
      </c>
      <c r="O210" s="50"/>
      <c r="P210" s="50" t="s">
        <v>180</v>
      </c>
      <c r="Q210" s="50" t="s">
        <v>1443</v>
      </c>
      <c r="R210" s="50" t="s">
        <v>320</v>
      </c>
      <c r="S210" s="50"/>
      <c r="T210" s="47">
        <v>45728</v>
      </c>
      <c r="U210" s="66">
        <f t="shared" ref="U210:U216" si="27">T210-G210</f>
        <v>259</v>
      </c>
    </row>
    <row r="211" spans="1:21" ht="26" hidden="1">
      <c r="A211" s="49">
        <f t="shared" si="22"/>
        <v>210</v>
      </c>
      <c r="B211" s="50" t="s">
        <v>1444</v>
      </c>
      <c r="C211" s="50" t="s">
        <v>1445</v>
      </c>
      <c r="D211" s="50" t="s">
        <v>1446</v>
      </c>
      <c r="E211" s="50" t="s">
        <v>152</v>
      </c>
      <c r="F211" s="50" t="s">
        <v>153</v>
      </c>
      <c r="G211" s="51">
        <v>45469</v>
      </c>
      <c r="H211" s="50" t="s">
        <v>765</v>
      </c>
      <c r="I211" s="50" t="s">
        <v>175</v>
      </c>
      <c r="J211" s="50" t="s">
        <v>859</v>
      </c>
      <c r="K211" s="50" t="s">
        <v>317</v>
      </c>
      <c r="L211" s="50" t="s">
        <v>317</v>
      </c>
      <c r="M211" s="50" t="s">
        <v>318</v>
      </c>
      <c r="N211" s="50" t="s">
        <v>79</v>
      </c>
      <c r="O211" s="50"/>
      <c r="P211" s="50" t="s">
        <v>180</v>
      </c>
      <c r="Q211" s="50" t="s">
        <v>1415</v>
      </c>
      <c r="R211" s="50" t="s">
        <v>47</v>
      </c>
      <c r="S211" s="50"/>
      <c r="T211" s="47">
        <v>45728</v>
      </c>
      <c r="U211" s="66">
        <f t="shared" si="27"/>
        <v>259</v>
      </c>
    </row>
    <row r="212" spans="1:21" ht="26" hidden="1">
      <c r="A212" s="49">
        <f t="shared" si="22"/>
        <v>211</v>
      </c>
      <c r="B212" s="50" t="s">
        <v>1447</v>
      </c>
      <c r="C212" s="50" t="s">
        <v>1448</v>
      </c>
      <c r="D212" s="50" t="s">
        <v>1449</v>
      </c>
      <c r="E212" s="50" t="s">
        <v>152</v>
      </c>
      <c r="F212" s="50" t="s">
        <v>153</v>
      </c>
      <c r="G212" s="51">
        <v>45469</v>
      </c>
      <c r="H212" s="50" t="s">
        <v>765</v>
      </c>
      <c r="I212" s="50" t="s">
        <v>175</v>
      </c>
      <c r="J212" s="50" t="s">
        <v>859</v>
      </c>
      <c r="K212" s="50" t="s">
        <v>317</v>
      </c>
      <c r="L212" s="50" t="s">
        <v>317</v>
      </c>
      <c r="M212" s="50" t="s">
        <v>318</v>
      </c>
      <c r="N212" s="50" t="s">
        <v>79</v>
      </c>
      <c r="O212" s="50"/>
      <c r="P212" s="50" t="s">
        <v>180</v>
      </c>
      <c r="Q212" s="50" t="s">
        <v>1415</v>
      </c>
      <c r="R212" s="50" t="s">
        <v>47</v>
      </c>
      <c r="S212" s="50"/>
      <c r="T212" s="47">
        <v>45728</v>
      </c>
      <c r="U212" s="66">
        <f t="shared" si="27"/>
        <v>259</v>
      </c>
    </row>
    <row r="213" spans="1:21" ht="26" hidden="1">
      <c r="A213" s="49">
        <f t="shared" si="22"/>
        <v>212</v>
      </c>
      <c r="B213" s="50" t="s">
        <v>1450</v>
      </c>
      <c r="C213" s="50" t="s">
        <v>1451</v>
      </c>
      <c r="D213" s="50" t="s">
        <v>1452</v>
      </c>
      <c r="E213" s="50" t="s">
        <v>152</v>
      </c>
      <c r="F213" s="50" t="s">
        <v>153</v>
      </c>
      <c r="G213" s="51">
        <v>45469</v>
      </c>
      <c r="H213" s="50" t="s">
        <v>56</v>
      </c>
      <c r="I213" s="50" t="s">
        <v>175</v>
      </c>
      <c r="J213" s="50" t="s">
        <v>859</v>
      </c>
      <c r="K213" s="50" t="s">
        <v>317</v>
      </c>
      <c r="L213" s="50" t="s">
        <v>317</v>
      </c>
      <c r="M213" s="50" t="s">
        <v>318</v>
      </c>
      <c r="N213" s="50" t="s">
        <v>496</v>
      </c>
      <c r="O213" s="50"/>
      <c r="P213" s="50" t="s">
        <v>180</v>
      </c>
      <c r="Q213" s="50" t="s">
        <v>1453</v>
      </c>
      <c r="R213" s="50" t="s">
        <v>1259</v>
      </c>
      <c r="S213" s="50"/>
      <c r="T213" s="47">
        <v>45728</v>
      </c>
      <c r="U213" s="66">
        <f t="shared" si="27"/>
        <v>259</v>
      </c>
    </row>
    <row r="214" spans="1:21" ht="26" hidden="1">
      <c r="A214" s="49">
        <f t="shared" si="22"/>
        <v>213</v>
      </c>
      <c r="B214" s="50" t="s">
        <v>1454</v>
      </c>
      <c r="C214" s="50" t="s">
        <v>1455</v>
      </c>
      <c r="D214" s="50" t="s">
        <v>1456</v>
      </c>
      <c r="E214" s="50" t="s">
        <v>152</v>
      </c>
      <c r="F214" s="50" t="s">
        <v>153</v>
      </c>
      <c r="G214" s="51">
        <v>45469</v>
      </c>
      <c r="H214" s="50" t="s">
        <v>1457</v>
      </c>
      <c r="I214" s="50" t="s">
        <v>175</v>
      </c>
      <c r="J214" s="50" t="s">
        <v>859</v>
      </c>
      <c r="K214" s="50" t="s">
        <v>317</v>
      </c>
      <c r="L214" s="50" t="s">
        <v>317</v>
      </c>
      <c r="M214" s="50" t="s">
        <v>178</v>
      </c>
      <c r="N214" s="50" t="s">
        <v>179</v>
      </c>
      <c r="O214" s="50"/>
      <c r="P214" s="50" t="s">
        <v>180</v>
      </c>
      <c r="Q214" s="50" t="s">
        <v>1458</v>
      </c>
      <c r="R214" s="50" t="s">
        <v>1459</v>
      </c>
      <c r="S214" s="50" t="s">
        <v>1248</v>
      </c>
      <c r="T214" s="47">
        <v>45728</v>
      </c>
      <c r="U214" s="66">
        <f t="shared" si="27"/>
        <v>259</v>
      </c>
    </row>
    <row r="215" spans="1:21" ht="26" hidden="1">
      <c r="A215" s="49">
        <f t="shared" si="22"/>
        <v>214</v>
      </c>
      <c r="B215" s="50" t="s">
        <v>1460</v>
      </c>
      <c r="C215" s="50" t="s">
        <v>1461</v>
      </c>
      <c r="D215" s="50" t="s">
        <v>1462</v>
      </c>
      <c r="E215" s="50" t="s">
        <v>152</v>
      </c>
      <c r="F215" s="50" t="s">
        <v>153</v>
      </c>
      <c r="G215" s="51">
        <v>45469</v>
      </c>
      <c r="H215" s="50" t="s">
        <v>56</v>
      </c>
      <c r="I215" s="50" t="s">
        <v>175</v>
      </c>
      <c r="J215" s="50" t="s">
        <v>859</v>
      </c>
      <c r="K215" s="50" t="s">
        <v>317</v>
      </c>
      <c r="L215" s="50" t="s">
        <v>317</v>
      </c>
      <c r="M215" s="50" t="s">
        <v>318</v>
      </c>
      <c r="N215" s="50" t="s">
        <v>481</v>
      </c>
      <c r="O215" s="50"/>
      <c r="P215" s="50" t="s">
        <v>180</v>
      </c>
      <c r="Q215" s="50" t="s">
        <v>1463</v>
      </c>
      <c r="R215" s="50" t="s">
        <v>1459</v>
      </c>
      <c r="S215" s="50" t="s">
        <v>1248</v>
      </c>
      <c r="T215" s="47">
        <v>45728</v>
      </c>
      <c r="U215" s="66">
        <f t="shared" si="27"/>
        <v>259</v>
      </c>
    </row>
    <row r="216" spans="1:21" ht="26" hidden="1">
      <c r="A216" s="49">
        <f t="shared" si="22"/>
        <v>215</v>
      </c>
      <c r="B216" s="50" t="s">
        <v>1464</v>
      </c>
      <c r="C216" s="50" t="s">
        <v>1465</v>
      </c>
      <c r="D216" s="50" t="s">
        <v>1466</v>
      </c>
      <c r="E216" s="50" t="s">
        <v>152</v>
      </c>
      <c r="F216" s="50" t="s">
        <v>153</v>
      </c>
      <c r="G216" s="51">
        <v>45469</v>
      </c>
      <c r="H216" s="50" t="s">
        <v>1457</v>
      </c>
      <c r="I216" s="50" t="s">
        <v>175</v>
      </c>
      <c r="J216" s="50" t="s">
        <v>859</v>
      </c>
      <c r="K216" s="50" t="s">
        <v>317</v>
      </c>
      <c r="L216" s="50" t="s">
        <v>317</v>
      </c>
      <c r="M216" s="50" t="s">
        <v>318</v>
      </c>
      <c r="N216" s="50" t="s">
        <v>1467</v>
      </c>
      <c r="O216" s="50"/>
      <c r="P216" s="50" t="s">
        <v>180</v>
      </c>
      <c r="Q216" s="50" t="s">
        <v>1468</v>
      </c>
      <c r="R216" s="50" t="s">
        <v>320</v>
      </c>
      <c r="S216" s="50"/>
      <c r="T216" s="47">
        <v>45728</v>
      </c>
      <c r="U216" s="66">
        <f t="shared" si="27"/>
        <v>259</v>
      </c>
    </row>
    <row r="217" spans="1:21" ht="26" hidden="1">
      <c r="A217" s="49">
        <f t="shared" si="22"/>
        <v>216</v>
      </c>
      <c r="B217" s="50" t="s">
        <v>1469</v>
      </c>
      <c r="C217" s="50" t="s">
        <v>1470</v>
      </c>
      <c r="D217" s="50" t="s">
        <v>1471</v>
      </c>
      <c r="E217" s="50" t="s">
        <v>152</v>
      </c>
      <c r="F217" s="50" t="s">
        <v>153</v>
      </c>
      <c r="G217" s="51">
        <v>45469</v>
      </c>
      <c r="H217" s="50" t="s">
        <v>56</v>
      </c>
      <c r="I217" s="50" t="s">
        <v>175</v>
      </c>
      <c r="J217" s="52" t="s">
        <v>156</v>
      </c>
      <c r="K217" s="50" t="s">
        <v>317</v>
      </c>
      <c r="L217" s="50" t="s">
        <v>317</v>
      </c>
      <c r="M217" s="50" t="s">
        <v>178</v>
      </c>
      <c r="N217" s="50" t="s">
        <v>251</v>
      </c>
      <c r="O217" s="53">
        <v>45533</v>
      </c>
      <c r="P217" s="50" t="s">
        <v>180</v>
      </c>
      <c r="Q217" s="50" t="s">
        <v>1472</v>
      </c>
      <c r="R217" s="50" t="s">
        <v>1111</v>
      </c>
      <c r="S217" s="50"/>
      <c r="T217" s="47">
        <v>45728</v>
      </c>
      <c r="U217" s="54">
        <f>O217-G217</f>
        <v>64</v>
      </c>
    </row>
    <row r="218" spans="1:21" ht="26" hidden="1">
      <c r="A218" s="49">
        <f t="shared" si="22"/>
        <v>217</v>
      </c>
      <c r="B218" s="50" t="s">
        <v>1473</v>
      </c>
      <c r="C218" s="50" t="s">
        <v>1474</v>
      </c>
      <c r="D218" s="50" t="s">
        <v>1475</v>
      </c>
      <c r="E218" s="50" t="s">
        <v>152</v>
      </c>
      <c r="F218" s="50" t="s">
        <v>153</v>
      </c>
      <c r="G218" s="51">
        <v>45469</v>
      </c>
      <c r="H218" s="50" t="s">
        <v>56</v>
      </c>
      <c r="I218" s="50" t="s">
        <v>175</v>
      </c>
      <c r="J218" s="50" t="s">
        <v>859</v>
      </c>
      <c r="K218" s="50" t="s">
        <v>317</v>
      </c>
      <c r="L218" s="50" t="s">
        <v>317</v>
      </c>
      <c r="M218" s="50" t="s">
        <v>318</v>
      </c>
      <c r="N218" s="50" t="s">
        <v>419</v>
      </c>
      <c r="O218" s="50"/>
      <c r="P218" s="50" t="s">
        <v>180</v>
      </c>
      <c r="Q218" s="50" t="s">
        <v>1476</v>
      </c>
      <c r="R218" s="50" t="s">
        <v>421</v>
      </c>
      <c r="S218" s="50"/>
      <c r="T218" s="47">
        <v>45728</v>
      </c>
      <c r="U218" s="66">
        <f t="shared" ref="U218:U223" si="28">T218-G218</f>
        <v>259</v>
      </c>
    </row>
    <row r="219" spans="1:21" ht="26" hidden="1">
      <c r="A219" s="49">
        <f t="shared" si="22"/>
        <v>218</v>
      </c>
      <c r="B219" s="50" t="s">
        <v>1477</v>
      </c>
      <c r="C219" s="50" t="s">
        <v>1478</v>
      </c>
      <c r="D219" s="50" t="s">
        <v>1479</v>
      </c>
      <c r="E219" s="50" t="s">
        <v>152</v>
      </c>
      <c r="F219" s="50" t="s">
        <v>153</v>
      </c>
      <c r="G219" s="51">
        <v>45469</v>
      </c>
      <c r="H219" s="50" t="s">
        <v>1480</v>
      </c>
      <c r="I219" s="50" t="s">
        <v>175</v>
      </c>
      <c r="J219" s="50" t="s">
        <v>859</v>
      </c>
      <c r="K219" s="50" t="s">
        <v>317</v>
      </c>
      <c r="L219" s="50" t="s">
        <v>317</v>
      </c>
      <c r="M219" s="50" t="s">
        <v>318</v>
      </c>
      <c r="N219" s="50" t="s">
        <v>882</v>
      </c>
      <c r="O219" s="50"/>
      <c r="P219" s="50" t="s">
        <v>180</v>
      </c>
      <c r="Q219" s="50" t="s">
        <v>1481</v>
      </c>
      <c r="R219" s="50" t="s">
        <v>1259</v>
      </c>
      <c r="S219" s="50"/>
      <c r="T219" s="47">
        <v>45728</v>
      </c>
      <c r="U219" s="66">
        <f t="shared" si="28"/>
        <v>259</v>
      </c>
    </row>
    <row r="220" spans="1:21" ht="26" hidden="1">
      <c r="A220" s="49">
        <f t="shared" si="22"/>
        <v>219</v>
      </c>
      <c r="B220" s="50" t="s">
        <v>1482</v>
      </c>
      <c r="C220" s="50" t="s">
        <v>1483</v>
      </c>
      <c r="D220" s="50" t="s">
        <v>1484</v>
      </c>
      <c r="E220" s="50" t="s">
        <v>152</v>
      </c>
      <c r="F220" s="50" t="s">
        <v>153</v>
      </c>
      <c r="G220" s="51">
        <v>45469</v>
      </c>
      <c r="H220" s="50" t="s">
        <v>1480</v>
      </c>
      <c r="I220" s="50" t="s">
        <v>175</v>
      </c>
      <c r="J220" s="50" t="s">
        <v>859</v>
      </c>
      <c r="K220" s="50" t="s">
        <v>317</v>
      </c>
      <c r="L220" s="50" t="s">
        <v>317</v>
      </c>
      <c r="M220" s="50" t="s">
        <v>318</v>
      </c>
      <c r="N220" s="50" t="s">
        <v>1467</v>
      </c>
      <c r="O220" s="50"/>
      <c r="P220" s="50" t="s">
        <v>180</v>
      </c>
      <c r="Q220" s="50" t="s">
        <v>1485</v>
      </c>
      <c r="R220" s="50" t="s">
        <v>47</v>
      </c>
      <c r="S220" s="50"/>
      <c r="T220" s="47">
        <v>45728</v>
      </c>
      <c r="U220" s="66">
        <f t="shared" si="28"/>
        <v>259</v>
      </c>
    </row>
    <row r="221" spans="1:21" ht="26" hidden="1">
      <c r="A221" s="49">
        <f t="shared" si="22"/>
        <v>220</v>
      </c>
      <c r="B221" s="50" t="s">
        <v>1486</v>
      </c>
      <c r="C221" s="50" t="s">
        <v>1487</v>
      </c>
      <c r="D221" s="50" t="s">
        <v>1488</v>
      </c>
      <c r="E221" s="50" t="s">
        <v>152</v>
      </c>
      <c r="F221" s="50" t="s">
        <v>153</v>
      </c>
      <c r="G221" s="51">
        <v>45469</v>
      </c>
      <c r="H221" s="50" t="s">
        <v>1480</v>
      </c>
      <c r="I221" s="50" t="s">
        <v>175</v>
      </c>
      <c r="J221" s="50" t="s">
        <v>859</v>
      </c>
      <c r="K221" s="50" t="s">
        <v>317</v>
      </c>
      <c r="L221" s="50" t="s">
        <v>317</v>
      </c>
      <c r="M221" s="50" t="s">
        <v>1394</v>
      </c>
      <c r="N221" s="50" t="s">
        <v>780</v>
      </c>
      <c r="O221" s="50"/>
      <c r="P221" s="50" t="s">
        <v>180</v>
      </c>
      <c r="Q221" s="50" t="s">
        <v>1489</v>
      </c>
      <c r="R221" s="50" t="s">
        <v>47</v>
      </c>
      <c r="S221" s="50" t="s">
        <v>1490</v>
      </c>
      <c r="T221" s="47">
        <v>45728</v>
      </c>
      <c r="U221" s="66">
        <f t="shared" si="28"/>
        <v>259</v>
      </c>
    </row>
    <row r="222" spans="1:21" ht="26" hidden="1">
      <c r="A222" s="49">
        <f t="shared" si="22"/>
        <v>221</v>
      </c>
      <c r="B222" s="50" t="s">
        <v>1491</v>
      </c>
      <c r="C222" s="50" t="s">
        <v>1492</v>
      </c>
      <c r="D222" s="50" t="s">
        <v>1493</v>
      </c>
      <c r="E222" s="50" t="s">
        <v>152</v>
      </c>
      <c r="F222" s="50" t="s">
        <v>153</v>
      </c>
      <c r="G222" s="51">
        <v>45469</v>
      </c>
      <c r="H222" s="50" t="s">
        <v>1480</v>
      </c>
      <c r="I222" s="50" t="s">
        <v>175</v>
      </c>
      <c r="J222" s="50" t="s">
        <v>859</v>
      </c>
      <c r="K222" s="50" t="s">
        <v>317</v>
      </c>
      <c r="L222" s="50" t="s">
        <v>317</v>
      </c>
      <c r="M222" s="50" t="s">
        <v>1394</v>
      </c>
      <c r="N222" s="50" t="s">
        <v>780</v>
      </c>
      <c r="O222" s="50"/>
      <c r="P222" s="50" t="s">
        <v>180</v>
      </c>
      <c r="Q222" s="50" t="s">
        <v>1494</v>
      </c>
      <c r="R222" s="50" t="s">
        <v>47</v>
      </c>
      <c r="S222" s="50" t="s">
        <v>1495</v>
      </c>
      <c r="T222" s="47">
        <v>45728</v>
      </c>
      <c r="U222" s="66">
        <f t="shared" si="28"/>
        <v>259</v>
      </c>
    </row>
    <row r="223" spans="1:21" ht="52" hidden="1">
      <c r="A223" s="49">
        <f t="shared" si="22"/>
        <v>222</v>
      </c>
      <c r="B223" s="50" t="s">
        <v>1496</v>
      </c>
      <c r="C223" s="50" t="s">
        <v>1497</v>
      </c>
      <c r="D223" s="50" t="s">
        <v>1498</v>
      </c>
      <c r="E223" s="50" t="s">
        <v>152</v>
      </c>
      <c r="F223" s="50" t="s">
        <v>153</v>
      </c>
      <c r="G223" s="51">
        <v>45469</v>
      </c>
      <c r="H223" s="50" t="s">
        <v>1480</v>
      </c>
      <c r="I223" s="50" t="s">
        <v>175</v>
      </c>
      <c r="J223" s="50" t="s">
        <v>859</v>
      </c>
      <c r="K223" s="50" t="s">
        <v>317</v>
      </c>
      <c r="L223" s="50" t="s">
        <v>317</v>
      </c>
      <c r="M223" s="50" t="s">
        <v>318</v>
      </c>
      <c r="N223" s="50" t="s">
        <v>496</v>
      </c>
      <c r="O223" s="50"/>
      <c r="P223" s="50" t="s">
        <v>180</v>
      </c>
      <c r="Q223" s="50" t="s">
        <v>1499</v>
      </c>
      <c r="R223" s="50" t="s">
        <v>47</v>
      </c>
      <c r="S223" s="50"/>
      <c r="T223" s="47">
        <v>45728</v>
      </c>
      <c r="U223" s="66">
        <f t="shared" si="28"/>
        <v>259</v>
      </c>
    </row>
    <row r="224" spans="1:21" ht="65" hidden="1">
      <c r="A224" s="49">
        <f t="shared" si="22"/>
        <v>223</v>
      </c>
      <c r="B224" s="50" t="s">
        <v>1500</v>
      </c>
      <c r="C224" s="50" t="s">
        <v>1501</v>
      </c>
      <c r="D224" s="50" t="s">
        <v>1502</v>
      </c>
      <c r="E224" s="50" t="s">
        <v>152</v>
      </c>
      <c r="F224" s="50" t="s">
        <v>153</v>
      </c>
      <c r="G224" s="51">
        <v>45469</v>
      </c>
      <c r="H224" s="50" t="s">
        <v>1242</v>
      </c>
      <c r="I224" s="50" t="s">
        <v>175</v>
      </c>
      <c r="J224" s="52" t="s">
        <v>156</v>
      </c>
      <c r="K224" s="50" t="s">
        <v>317</v>
      </c>
      <c r="L224" s="50" t="s">
        <v>317</v>
      </c>
      <c r="M224" s="50" t="s">
        <v>318</v>
      </c>
      <c r="N224" s="50" t="s">
        <v>780</v>
      </c>
      <c r="O224" s="53">
        <v>45469</v>
      </c>
      <c r="P224" s="50" t="s">
        <v>188</v>
      </c>
      <c r="Q224" s="50" t="s">
        <v>1243</v>
      </c>
      <c r="R224" s="50" t="s">
        <v>47</v>
      </c>
      <c r="S224" s="50"/>
      <c r="T224" s="47">
        <v>45728</v>
      </c>
      <c r="U224" s="54">
        <f>O224-G224</f>
        <v>0</v>
      </c>
    </row>
    <row r="225" spans="1:21" ht="91" hidden="1">
      <c r="A225" s="49">
        <f t="shared" si="22"/>
        <v>224</v>
      </c>
      <c r="B225" s="50" t="s">
        <v>1503</v>
      </c>
      <c r="C225" s="50" t="s">
        <v>1504</v>
      </c>
      <c r="D225" s="50" t="s">
        <v>1505</v>
      </c>
      <c r="E225" s="50" t="s">
        <v>152</v>
      </c>
      <c r="F225" s="50" t="s">
        <v>153</v>
      </c>
      <c r="G225" s="51">
        <v>45469</v>
      </c>
      <c r="H225" s="50" t="s">
        <v>765</v>
      </c>
      <c r="I225" s="50" t="s">
        <v>175</v>
      </c>
      <c r="J225" s="50" t="s">
        <v>859</v>
      </c>
      <c r="K225" s="50" t="s">
        <v>317</v>
      </c>
      <c r="L225" s="50" t="s">
        <v>317</v>
      </c>
      <c r="M225" s="50" t="s">
        <v>318</v>
      </c>
      <c r="N225" s="50" t="s">
        <v>496</v>
      </c>
      <c r="O225" s="50"/>
      <c r="P225" s="50" t="s">
        <v>180</v>
      </c>
      <c r="Q225" s="50" t="s">
        <v>1506</v>
      </c>
      <c r="R225" s="50" t="s">
        <v>47</v>
      </c>
      <c r="S225" s="50"/>
      <c r="T225" s="47">
        <v>45728</v>
      </c>
      <c r="U225" s="66">
        <f t="shared" ref="U225:U226" si="29">T225-G225</f>
        <v>259</v>
      </c>
    </row>
    <row r="226" spans="1:21" ht="39" hidden="1">
      <c r="A226" s="49">
        <f t="shared" si="22"/>
        <v>225</v>
      </c>
      <c r="B226" s="50" t="s">
        <v>1507</v>
      </c>
      <c r="C226" s="50" t="s">
        <v>1508</v>
      </c>
      <c r="D226" s="50" t="s">
        <v>1509</v>
      </c>
      <c r="E226" s="50" t="s">
        <v>152</v>
      </c>
      <c r="F226" s="50" t="s">
        <v>153</v>
      </c>
      <c r="G226" s="51">
        <v>45470</v>
      </c>
      <c r="H226" s="50" t="s">
        <v>1432</v>
      </c>
      <c r="I226" s="50" t="s">
        <v>175</v>
      </c>
      <c r="J226" s="50" t="s">
        <v>859</v>
      </c>
      <c r="K226" s="50" t="s">
        <v>317</v>
      </c>
      <c r="L226" s="50" t="s">
        <v>317</v>
      </c>
      <c r="M226" s="50" t="s">
        <v>318</v>
      </c>
      <c r="N226" s="50" t="s">
        <v>496</v>
      </c>
      <c r="O226" s="50"/>
      <c r="P226" s="50" t="s">
        <v>180</v>
      </c>
      <c r="Q226" s="50" t="s">
        <v>1510</v>
      </c>
      <c r="R226" s="50" t="s">
        <v>47</v>
      </c>
      <c r="S226" s="50"/>
      <c r="T226" s="47">
        <v>45728</v>
      </c>
      <c r="U226" s="66">
        <f t="shared" si="29"/>
        <v>258</v>
      </c>
    </row>
    <row r="227" spans="1:21" ht="52" hidden="1">
      <c r="A227" s="49">
        <f t="shared" si="22"/>
        <v>226</v>
      </c>
      <c r="B227" s="50" t="s">
        <v>1511</v>
      </c>
      <c r="C227" s="50" t="s">
        <v>1512</v>
      </c>
      <c r="D227" s="50" t="s">
        <v>1513</v>
      </c>
      <c r="E227" s="50" t="s">
        <v>152</v>
      </c>
      <c r="F227" s="50" t="s">
        <v>153</v>
      </c>
      <c r="G227" s="51">
        <v>45470</v>
      </c>
      <c r="H227" s="50" t="s">
        <v>1514</v>
      </c>
      <c r="I227" s="50" t="s">
        <v>23</v>
      </c>
      <c r="J227" s="52" t="s">
        <v>156</v>
      </c>
      <c r="K227" s="50" t="s">
        <v>1515</v>
      </c>
      <c r="L227" s="50" t="s">
        <v>1516</v>
      </c>
      <c r="M227" s="50" t="s">
        <v>720</v>
      </c>
      <c r="N227" s="50" t="s">
        <v>279</v>
      </c>
      <c r="O227" s="51">
        <v>45489</v>
      </c>
      <c r="P227" s="50" t="s">
        <v>159</v>
      </c>
      <c r="Q227" s="50" t="s">
        <v>445</v>
      </c>
      <c r="R227" s="50" t="s">
        <v>271</v>
      </c>
      <c r="S227" s="50" t="s">
        <v>1517</v>
      </c>
      <c r="T227" s="47">
        <v>45728</v>
      </c>
      <c r="U227" s="54">
        <f t="shared" ref="U227:U228" si="30">O227-G227</f>
        <v>19</v>
      </c>
    </row>
    <row r="228" spans="1:21" ht="52" hidden="1">
      <c r="A228" s="49">
        <f t="shared" si="22"/>
        <v>227</v>
      </c>
      <c r="B228" s="50" t="s">
        <v>1518</v>
      </c>
      <c r="C228" s="50" t="s">
        <v>1519</v>
      </c>
      <c r="D228" s="50" t="s">
        <v>1520</v>
      </c>
      <c r="E228" s="50" t="s">
        <v>152</v>
      </c>
      <c r="F228" s="50" t="s">
        <v>153</v>
      </c>
      <c r="G228" s="51">
        <v>45470</v>
      </c>
      <c r="H228" s="50" t="s">
        <v>1346</v>
      </c>
      <c r="I228" s="50" t="s">
        <v>23</v>
      </c>
      <c r="J228" s="52" t="s">
        <v>156</v>
      </c>
      <c r="K228" s="50" t="s">
        <v>1521</v>
      </c>
      <c r="L228" s="50" t="s">
        <v>1522</v>
      </c>
      <c r="M228" s="50" t="s">
        <v>178</v>
      </c>
      <c r="N228" s="50" t="s">
        <v>279</v>
      </c>
      <c r="O228" s="51">
        <v>45489</v>
      </c>
      <c r="P228" s="50" t="s">
        <v>159</v>
      </c>
      <c r="Q228" s="50" t="s">
        <v>445</v>
      </c>
      <c r="R228" s="50" t="s">
        <v>271</v>
      </c>
      <c r="S228" s="50" t="s">
        <v>1523</v>
      </c>
      <c r="T228" s="47">
        <v>45728</v>
      </c>
      <c r="U228" s="54">
        <f t="shared" si="30"/>
        <v>19</v>
      </c>
    </row>
    <row r="229" spans="1:21" ht="39" hidden="1">
      <c r="A229" s="49">
        <f t="shared" si="22"/>
        <v>228</v>
      </c>
      <c r="B229" s="50" t="s">
        <v>1524</v>
      </c>
      <c r="C229" s="50" t="s">
        <v>1525</v>
      </c>
      <c r="D229" s="50" t="s">
        <v>1526</v>
      </c>
      <c r="E229" s="50" t="s">
        <v>152</v>
      </c>
      <c r="F229" s="50" t="s">
        <v>153</v>
      </c>
      <c r="G229" s="51">
        <v>45470</v>
      </c>
      <c r="H229" s="50" t="s">
        <v>1346</v>
      </c>
      <c r="I229" s="50" t="s">
        <v>23</v>
      </c>
      <c r="J229" s="50" t="s">
        <v>859</v>
      </c>
      <c r="K229" s="50" t="s">
        <v>1527</v>
      </c>
      <c r="L229" s="50" t="s">
        <v>1528</v>
      </c>
      <c r="M229" s="50" t="s">
        <v>178</v>
      </c>
      <c r="N229" s="50" t="s">
        <v>1529</v>
      </c>
      <c r="O229" s="50"/>
      <c r="P229" s="50" t="s">
        <v>180</v>
      </c>
      <c r="Q229" s="50" t="s">
        <v>1530</v>
      </c>
      <c r="R229" s="50" t="s">
        <v>271</v>
      </c>
      <c r="S229" s="50" t="s">
        <v>1531</v>
      </c>
      <c r="T229" s="47">
        <v>45728</v>
      </c>
      <c r="U229" s="66">
        <f>T229-G229</f>
        <v>258</v>
      </c>
    </row>
    <row r="230" spans="1:21" ht="52" hidden="1">
      <c r="A230" s="49">
        <f t="shared" si="22"/>
        <v>229</v>
      </c>
      <c r="B230" s="50" t="s">
        <v>1532</v>
      </c>
      <c r="C230" s="50" t="s">
        <v>1533</v>
      </c>
      <c r="D230" s="50" t="s">
        <v>1534</v>
      </c>
      <c r="E230" s="50" t="s">
        <v>152</v>
      </c>
      <c r="F230" s="50" t="s">
        <v>153</v>
      </c>
      <c r="G230" s="51">
        <v>45470</v>
      </c>
      <c r="H230" s="50" t="s">
        <v>1346</v>
      </c>
      <c r="I230" s="50" t="s">
        <v>23</v>
      </c>
      <c r="J230" s="52" t="s">
        <v>156</v>
      </c>
      <c r="K230" s="50" t="s">
        <v>1535</v>
      </c>
      <c r="L230" s="50" t="s">
        <v>1536</v>
      </c>
      <c r="M230" s="50" t="s">
        <v>178</v>
      </c>
      <c r="N230" s="50" t="s">
        <v>279</v>
      </c>
      <c r="O230" s="51">
        <v>45489</v>
      </c>
      <c r="P230" s="50" t="s">
        <v>159</v>
      </c>
      <c r="Q230" s="50" t="s">
        <v>445</v>
      </c>
      <c r="R230" s="50" t="s">
        <v>271</v>
      </c>
      <c r="S230" s="50" t="s">
        <v>1537</v>
      </c>
      <c r="T230" s="47">
        <v>45728</v>
      </c>
      <c r="U230" s="54">
        <f t="shared" ref="U230:U236" si="31">O230-G230</f>
        <v>19</v>
      </c>
    </row>
    <row r="231" spans="1:21" ht="52" hidden="1">
      <c r="A231" s="49">
        <f t="shared" si="22"/>
        <v>230</v>
      </c>
      <c r="B231" s="50" t="s">
        <v>1538</v>
      </c>
      <c r="C231" s="50" t="s">
        <v>1539</v>
      </c>
      <c r="D231" s="50" t="s">
        <v>1540</v>
      </c>
      <c r="E231" s="50" t="s">
        <v>152</v>
      </c>
      <c r="F231" s="50" t="s">
        <v>153</v>
      </c>
      <c r="G231" s="51">
        <v>45470</v>
      </c>
      <c r="H231" s="50" t="s">
        <v>1346</v>
      </c>
      <c r="I231" s="50" t="s">
        <v>23</v>
      </c>
      <c r="J231" s="52" t="s">
        <v>156</v>
      </c>
      <c r="K231" s="50" t="s">
        <v>1541</v>
      </c>
      <c r="L231" s="50" t="s">
        <v>1542</v>
      </c>
      <c r="M231" s="50" t="s">
        <v>178</v>
      </c>
      <c r="N231" s="50" t="s">
        <v>279</v>
      </c>
      <c r="O231" s="51">
        <v>45489</v>
      </c>
      <c r="P231" s="50" t="s">
        <v>159</v>
      </c>
      <c r="Q231" s="50" t="s">
        <v>445</v>
      </c>
      <c r="R231" s="50" t="s">
        <v>1543</v>
      </c>
      <c r="S231" s="50" t="s">
        <v>1537</v>
      </c>
      <c r="T231" s="47">
        <v>45728</v>
      </c>
      <c r="U231" s="54">
        <f t="shared" si="31"/>
        <v>19</v>
      </c>
    </row>
    <row r="232" spans="1:21" hidden="1">
      <c r="A232" s="49">
        <f t="shared" si="22"/>
        <v>231</v>
      </c>
      <c r="B232" s="50" t="s">
        <v>1544</v>
      </c>
      <c r="C232" s="50" t="s">
        <v>1545</v>
      </c>
      <c r="D232" s="50" t="s">
        <v>1546</v>
      </c>
      <c r="E232" s="50" t="s">
        <v>152</v>
      </c>
      <c r="F232" s="50" t="s">
        <v>153</v>
      </c>
      <c r="G232" s="51">
        <v>45470</v>
      </c>
      <c r="H232" s="50" t="s">
        <v>1346</v>
      </c>
      <c r="I232" s="50" t="s">
        <v>23</v>
      </c>
      <c r="J232" s="52" t="s">
        <v>156</v>
      </c>
      <c r="K232" s="50" t="s">
        <v>560</v>
      </c>
      <c r="L232" s="50" t="s">
        <v>561</v>
      </c>
      <c r="M232" s="50" t="s">
        <v>178</v>
      </c>
      <c r="N232" s="50" t="s">
        <v>302</v>
      </c>
      <c r="O232" s="53">
        <v>45475</v>
      </c>
      <c r="P232" s="50" t="s">
        <v>159</v>
      </c>
      <c r="Q232" s="50" t="s">
        <v>1547</v>
      </c>
      <c r="R232" s="50" t="s">
        <v>1548</v>
      </c>
      <c r="S232" s="50" t="s">
        <v>647</v>
      </c>
      <c r="T232" s="47">
        <v>45728</v>
      </c>
      <c r="U232" s="54">
        <f t="shared" si="31"/>
        <v>5</v>
      </c>
    </row>
    <row r="233" spans="1:21" hidden="1">
      <c r="A233" s="49">
        <f t="shared" si="22"/>
        <v>232</v>
      </c>
      <c r="B233" s="50" t="s">
        <v>1549</v>
      </c>
      <c r="C233" s="50" t="s">
        <v>1550</v>
      </c>
      <c r="D233" s="50" t="s">
        <v>1551</v>
      </c>
      <c r="E233" s="50" t="s">
        <v>152</v>
      </c>
      <c r="F233" s="50" t="s">
        <v>153</v>
      </c>
      <c r="G233" s="51">
        <v>45470</v>
      </c>
      <c r="H233" s="50" t="s">
        <v>559</v>
      </c>
      <c r="I233" s="50" t="s">
        <v>23</v>
      </c>
      <c r="J233" s="52" t="s">
        <v>156</v>
      </c>
      <c r="K233" s="50" t="s">
        <v>1552</v>
      </c>
      <c r="L233" s="50" t="s">
        <v>1553</v>
      </c>
      <c r="M233" s="50" t="s">
        <v>178</v>
      </c>
      <c r="N233" s="50" t="s">
        <v>435</v>
      </c>
      <c r="O233" s="53">
        <v>45475</v>
      </c>
      <c r="P233" s="50" t="s">
        <v>159</v>
      </c>
      <c r="Q233" s="50" t="s">
        <v>1554</v>
      </c>
      <c r="R233" s="50" t="s">
        <v>437</v>
      </c>
      <c r="S233" s="50" t="s">
        <v>1555</v>
      </c>
      <c r="T233" s="47">
        <v>45728</v>
      </c>
      <c r="U233" s="54">
        <f t="shared" si="31"/>
        <v>5</v>
      </c>
    </row>
    <row r="234" spans="1:21" hidden="1">
      <c r="A234" s="49">
        <f t="shared" si="22"/>
        <v>233</v>
      </c>
      <c r="B234" s="50" t="s">
        <v>1556</v>
      </c>
      <c r="C234" s="50" t="s">
        <v>1557</v>
      </c>
      <c r="D234" s="50" t="s">
        <v>1558</v>
      </c>
      <c r="E234" s="50" t="s">
        <v>152</v>
      </c>
      <c r="F234" s="50" t="s">
        <v>153</v>
      </c>
      <c r="G234" s="51">
        <v>45470</v>
      </c>
      <c r="H234" s="50" t="s">
        <v>1346</v>
      </c>
      <c r="I234" s="50" t="s">
        <v>23</v>
      </c>
      <c r="J234" s="52" t="s">
        <v>156</v>
      </c>
      <c r="K234" s="50" t="s">
        <v>1527</v>
      </c>
      <c r="L234" s="50" t="s">
        <v>1559</v>
      </c>
      <c r="M234" s="50" t="s">
        <v>318</v>
      </c>
      <c r="N234" s="50" t="s">
        <v>435</v>
      </c>
      <c r="O234" s="53">
        <v>45475</v>
      </c>
      <c r="P234" s="50" t="s">
        <v>159</v>
      </c>
      <c r="Q234" s="50" t="s">
        <v>1560</v>
      </c>
      <c r="R234" s="50" t="s">
        <v>437</v>
      </c>
      <c r="S234" s="50" t="s">
        <v>1561</v>
      </c>
      <c r="T234" s="47">
        <v>45728</v>
      </c>
      <c r="U234" s="54">
        <f t="shared" si="31"/>
        <v>5</v>
      </c>
    </row>
    <row r="235" spans="1:21" ht="26" hidden="1">
      <c r="A235" s="49">
        <f t="shared" si="22"/>
        <v>234</v>
      </c>
      <c r="B235" s="50" t="s">
        <v>1562</v>
      </c>
      <c r="C235" s="50" t="s">
        <v>1563</v>
      </c>
      <c r="D235" s="50" t="s">
        <v>1564</v>
      </c>
      <c r="E235" s="50" t="s">
        <v>152</v>
      </c>
      <c r="F235" s="50" t="s">
        <v>153</v>
      </c>
      <c r="G235" s="51">
        <v>45470</v>
      </c>
      <c r="H235" s="50" t="s">
        <v>1309</v>
      </c>
      <c r="I235" s="50" t="s">
        <v>175</v>
      </c>
      <c r="J235" s="52" t="s">
        <v>156</v>
      </c>
      <c r="K235" s="50" t="s">
        <v>1565</v>
      </c>
      <c r="L235" s="50" t="s">
        <v>1566</v>
      </c>
      <c r="M235" s="50" t="s">
        <v>720</v>
      </c>
      <c r="N235" s="50" t="s">
        <v>287</v>
      </c>
      <c r="O235" s="53">
        <v>45470</v>
      </c>
      <c r="P235" s="50" t="s">
        <v>180</v>
      </c>
      <c r="Q235" s="50" t="s">
        <v>1567</v>
      </c>
      <c r="R235" s="50" t="s">
        <v>304</v>
      </c>
      <c r="S235" s="50" t="s">
        <v>1568</v>
      </c>
      <c r="T235" s="47">
        <v>45728</v>
      </c>
      <c r="U235" s="54">
        <f t="shared" si="31"/>
        <v>0</v>
      </c>
    </row>
    <row r="236" spans="1:21" ht="26" hidden="1">
      <c r="A236" s="49">
        <f t="shared" si="22"/>
        <v>235</v>
      </c>
      <c r="B236" s="50" t="s">
        <v>1569</v>
      </c>
      <c r="C236" s="50" t="s">
        <v>1570</v>
      </c>
      <c r="D236" s="50" t="s">
        <v>1571</v>
      </c>
      <c r="E236" s="50" t="s">
        <v>758</v>
      </c>
      <c r="F236" s="50" t="s">
        <v>153</v>
      </c>
      <c r="G236" s="51">
        <v>45471</v>
      </c>
      <c r="H236" s="50" t="s">
        <v>536</v>
      </c>
      <c r="I236" s="50" t="s">
        <v>23</v>
      </c>
      <c r="J236" s="52" t="s">
        <v>156</v>
      </c>
      <c r="K236" s="50" t="s">
        <v>317</v>
      </c>
      <c r="L236" s="50" t="s">
        <v>317</v>
      </c>
      <c r="M236" s="50" t="s">
        <v>318</v>
      </c>
      <c r="N236" s="50" t="s">
        <v>496</v>
      </c>
      <c r="O236" s="51">
        <v>45489</v>
      </c>
      <c r="P236" s="50" t="s">
        <v>188</v>
      </c>
      <c r="Q236" s="50" t="s">
        <v>1572</v>
      </c>
      <c r="R236" s="50" t="s">
        <v>1573</v>
      </c>
      <c r="S236" s="50" t="s">
        <v>156</v>
      </c>
      <c r="T236" s="47">
        <v>45728</v>
      </c>
      <c r="U236" s="54">
        <f t="shared" si="31"/>
        <v>18</v>
      </c>
    </row>
    <row r="237" spans="1:21" hidden="1">
      <c r="A237" s="49">
        <f t="shared" si="22"/>
        <v>236</v>
      </c>
      <c r="B237" s="50" t="s">
        <v>1574</v>
      </c>
      <c r="C237" s="50" t="s">
        <v>1575</v>
      </c>
      <c r="D237" s="50" t="s">
        <v>1576</v>
      </c>
      <c r="E237" s="50" t="s">
        <v>152</v>
      </c>
      <c r="F237" s="50" t="s">
        <v>153</v>
      </c>
      <c r="G237" s="51">
        <v>45472</v>
      </c>
      <c r="H237" s="50" t="s">
        <v>1577</v>
      </c>
      <c r="I237" s="50" t="s">
        <v>23</v>
      </c>
      <c r="J237" s="50" t="s">
        <v>156</v>
      </c>
      <c r="K237" s="50" t="s">
        <v>157</v>
      </c>
      <c r="L237" s="50" t="s">
        <v>157</v>
      </c>
      <c r="M237" s="50" t="s">
        <v>318</v>
      </c>
      <c r="N237" s="50" t="s">
        <v>481</v>
      </c>
      <c r="O237" s="51">
        <v>45644</v>
      </c>
      <c r="P237" s="50" t="s">
        <v>180</v>
      </c>
      <c r="Q237" s="50" t="s">
        <v>1578</v>
      </c>
      <c r="R237" s="50" t="s">
        <v>976</v>
      </c>
      <c r="S237" s="50" t="s">
        <v>1579</v>
      </c>
      <c r="T237" s="47">
        <v>45728</v>
      </c>
      <c r="U237" s="66">
        <f t="shared" ref="U237:U239" si="32">T237-G237</f>
        <v>256</v>
      </c>
    </row>
    <row r="238" spans="1:21" ht="26" hidden="1">
      <c r="A238" s="49">
        <f t="shared" si="22"/>
        <v>237</v>
      </c>
      <c r="B238" s="50" t="s">
        <v>1580</v>
      </c>
      <c r="C238" s="50" t="s">
        <v>1581</v>
      </c>
      <c r="D238" s="50" t="s">
        <v>1582</v>
      </c>
      <c r="E238" s="50" t="s">
        <v>152</v>
      </c>
      <c r="F238" s="50" t="s">
        <v>153</v>
      </c>
      <c r="G238" s="51">
        <v>45472</v>
      </c>
      <c r="H238" s="50" t="s">
        <v>1577</v>
      </c>
      <c r="I238" s="50" t="s">
        <v>23</v>
      </c>
      <c r="J238" s="50" t="s">
        <v>156</v>
      </c>
      <c r="K238" s="50" t="s">
        <v>157</v>
      </c>
      <c r="L238" s="50" t="s">
        <v>157</v>
      </c>
      <c r="M238" s="50" t="s">
        <v>318</v>
      </c>
      <c r="N238" s="50" t="s">
        <v>496</v>
      </c>
      <c r="O238" s="51">
        <v>45644</v>
      </c>
      <c r="P238" s="50" t="s">
        <v>180</v>
      </c>
      <c r="Q238" s="50" t="s">
        <v>1583</v>
      </c>
      <c r="R238" s="50" t="s">
        <v>976</v>
      </c>
      <c r="S238" s="50" t="s">
        <v>1584</v>
      </c>
      <c r="T238" s="47">
        <v>45728</v>
      </c>
      <c r="U238" s="66">
        <f t="shared" si="32"/>
        <v>256</v>
      </c>
    </row>
    <row r="239" spans="1:21" hidden="1">
      <c r="A239" s="49">
        <f t="shared" si="22"/>
        <v>238</v>
      </c>
      <c r="B239" s="50" t="s">
        <v>1585</v>
      </c>
      <c r="C239" s="50" t="s">
        <v>1586</v>
      </c>
      <c r="D239" s="50" t="s">
        <v>1587</v>
      </c>
      <c r="E239" s="50" t="s">
        <v>152</v>
      </c>
      <c r="F239" s="50" t="s">
        <v>153</v>
      </c>
      <c r="G239" s="51">
        <v>45472</v>
      </c>
      <c r="H239" s="50" t="s">
        <v>1577</v>
      </c>
      <c r="I239" s="50" t="s">
        <v>23</v>
      </c>
      <c r="J239" s="50" t="s">
        <v>156</v>
      </c>
      <c r="K239" s="50" t="s">
        <v>157</v>
      </c>
      <c r="L239" s="50" t="s">
        <v>157</v>
      </c>
      <c r="M239" s="50" t="s">
        <v>318</v>
      </c>
      <c r="N239" s="50" t="s">
        <v>496</v>
      </c>
      <c r="O239" s="51">
        <v>45644</v>
      </c>
      <c r="P239" s="50" t="s">
        <v>180</v>
      </c>
      <c r="Q239" s="50" t="s">
        <v>1588</v>
      </c>
      <c r="R239" s="50" t="s">
        <v>976</v>
      </c>
      <c r="S239" s="50"/>
      <c r="T239" s="47">
        <v>45728</v>
      </c>
      <c r="U239" s="66">
        <f t="shared" si="32"/>
        <v>256</v>
      </c>
    </row>
    <row r="240" spans="1:21" ht="26" hidden="1">
      <c r="A240" s="49">
        <f t="shared" si="22"/>
        <v>239</v>
      </c>
      <c r="B240" s="50" t="s">
        <v>1589</v>
      </c>
      <c r="C240" s="50" t="s">
        <v>1590</v>
      </c>
      <c r="D240" s="50" t="s">
        <v>1591</v>
      </c>
      <c r="E240" s="50" t="s">
        <v>152</v>
      </c>
      <c r="F240" s="50" t="s">
        <v>153</v>
      </c>
      <c r="G240" s="51">
        <v>45477</v>
      </c>
      <c r="H240" s="50" t="s">
        <v>986</v>
      </c>
      <c r="I240" s="50" t="s">
        <v>581</v>
      </c>
      <c r="J240" s="52" t="s">
        <v>156</v>
      </c>
      <c r="K240" s="50" t="s">
        <v>1592</v>
      </c>
      <c r="L240" s="50" t="s">
        <v>1593</v>
      </c>
      <c r="M240" s="50" t="s">
        <v>178</v>
      </c>
      <c r="N240" s="50" t="s">
        <v>279</v>
      </c>
      <c r="O240" s="51">
        <v>45531</v>
      </c>
      <c r="P240" s="50" t="s">
        <v>188</v>
      </c>
      <c r="Q240" s="50" t="s">
        <v>445</v>
      </c>
      <c r="R240" s="50" t="s">
        <v>271</v>
      </c>
      <c r="S240" s="50" t="s">
        <v>1594</v>
      </c>
      <c r="T240" s="47">
        <v>45728</v>
      </c>
      <c r="U240" s="54">
        <f t="shared" ref="U240:U243" si="33">O240-G240</f>
        <v>54</v>
      </c>
    </row>
    <row r="241" spans="1:21" ht="26" hidden="1">
      <c r="A241" s="49">
        <f t="shared" si="22"/>
        <v>240</v>
      </c>
      <c r="B241" s="50" t="s">
        <v>1595</v>
      </c>
      <c r="C241" s="50" t="s">
        <v>1596</v>
      </c>
      <c r="D241" s="50" t="s">
        <v>1597</v>
      </c>
      <c r="E241" s="50" t="s">
        <v>152</v>
      </c>
      <c r="F241" s="50" t="s">
        <v>153</v>
      </c>
      <c r="G241" s="51">
        <v>45478</v>
      </c>
      <c r="H241" s="50" t="s">
        <v>1598</v>
      </c>
      <c r="I241" s="50" t="s">
        <v>23</v>
      </c>
      <c r="J241" s="52" t="s">
        <v>156</v>
      </c>
      <c r="K241" s="50" t="s">
        <v>1599</v>
      </c>
      <c r="L241" s="50" t="s">
        <v>1600</v>
      </c>
      <c r="M241" s="50" t="s">
        <v>178</v>
      </c>
      <c r="N241" s="50" t="s">
        <v>251</v>
      </c>
      <c r="O241" s="53">
        <v>45478</v>
      </c>
      <c r="P241" s="50" t="s">
        <v>188</v>
      </c>
      <c r="Q241" s="50" t="s">
        <v>1601</v>
      </c>
      <c r="R241" s="50" t="s">
        <v>475</v>
      </c>
      <c r="S241" s="50" t="s">
        <v>1602</v>
      </c>
      <c r="T241" s="47">
        <v>45728</v>
      </c>
      <c r="U241" s="54">
        <f t="shared" si="33"/>
        <v>0</v>
      </c>
    </row>
    <row r="242" spans="1:21" ht="26">
      <c r="A242" s="49">
        <f t="shared" si="22"/>
        <v>241</v>
      </c>
      <c r="B242" s="50" t="s">
        <v>1603</v>
      </c>
      <c r="C242" s="50" t="s">
        <v>1604</v>
      </c>
      <c r="D242" s="50" t="s">
        <v>1605</v>
      </c>
      <c r="E242" s="50" t="s">
        <v>152</v>
      </c>
      <c r="F242" s="50" t="s">
        <v>153</v>
      </c>
      <c r="G242" s="51">
        <v>45478</v>
      </c>
      <c r="H242" s="50" t="s">
        <v>1606</v>
      </c>
      <c r="I242" s="50" t="s">
        <v>23</v>
      </c>
      <c r="J242" s="52" t="s">
        <v>156</v>
      </c>
      <c r="K242" s="50"/>
      <c r="L242" s="50"/>
      <c r="M242" s="50" t="s">
        <v>158</v>
      </c>
      <c r="N242" s="50" t="s">
        <v>158</v>
      </c>
      <c r="O242" s="53">
        <v>45478</v>
      </c>
      <c r="P242" s="50" t="s">
        <v>188</v>
      </c>
      <c r="Q242" s="50" t="s">
        <v>1607</v>
      </c>
      <c r="R242" s="50"/>
      <c r="S242" s="50"/>
      <c r="T242" s="47">
        <v>45728</v>
      </c>
      <c r="U242" s="54">
        <f t="shared" si="33"/>
        <v>0</v>
      </c>
    </row>
    <row r="243" spans="1:21" hidden="1">
      <c r="A243" s="49">
        <f t="shared" si="22"/>
        <v>242</v>
      </c>
      <c r="B243" s="50" t="s">
        <v>1608</v>
      </c>
      <c r="C243" s="50" t="s">
        <v>1609</v>
      </c>
      <c r="D243" s="50" t="s">
        <v>1610</v>
      </c>
      <c r="E243" s="50" t="s">
        <v>152</v>
      </c>
      <c r="F243" s="50" t="s">
        <v>153</v>
      </c>
      <c r="G243" s="51">
        <v>45478</v>
      </c>
      <c r="H243" s="50" t="s">
        <v>222</v>
      </c>
      <c r="I243" s="50" t="s">
        <v>223</v>
      </c>
      <c r="J243" s="52" t="s">
        <v>156</v>
      </c>
      <c r="K243" s="50" t="s">
        <v>1611</v>
      </c>
      <c r="L243" s="50" t="s">
        <v>1612</v>
      </c>
      <c r="M243" s="50" t="s">
        <v>178</v>
      </c>
      <c r="N243" s="50" t="s">
        <v>179</v>
      </c>
      <c r="O243" s="53">
        <v>45483</v>
      </c>
      <c r="P243" s="50" t="s">
        <v>188</v>
      </c>
      <c r="Q243" s="50" t="s">
        <v>218</v>
      </c>
      <c r="R243" s="50" t="s">
        <v>182</v>
      </c>
      <c r="S243" s="50" t="s">
        <v>647</v>
      </c>
      <c r="T243" s="47">
        <v>45728</v>
      </c>
      <c r="U243" s="54">
        <f t="shared" si="33"/>
        <v>5</v>
      </c>
    </row>
    <row r="244" spans="1:21" ht="26" hidden="1">
      <c r="A244" s="49">
        <f t="shared" si="22"/>
        <v>243</v>
      </c>
      <c r="B244" s="52" t="s">
        <v>1613</v>
      </c>
      <c r="C244" s="52" t="s">
        <v>1614</v>
      </c>
      <c r="D244" s="52" t="s">
        <v>1615</v>
      </c>
      <c r="E244" s="52" t="s">
        <v>152</v>
      </c>
      <c r="F244" s="52" t="s">
        <v>153</v>
      </c>
      <c r="G244" s="56">
        <v>45482</v>
      </c>
      <c r="H244" s="52" t="s">
        <v>1616</v>
      </c>
      <c r="I244" s="52" t="s">
        <v>175</v>
      </c>
      <c r="J244" s="52" t="s">
        <v>156</v>
      </c>
      <c r="K244" s="52"/>
      <c r="L244" s="52"/>
      <c r="M244" s="52" t="s">
        <v>720</v>
      </c>
      <c r="N244" s="52" t="s">
        <v>882</v>
      </c>
      <c r="O244" s="55">
        <v>45562</v>
      </c>
      <c r="P244" s="52" t="s">
        <v>1617</v>
      </c>
      <c r="Q244" s="52" t="s">
        <v>1618</v>
      </c>
      <c r="R244" s="52" t="s">
        <v>47</v>
      </c>
      <c r="S244" s="52" t="s">
        <v>1619</v>
      </c>
      <c r="T244" s="47">
        <v>45728</v>
      </c>
      <c r="U244" s="66">
        <f>T244-G244</f>
        <v>246</v>
      </c>
    </row>
    <row r="245" spans="1:21" ht="26" hidden="1">
      <c r="A245" s="49">
        <f t="shared" si="22"/>
        <v>244</v>
      </c>
      <c r="B245" s="50" t="s">
        <v>1620</v>
      </c>
      <c r="C245" s="50" t="s">
        <v>1621</v>
      </c>
      <c r="D245" s="50" t="s">
        <v>1622</v>
      </c>
      <c r="E245" s="50" t="s">
        <v>152</v>
      </c>
      <c r="F245" s="50" t="s">
        <v>153</v>
      </c>
      <c r="G245" s="51">
        <v>45483</v>
      </c>
      <c r="H245" s="50" t="s">
        <v>1623</v>
      </c>
      <c r="I245" s="52" t="s">
        <v>33</v>
      </c>
      <c r="J245" s="52" t="s">
        <v>156</v>
      </c>
      <c r="K245" s="50" t="s">
        <v>1624</v>
      </c>
      <c r="L245" s="50" t="s">
        <v>1625</v>
      </c>
      <c r="M245" s="50" t="s">
        <v>178</v>
      </c>
      <c r="N245" s="50" t="s">
        <v>279</v>
      </c>
      <c r="O245" s="51">
        <v>45489</v>
      </c>
      <c r="P245" s="50" t="s">
        <v>188</v>
      </c>
      <c r="Q245" s="50" t="s">
        <v>445</v>
      </c>
      <c r="R245" s="50" t="s">
        <v>1626</v>
      </c>
      <c r="S245" s="59" t="s">
        <v>600</v>
      </c>
      <c r="T245" s="47">
        <v>45728</v>
      </c>
      <c r="U245" s="54">
        <f>O245-G245</f>
        <v>6</v>
      </c>
    </row>
    <row r="246" spans="1:21" ht="26" hidden="1">
      <c r="A246" s="49">
        <f t="shared" si="22"/>
        <v>245</v>
      </c>
      <c r="B246" s="50" t="s">
        <v>1627</v>
      </c>
      <c r="C246" s="50" t="s">
        <v>1628</v>
      </c>
      <c r="D246" s="50" t="s">
        <v>1629</v>
      </c>
      <c r="E246" s="50" t="s">
        <v>152</v>
      </c>
      <c r="F246" s="50" t="s">
        <v>153</v>
      </c>
      <c r="G246" s="53">
        <v>45483</v>
      </c>
      <c r="H246" s="50" t="s">
        <v>59</v>
      </c>
      <c r="I246" s="50" t="s">
        <v>175</v>
      </c>
      <c r="J246" s="50" t="s">
        <v>156</v>
      </c>
      <c r="K246" s="50"/>
      <c r="L246" s="50"/>
      <c r="M246" s="50" t="s">
        <v>318</v>
      </c>
      <c r="N246" s="50" t="s">
        <v>79</v>
      </c>
      <c r="O246" s="55">
        <v>45562</v>
      </c>
      <c r="P246" s="50" t="s">
        <v>180</v>
      </c>
      <c r="Q246" s="50" t="s">
        <v>1630</v>
      </c>
      <c r="R246" s="50" t="s">
        <v>47</v>
      </c>
      <c r="S246" s="50" t="s">
        <v>1631</v>
      </c>
      <c r="T246" s="47">
        <v>45728</v>
      </c>
      <c r="U246" s="66">
        <f t="shared" ref="U246:U247" si="34">T246-G246</f>
        <v>245</v>
      </c>
    </row>
    <row r="247" spans="1:21" ht="26" hidden="1">
      <c r="A247" s="49">
        <f t="shared" si="22"/>
        <v>246</v>
      </c>
      <c r="B247" s="50" t="s">
        <v>1632</v>
      </c>
      <c r="C247" s="50" t="s">
        <v>1633</v>
      </c>
      <c r="D247" s="50" t="s">
        <v>1634</v>
      </c>
      <c r="E247" s="50" t="s">
        <v>152</v>
      </c>
      <c r="F247" s="50" t="s">
        <v>153</v>
      </c>
      <c r="G247" s="53">
        <v>45484</v>
      </c>
      <c r="H247" s="50" t="s">
        <v>1635</v>
      </c>
      <c r="I247" s="50" t="s">
        <v>175</v>
      </c>
      <c r="J247" s="50" t="s">
        <v>156</v>
      </c>
      <c r="K247" s="50"/>
      <c r="L247" s="50"/>
      <c r="M247" s="50" t="s">
        <v>318</v>
      </c>
      <c r="N247" s="50" t="s">
        <v>1636</v>
      </c>
      <c r="O247" s="55">
        <v>45562</v>
      </c>
      <c r="P247" s="50" t="s">
        <v>180</v>
      </c>
      <c r="Q247" s="50" t="s">
        <v>1637</v>
      </c>
      <c r="R247" s="50" t="s">
        <v>47</v>
      </c>
      <c r="S247" s="50" t="s">
        <v>1638</v>
      </c>
      <c r="T247" s="47">
        <v>45728</v>
      </c>
      <c r="U247" s="66">
        <f t="shared" si="34"/>
        <v>244</v>
      </c>
    </row>
    <row r="248" spans="1:21" ht="26" hidden="1">
      <c r="A248" s="49">
        <f t="shared" si="22"/>
        <v>247</v>
      </c>
      <c r="B248" s="50" t="s">
        <v>1639</v>
      </c>
      <c r="C248" s="50" t="s">
        <v>1640</v>
      </c>
      <c r="D248" s="50" t="s">
        <v>1641</v>
      </c>
      <c r="E248" s="50" t="s">
        <v>152</v>
      </c>
      <c r="F248" s="50" t="s">
        <v>153</v>
      </c>
      <c r="G248" s="51">
        <v>45485</v>
      </c>
      <c r="H248" s="50" t="s">
        <v>899</v>
      </c>
      <c r="I248" s="50" t="s">
        <v>175</v>
      </c>
      <c r="J248" s="52" t="s">
        <v>156</v>
      </c>
      <c r="K248" s="50" t="s">
        <v>1642</v>
      </c>
      <c r="L248" s="50" t="s">
        <v>906</v>
      </c>
      <c r="M248" s="50" t="s">
        <v>178</v>
      </c>
      <c r="N248" s="50" t="s">
        <v>179</v>
      </c>
      <c r="O248" s="53">
        <v>45485</v>
      </c>
      <c r="P248" s="50" t="s">
        <v>188</v>
      </c>
      <c r="Q248" s="50" t="s">
        <v>194</v>
      </c>
      <c r="R248" s="50" t="s">
        <v>182</v>
      </c>
      <c r="S248" s="50"/>
      <c r="T248" s="47">
        <v>45728</v>
      </c>
      <c r="U248" s="54">
        <f t="shared" ref="U248:U261" si="35">O248-G248</f>
        <v>0</v>
      </c>
    </row>
    <row r="249" spans="1:21" ht="52">
      <c r="A249" s="49">
        <f t="shared" si="22"/>
        <v>248</v>
      </c>
      <c r="B249" s="50" t="s">
        <v>1643</v>
      </c>
      <c r="C249" s="50" t="s">
        <v>1644</v>
      </c>
      <c r="D249" s="50" t="s">
        <v>1645</v>
      </c>
      <c r="E249" s="50" t="s">
        <v>152</v>
      </c>
      <c r="F249" s="50" t="s">
        <v>153</v>
      </c>
      <c r="G249" s="51">
        <v>45485</v>
      </c>
      <c r="H249" s="50" t="s">
        <v>1232</v>
      </c>
      <c r="I249" s="50" t="s">
        <v>175</v>
      </c>
      <c r="J249" s="52" t="s">
        <v>156</v>
      </c>
      <c r="K249" s="50"/>
      <c r="L249" s="50"/>
      <c r="M249" s="50" t="s">
        <v>158</v>
      </c>
      <c r="N249" s="50" t="s">
        <v>158</v>
      </c>
      <c r="O249" s="53">
        <v>45516</v>
      </c>
      <c r="P249" s="50" t="s">
        <v>159</v>
      </c>
      <c r="Q249" s="50" t="s">
        <v>1646</v>
      </c>
      <c r="R249" s="50"/>
      <c r="S249" s="50"/>
      <c r="T249" s="47">
        <v>45728</v>
      </c>
      <c r="U249" s="54">
        <f t="shared" si="35"/>
        <v>31</v>
      </c>
    </row>
    <row r="250" spans="1:21" ht="26" hidden="1">
      <c r="A250" s="49">
        <f t="shared" si="22"/>
        <v>249</v>
      </c>
      <c r="B250" s="50" t="s">
        <v>1647</v>
      </c>
      <c r="C250" s="50" t="s">
        <v>1648</v>
      </c>
      <c r="D250" s="50" t="s">
        <v>1649</v>
      </c>
      <c r="E250" s="50" t="s">
        <v>152</v>
      </c>
      <c r="F250" s="50" t="s">
        <v>153</v>
      </c>
      <c r="G250" s="51">
        <v>45485</v>
      </c>
      <c r="H250" s="50" t="s">
        <v>309</v>
      </c>
      <c r="I250" s="50" t="s">
        <v>175</v>
      </c>
      <c r="J250" s="52" t="s">
        <v>156</v>
      </c>
      <c r="K250" s="50" t="s">
        <v>1650</v>
      </c>
      <c r="L250" s="50" t="s">
        <v>1651</v>
      </c>
      <c r="M250" s="50" t="s">
        <v>178</v>
      </c>
      <c r="N250" s="50" t="s">
        <v>179</v>
      </c>
      <c r="O250" s="53">
        <v>45485</v>
      </c>
      <c r="P250" s="50" t="s">
        <v>188</v>
      </c>
      <c r="Q250" s="50" t="s">
        <v>1652</v>
      </c>
      <c r="R250" s="50" t="s">
        <v>182</v>
      </c>
      <c r="S250" s="50" t="s">
        <v>647</v>
      </c>
      <c r="T250" s="47">
        <v>45728</v>
      </c>
      <c r="U250" s="54">
        <f t="shared" si="35"/>
        <v>0</v>
      </c>
    </row>
    <row r="251" spans="1:21" hidden="1">
      <c r="A251" s="49">
        <f t="shared" si="22"/>
        <v>250</v>
      </c>
      <c r="B251" s="50" t="s">
        <v>1653</v>
      </c>
      <c r="C251" s="50" t="s">
        <v>1654</v>
      </c>
      <c r="D251" s="50" t="s">
        <v>1655</v>
      </c>
      <c r="E251" s="50" t="s">
        <v>152</v>
      </c>
      <c r="F251" s="50" t="s">
        <v>153</v>
      </c>
      <c r="G251" s="51">
        <v>45485</v>
      </c>
      <c r="H251" s="50" t="s">
        <v>924</v>
      </c>
      <c r="I251" s="52" t="s">
        <v>33</v>
      </c>
      <c r="J251" s="52" t="s">
        <v>156</v>
      </c>
      <c r="K251" s="50" t="s">
        <v>1656</v>
      </c>
      <c r="L251" s="50" t="s">
        <v>1657</v>
      </c>
      <c r="M251" s="50" t="s">
        <v>178</v>
      </c>
      <c r="N251" s="50" t="s">
        <v>179</v>
      </c>
      <c r="O251" s="53">
        <v>45485</v>
      </c>
      <c r="P251" s="50" t="s">
        <v>188</v>
      </c>
      <c r="Q251" s="50" t="s">
        <v>369</v>
      </c>
      <c r="R251" s="50" t="s">
        <v>182</v>
      </c>
      <c r="S251" s="50" t="s">
        <v>729</v>
      </c>
      <c r="T251" s="47">
        <v>45728</v>
      </c>
      <c r="U251" s="54">
        <f t="shared" si="35"/>
        <v>0</v>
      </c>
    </row>
    <row r="252" spans="1:21" hidden="1">
      <c r="A252" s="49">
        <f t="shared" si="22"/>
        <v>251</v>
      </c>
      <c r="B252" s="50" t="s">
        <v>1658</v>
      </c>
      <c r="C252" s="50" t="s">
        <v>1659</v>
      </c>
      <c r="D252" s="50" t="s">
        <v>1660</v>
      </c>
      <c r="E252" s="50" t="s">
        <v>152</v>
      </c>
      <c r="F252" s="50" t="s">
        <v>153</v>
      </c>
      <c r="G252" s="51">
        <v>45485</v>
      </c>
      <c r="H252" s="50" t="s">
        <v>309</v>
      </c>
      <c r="I252" s="52" t="s">
        <v>33</v>
      </c>
      <c r="J252" s="52" t="s">
        <v>156</v>
      </c>
      <c r="K252" s="50" t="s">
        <v>1661</v>
      </c>
      <c r="L252" s="50" t="s">
        <v>1662</v>
      </c>
      <c r="M252" s="50" t="s">
        <v>178</v>
      </c>
      <c r="N252" s="50" t="s">
        <v>179</v>
      </c>
      <c r="O252" s="53">
        <v>45489</v>
      </c>
      <c r="P252" s="50" t="s">
        <v>188</v>
      </c>
      <c r="Q252" s="50" t="s">
        <v>1663</v>
      </c>
      <c r="R252" s="50" t="s">
        <v>182</v>
      </c>
      <c r="S252" s="50" t="s">
        <v>183</v>
      </c>
      <c r="T252" s="47">
        <v>45728</v>
      </c>
      <c r="U252" s="54">
        <f t="shared" si="35"/>
        <v>4</v>
      </c>
    </row>
    <row r="253" spans="1:21" hidden="1">
      <c r="A253" s="49">
        <f t="shared" si="22"/>
        <v>252</v>
      </c>
      <c r="B253" s="50" t="s">
        <v>1664</v>
      </c>
      <c r="C253" s="50" t="s">
        <v>1665</v>
      </c>
      <c r="D253" s="50" t="s">
        <v>1666</v>
      </c>
      <c r="E253" s="50" t="s">
        <v>152</v>
      </c>
      <c r="F253" s="50" t="s">
        <v>153</v>
      </c>
      <c r="G253" s="51">
        <v>45485</v>
      </c>
      <c r="H253" s="50" t="s">
        <v>309</v>
      </c>
      <c r="I253" s="50" t="s">
        <v>23</v>
      </c>
      <c r="J253" s="52" t="s">
        <v>156</v>
      </c>
      <c r="K253" s="50" t="s">
        <v>1667</v>
      </c>
      <c r="L253" s="50" t="s">
        <v>1668</v>
      </c>
      <c r="M253" s="50" t="s">
        <v>178</v>
      </c>
      <c r="N253" s="50" t="s">
        <v>179</v>
      </c>
      <c r="O253" s="53">
        <v>45489</v>
      </c>
      <c r="P253" s="50" t="s">
        <v>188</v>
      </c>
      <c r="Q253" s="50" t="s">
        <v>369</v>
      </c>
      <c r="R253" s="50" t="s">
        <v>182</v>
      </c>
      <c r="S253" s="50" t="s">
        <v>183</v>
      </c>
      <c r="T253" s="47">
        <v>45728</v>
      </c>
      <c r="U253" s="54">
        <f t="shared" si="35"/>
        <v>4</v>
      </c>
    </row>
    <row r="254" spans="1:21" ht="26" hidden="1">
      <c r="A254" s="49">
        <f t="shared" si="22"/>
        <v>253</v>
      </c>
      <c r="B254" s="50" t="s">
        <v>1669</v>
      </c>
      <c r="C254" s="50" t="s">
        <v>1670</v>
      </c>
      <c r="D254" s="50" t="s">
        <v>1671</v>
      </c>
      <c r="E254" s="50" t="s">
        <v>152</v>
      </c>
      <c r="F254" s="50" t="s">
        <v>153</v>
      </c>
      <c r="G254" s="51">
        <v>45485</v>
      </c>
      <c r="H254" s="50" t="s">
        <v>1672</v>
      </c>
      <c r="I254" s="50" t="s">
        <v>175</v>
      </c>
      <c r="J254" s="52" t="s">
        <v>156</v>
      </c>
      <c r="K254" s="50" t="s">
        <v>1673</v>
      </c>
      <c r="L254" s="50" t="s">
        <v>1674</v>
      </c>
      <c r="M254" s="50" t="s">
        <v>178</v>
      </c>
      <c r="N254" s="50" t="s">
        <v>179</v>
      </c>
      <c r="O254" s="53">
        <v>45485</v>
      </c>
      <c r="P254" s="50" t="s">
        <v>188</v>
      </c>
      <c r="Q254" s="50" t="s">
        <v>194</v>
      </c>
      <c r="R254" s="50" t="s">
        <v>182</v>
      </c>
      <c r="S254" s="50" t="s">
        <v>183</v>
      </c>
      <c r="T254" s="47">
        <v>45728</v>
      </c>
      <c r="U254" s="54">
        <f t="shared" si="35"/>
        <v>0</v>
      </c>
    </row>
    <row r="255" spans="1:21" ht="26" hidden="1">
      <c r="A255" s="49">
        <f t="shared" si="22"/>
        <v>254</v>
      </c>
      <c r="B255" s="50" t="s">
        <v>1675</v>
      </c>
      <c r="C255" s="50" t="s">
        <v>1676</v>
      </c>
      <c r="D255" s="50" t="s">
        <v>1677</v>
      </c>
      <c r="E255" s="50" t="s">
        <v>152</v>
      </c>
      <c r="F255" s="50" t="s">
        <v>153</v>
      </c>
      <c r="G255" s="51">
        <v>45485</v>
      </c>
      <c r="H255" s="50" t="s">
        <v>899</v>
      </c>
      <c r="I255" s="50" t="s">
        <v>175</v>
      </c>
      <c r="J255" s="52" t="s">
        <v>156</v>
      </c>
      <c r="K255" s="50" t="s">
        <v>1678</v>
      </c>
      <c r="L255" s="50" t="s">
        <v>1679</v>
      </c>
      <c r="M255" s="50" t="s">
        <v>178</v>
      </c>
      <c r="N255" s="50" t="s">
        <v>179</v>
      </c>
      <c r="O255" s="53">
        <v>45485</v>
      </c>
      <c r="P255" s="50" t="s">
        <v>188</v>
      </c>
      <c r="Q255" s="50" t="s">
        <v>208</v>
      </c>
      <c r="R255" s="50" t="s">
        <v>182</v>
      </c>
      <c r="S255" s="50" t="s">
        <v>647</v>
      </c>
      <c r="T255" s="47">
        <v>45728</v>
      </c>
      <c r="U255" s="54">
        <f t="shared" si="35"/>
        <v>0</v>
      </c>
    </row>
    <row r="256" spans="1:21" hidden="1">
      <c r="A256" s="49">
        <f t="shared" si="22"/>
        <v>255</v>
      </c>
      <c r="B256" s="50" t="s">
        <v>1680</v>
      </c>
      <c r="C256" s="50" t="s">
        <v>1681</v>
      </c>
      <c r="D256" s="50" t="s">
        <v>1682</v>
      </c>
      <c r="E256" s="50" t="s">
        <v>152</v>
      </c>
      <c r="F256" s="50" t="s">
        <v>153</v>
      </c>
      <c r="G256" s="51">
        <v>45488</v>
      </c>
      <c r="H256" s="50" t="s">
        <v>1683</v>
      </c>
      <c r="I256" s="50" t="s">
        <v>23</v>
      </c>
      <c r="J256" s="52" t="s">
        <v>156</v>
      </c>
      <c r="K256" s="50" t="s">
        <v>1684</v>
      </c>
      <c r="L256" s="50" t="s">
        <v>1685</v>
      </c>
      <c r="M256" s="50" t="s">
        <v>178</v>
      </c>
      <c r="N256" s="50" t="s">
        <v>269</v>
      </c>
      <c r="O256" s="53">
        <v>45488</v>
      </c>
      <c r="P256" s="50" t="s">
        <v>188</v>
      </c>
      <c r="Q256" s="50" t="s">
        <v>1686</v>
      </c>
      <c r="R256" s="50" t="s">
        <v>271</v>
      </c>
      <c r="S256" s="50"/>
      <c r="T256" s="47">
        <v>45728</v>
      </c>
      <c r="U256" s="54">
        <f t="shared" si="35"/>
        <v>0</v>
      </c>
    </row>
    <row r="257" spans="1:21" ht="26.5" hidden="1">
      <c r="A257" s="49">
        <f t="shared" si="22"/>
        <v>256</v>
      </c>
      <c r="B257" s="50" t="s">
        <v>1687</v>
      </c>
      <c r="C257" s="50" t="s">
        <v>1688</v>
      </c>
      <c r="D257" s="50" t="s">
        <v>1689</v>
      </c>
      <c r="E257" s="50" t="s">
        <v>152</v>
      </c>
      <c r="F257" s="50" t="s">
        <v>153</v>
      </c>
      <c r="G257" s="51">
        <v>45488</v>
      </c>
      <c r="H257" s="50" t="s">
        <v>986</v>
      </c>
      <c r="I257" s="50" t="s">
        <v>581</v>
      </c>
      <c r="J257" s="50" t="s">
        <v>156</v>
      </c>
      <c r="K257" s="50" t="s">
        <v>987</v>
      </c>
      <c r="L257" s="50" t="s">
        <v>988</v>
      </c>
      <c r="M257" s="50" t="s">
        <v>178</v>
      </c>
      <c r="N257" s="50" t="s">
        <v>279</v>
      </c>
      <c r="O257" s="51">
        <v>45608</v>
      </c>
      <c r="P257" s="50" t="s">
        <v>188</v>
      </c>
      <c r="Q257" s="50" t="s">
        <v>445</v>
      </c>
      <c r="R257" s="50" t="s">
        <v>271</v>
      </c>
      <c r="S257" s="67" t="s">
        <v>1690</v>
      </c>
      <c r="T257" s="47">
        <v>45728</v>
      </c>
      <c r="U257" s="54">
        <f t="shared" si="35"/>
        <v>120</v>
      </c>
    </row>
    <row r="258" spans="1:21" ht="26" hidden="1">
      <c r="A258" s="49">
        <f t="shared" si="22"/>
        <v>257</v>
      </c>
      <c r="B258" s="50" t="s">
        <v>1691</v>
      </c>
      <c r="C258" s="50" t="s">
        <v>1692</v>
      </c>
      <c r="D258" s="50" t="s">
        <v>1693</v>
      </c>
      <c r="E258" s="50" t="s">
        <v>152</v>
      </c>
      <c r="F258" s="50" t="s">
        <v>153</v>
      </c>
      <c r="G258" s="51">
        <v>45488</v>
      </c>
      <c r="H258" s="50" t="s">
        <v>1623</v>
      </c>
      <c r="I258" s="52" t="s">
        <v>33</v>
      </c>
      <c r="J258" s="52" t="s">
        <v>156</v>
      </c>
      <c r="K258" s="50" t="s">
        <v>1624</v>
      </c>
      <c r="L258" s="50" t="s">
        <v>1625</v>
      </c>
      <c r="M258" s="50" t="s">
        <v>178</v>
      </c>
      <c r="N258" s="50" t="s">
        <v>279</v>
      </c>
      <c r="O258" s="51">
        <v>45489</v>
      </c>
      <c r="P258" s="50" t="s">
        <v>188</v>
      </c>
      <c r="Q258" s="50" t="s">
        <v>1202</v>
      </c>
      <c r="R258" s="50" t="s">
        <v>261</v>
      </c>
      <c r="S258" s="50" t="s">
        <v>1694</v>
      </c>
      <c r="T258" s="47">
        <v>45728</v>
      </c>
      <c r="U258" s="54">
        <f t="shared" si="35"/>
        <v>1</v>
      </c>
    </row>
    <row r="259" spans="1:21" ht="26" hidden="1">
      <c r="A259" s="49">
        <f t="shared" ref="A259:A322" si="36">A258+1</f>
        <v>258</v>
      </c>
      <c r="B259" s="50" t="s">
        <v>1695</v>
      </c>
      <c r="C259" s="50" t="s">
        <v>1696</v>
      </c>
      <c r="D259" s="50" t="s">
        <v>1697</v>
      </c>
      <c r="E259" s="50" t="s">
        <v>152</v>
      </c>
      <c r="F259" s="50" t="s">
        <v>153</v>
      </c>
      <c r="G259" s="51">
        <v>45488</v>
      </c>
      <c r="H259" s="50" t="s">
        <v>1008</v>
      </c>
      <c r="I259" s="50" t="s">
        <v>23</v>
      </c>
      <c r="J259" s="52" t="s">
        <v>156</v>
      </c>
      <c r="K259" s="50" t="s">
        <v>1022</v>
      </c>
      <c r="L259" s="50" t="s">
        <v>1023</v>
      </c>
      <c r="M259" s="50" t="s">
        <v>178</v>
      </c>
      <c r="N259" s="50" t="s">
        <v>279</v>
      </c>
      <c r="O259" s="51">
        <v>45489</v>
      </c>
      <c r="P259" s="50" t="s">
        <v>188</v>
      </c>
      <c r="Q259" s="50" t="s">
        <v>445</v>
      </c>
      <c r="R259" s="50" t="s">
        <v>271</v>
      </c>
      <c r="S259" s="59" t="s">
        <v>1698</v>
      </c>
      <c r="T259" s="47">
        <v>45728</v>
      </c>
      <c r="U259" s="54">
        <f t="shared" si="35"/>
        <v>1</v>
      </c>
    </row>
    <row r="260" spans="1:21" ht="26" hidden="1">
      <c r="A260" s="49">
        <f t="shared" si="36"/>
        <v>259</v>
      </c>
      <c r="B260" s="50" t="s">
        <v>1699</v>
      </c>
      <c r="C260" s="50" t="s">
        <v>1700</v>
      </c>
      <c r="D260" s="50" t="s">
        <v>1701</v>
      </c>
      <c r="E260" s="50" t="s">
        <v>152</v>
      </c>
      <c r="F260" s="50" t="s">
        <v>153</v>
      </c>
      <c r="G260" s="51">
        <v>45488</v>
      </c>
      <c r="H260" s="50" t="s">
        <v>1702</v>
      </c>
      <c r="I260" s="50" t="s">
        <v>23</v>
      </c>
      <c r="J260" s="52" t="s">
        <v>156</v>
      </c>
      <c r="K260" s="50" t="s">
        <v>1703</v>
      </c>
      <c r="L260" s="50" t="s">
        <v>1704</v>
      </c>
      <c r="M260" s="50" t="s">
        <v>178</v>
      </c>
      <c r="N260" s="50" t="s">
        <v>279</v>
      </c>
      <c r="O260" s="53">
        <v>45488</v>
      </c>
      <c r="P260" s="50" t="s">
        <v>188</v>
      </c>
      <c r="Q260" s="50" t="s">
        <v>1705</v>
      </c>
      <c r="R260" s="50" t="s">
        <v>437</v>
      </c>
      <c r="S260" s="50" t="s">
        <v>1706</v>
      </c>
      <c r="T260" s="47">
        <v>45728</v>
      </c>
      <c r="U260" s="54">
        <f t="shared" si="35"/>
        <v>0</v>
      </c>
    </row>
    <row r="261" spans="1:21" ht="26" hidden="1">
      <c r="A261" s="49">
        <f t="shared" si="36"/>
        <v>260</v>
      </c>
      <c r="B261" s="50" t="s">
        <v>1707</v>
      </c>
      <c r="C261" s="50" t="s">
        <v>1708</v>
      </c>
      <c r="D261" s="50" t="s">
        <v>1709</v>
      </c>
      <c r="E261" s="50" t="s">
        <v>152</v>
      </c>
      <c r="F261" s="50" t="s">
        <v>153</v>
      </c>
      <c r="G261" s="51">
        <v>45488</v>
      </c>
      <c r="H261" s="50" t="s">
        <v>266</v>
      </c>
      <c r="I261" s="50" t="s">
        <v>23</v>
      </c>
      <c r="J261" s="52" t="s">
        <v>156</v>
      </c>
      <c r="K261" s="50" t="s">
        <v>1710</v>
      </c>
      <c r="L261" s="50" t="s">
        <v>1711</v>
      </c>
      <c r="M261" s="50" t="s">
        <v>178</v>
      </c>
      <c r="N261" s="50" t="s">
        <v>251</v>
      </c>
      <c r="O261" s="53">
        <v>45488</v>
      </c>
      <c r="P261" s="50" t="s">
        <v>188</v>
      </c>
      <c r="Q261" s="50" t="s">
        <v>1712</v>
      </c>
      <c r="R261" s="50" t="s">
        <v>261</v>
      </c>
      <c r="S261" s="50" t="s">
        <v>1694</v>
      </c>
      <c r="T261" s="47">
        <v>45728</v>
      </c>
      <c r="U261" s="54">
        <f t="shared" si="35"/>
        <v>0</v>
      </c>
    </row>
    <row r="262" spans="1:21" ht="26" hidden="1">
      <c r="A262" s="49">
        <f t="shared" si="36"/>
        <v>261</v>
      </c>
      <c r="B262" s="50" t="s">
        <v>1713</v>
      </c>
      <c r="C262" s="50" t="s">
        <v>1714</v>
      </c>
      <c r="D262" s="50" t="s">
        <v>1715</v>
      </c>
      <c r="E262" s="50" t="s">
        <v>152</v>
      </c>
      <c r="F262" s="50" t="s">
        <v>153</v>
      </c>
      <c r="G262" s="51">
        <v>45488</v>
      </c>
      <c r="H262" s="50" t="s">
        <v>53</v>
      </c>
      <c r="I262" s="50" t="s">
        <v>175</v>
      </c>
      <c r="J262" s="50" t="s">
        <v>859</v>
      </c>
      <c r="K262" s="50" t="s">
        <v>1716</v>
      </c>
      <c r="L262" s="50" t="s">
        <v>1717</v>
      </c>
      <c r="M262" s="50" t="s">
        <v>178</v>
      </c>
      <c r="N262" s="50" t="s">
        <v>481</v>
      </c>
      <c r="O262" s="50"/>
      <c r="P262" s="50" t="s">
        <v>188</v>
      </c>
      <c r="Q262" s="50" t="s">
        <v>1718</v>
      </c>
      <c r="R262" s="50" t="s">
        <v>253</v>
      </c>
      <c r="S262" s="50"/>
      <c r="T262" s="47">
        <v>45728</v>
      </c>
      <c r="U262" s="66">
        <f t="shared" ref="U262:U263" si="37">T262-G262</f>
        <v>240</v>
      </c>
    </row>
    <row r="263" spans="1:21" hidden="1">
      <c r="A263" s="49">
        <f t="shared" si="36"/>
        <v>262</v>
      </c>
      <c r="B263" s="50" t="s">
        <v>1719</v>
      </c>
      <c r="C263" s="50" t="s">
        <v>1720</v>
      </c>
      <c r="D263" s="50" t="s">
        <v>1721</v>
      </c>
      <c r="E263" s="50" t="s">
        <v>152</v>
      </c>
      <c r="F263" s="50" t="s">
        <v>153</v>
      </c>
      <c r="G263" s="51">
        <v>45488</v>
      </c>
      <c r="H263" s="50" t="s">
        <v>1722</v>
      </c>
      <c r="I263" s="50" t="s">
        <v>23</v>
      </c>
      <c r="J263" s="50" t="s">
        <v>859</v>
      </c>
      <c r="K263" s="50" t="s">
        <v>1723</v>
      </c>
      <c r="L263" s="50" t="s">
        <v>1724</v>
      </c>
      <c r="M263" s="50" t="s">
        <v>318</v>
      </c>
      <c r="N263" s="50" t="s">
        <v>251</v>
      </c>
      <c r="O263" s="50"/>
      <c r="P263" s="50" t="s">
        <v>188</v>
      </c>
      <c r="Q263" s="50" t="s">
        <v>1725</v>
      </c>
      <c r="R263" s="50" t="s">
        <v>261</v>
      </c>
      <c r="S263" s="50" t="s">
        <v>1726</v>
      </c>
      <c r="T263" s="47">
        <v>45728</v>
      </c>
      <c r="U263" s="66">
        <f t="shared" si="37"/>
        <v>240</v>
      </c>
    </row>
    <row r="264" spans="1:21" ht="78">
      <c r="A264" s="49">
        <f t="shared" si="36"/>
        <v>263</v>
      </c>
      <c r="B264" s="50" t="s">
        <v>1727</v>
      </c>
      <c r="C264" s="50" t="s">
        <v>1728</v>
      </c>
      <c r="D264" s="50" t="s">
        <v>1729</v>
      </c>
      <c r="E264" s="50" t="s">
        <v>152</v>
      </c>
      <c r="F264" s="50" t="s">
        <v>153</v>
      </c>
      <c r="G264" s="51">
        <v>45489</v>
      </c>
      <c r="H264" s="50" t="s">
        <v>1730</v>
      </c>
      <c r="I264" s="50" t="s">
        <v>1731</v>
      </c>
      <c r="J264" s="52" t="s">
        <v>156</v>
      </c>
      <c r="K264" s="50"/>
      <c r="L264" s="50"/>
      <c r="M264" s="50" t="s">
        <v>158</v>
      </c>
      <c r="N264" s="50" t="s">
        <v>158</v>
      </c>
      <c r="O264" s="53">
        <v>45489</v>
      </c>
      <c r="P264" s="50" t="s">
        <v>159</v>
      </c>
      <c r="Q264" s="50" t="s">
        <v>1732</v>
      </c>
      <c r="R264" s="50"/>
      <c r="S264" s="50"/>
      <c r="T264" s="47">
        <v>45728</v>
      </c>
      <c r="U264" s="54">
        <f>O264-G264</f>
        <v>0</v>
      </c>
    </row>
    <row r="265" spans="1:21" ht="26" hidden="1">
      <c r="A265" s="49">
        <f t="shared" si="36"/>
        <v>264</v>
      </c>
      <c r="B265" s="50" t="s">
        <v>1733</v>
      </c>
      <c r="C265" s="50" t="s">
        <v>1734</v>
      </c>
      <c r="D265" s="50" t="s">
        <v>1735</v>
      </c>
      <c r="E265" s="50" t="s">
        <v>152</v>
      </c>
      <c r="F265" s="50" t="s">
        <v>153</v>
      </c>
      <c r="G265" s="51">
        <v>45490</v>
      </c>
      <c r="H265" s="50" t="s">
        <v>1736</v>
      </c>
      <c r="I265" s="50" t="s">
        <v>175</v>
      </c>
      <c r="J265" s="50" t="s">
        <v>859</v>
      </c>
      <c r="K265" s="50" t="s">
        <v>1737</v>
      </c>
      <c r="L265" s="50" t="s">
        <v>1738</v>
      </c>
      <c r="M265" s="50" t="s">
        <v>178</v>
      </c>
      <c r="N265" s="50" t="s">
        <v>279</v>
      </c>
      <c r="O265" s="50"/>
      <c r="P265" s="50" t="s">
        <v>188</v>
      </c>
      <c r="Q265" s="50" t="s">
        <v>280</v>
      </c>
      <c r="R265" s="50" t="s">
        <v>271</v>
      </c>
      <c r="S265" s="50" t="s">
        <v>1739</v>
      </c>
      <c r="T265" s="47">
        <v>45728</v>
      </c>
      <c r="U265" s="66">
        <f>T265-G265</f>
        <v>238</v>
      </c>
    </row>
    <row r="266" spans="1:21" ht="91">
      <c r="A266" s="49">
        <f t="shared" si="36"/>
        <v>265</v>
      </c>
      <c r="B266" s="50" t="s">
        <v>1740</v>
      </c>
      <c r="C266" s="50" t="s">
        <v>1741</v>
      </c>
      <c r="D266" s="50" t="s">
        <v>1742</v>
      </c>
      <c r="E266" s="50" t="s">
        <v>152</v>
      </c>
      <c r="F266" s="50" t="s">
        <v>153</v>
      </c>
      <c r="G266" s="51">
        <v>45490</v>
      </c>
      <c r="H266" s="50" t="s">
        <v>1171</v>
      </c>
      <c r="I266" s="50" t="s">
        <v>175</v>
      </c>
      <c r="J266" s="52" t="s">
        <v>156</v>
      </c>
      <c r="K266" s="50"/>
      <c r="L266" s="50"/>
      <c r="M266" s="50" t="s">
        <v>158</v>
      </c>
      <c r="N266" s="50" t="s">
        <v>158</v>
      </c>
      <c r="O266" s="53">
        <v>45490</v>
      </c>
      <c r="P266" s="50" t="s">
        <v>159</v>
      </c>
      <c r="Q266" s="50" t="s">
        <v>1743</v>
      </c>
      <c r="R266" s="50"/>
      <c r="S266" s="50"/>
      <c r="T266" s="47">
        <v>45728</v>
      </c>
      <c r="U266" s="54">
        <f t="shared" ref="U266:U269" si="38">O266-G266</f>
        <v>0</v>
      </c>
    </row>
    <row r="267" spans="1:21" ht="91">
      <c r="A267" s="49">
        <f t="shared" si="36"/>
        <v>266</v>
      </c>
      <c r="B267" s="50" t="s">
        <v>1744</v>
      </c>
      <c r="C267" s="50" t="s">
        <v>1745</v>
      </c>
      <c r="D267" s="50" t="s">
        <v>1746</v>
      </c>
      <c r="E267" s="50" t="s">
        <v>152</v>
      </c>
      <c r="F267" s="50" t="s">
        <v>153</v>
      </c>
      <c r="G267" s="53">
        <v>45490</v>
      </c>
      <c r="H267" s="50" t="s">
        <v>1747</v>
      </c>
      <c r="I267" s="50" t="s">
        <v>167</v>
      </c>
      <c r="J267" s="50" t="s">
        <v>156</v>
      </c>
      <c r="K267" s="50"/>
      <c r="L267" s="50"/>
      <c r="M267" s="50" t="s">
        <v>158</v>
      </c>
      <c r="N267" s="50" t="s">
        <v>158</v>
      </c>
      <c r="O267" s="53">
        <v>45490</v>
      </c>
      <c r="P267" s="50" t="s">
        <v>159</v>
      </c>
      <c r="Q267" s="50" t="s">
        <v>1748</v>
      </c>
      <c r="R267" s="50"/>
      <c r="S267" s="50"/>
      <c r="T267" s="47">
        <v>45728</v>
      </c>
      <c r="U267" s="54">
        <f t="shared" si="38"/>
        <v>0</v>
      </c>
    </row>
    <row r="268" spans="1:21" ht="26" hidden="1">
      <c r="A268" s="49">
        <f t="shared" si="36"/>
        <v>267</v>
      </c>
      <c r="B268" s="50" t="s">
        <v>1749</v>
      </c>
      <c r="C268" s="50" t="s">
        <v>1750</v>
      </c>
      <c r="D268" s="50" t="s">
        <v>1751</v>
      </c>
      <c r="E268" s="50" t="s">
        <v>152</v>
      </c>
      <c r="F268" s="50" t="s">
        <v>153</v>
      </c>
      <c r="G268" s="53">
        <v>45491</v>
      </c>
      <c r="H268" s="50" t="s">
        <v>55</v>
      </c>
      <c r="I268" s="50" t="s">
        <v>175</v>
      </c>
      <c r="J268" s="50" t="s">
        <v>156</v>
      </c>
      <c r="K268" s="50"/>
      <c r="L268" s="50"/>
      <c r="M268" s="50" t="s">
        <v>318</v>
      </c>
      <c r="N268" s="50" t="s">
        <v>79</v>
      </c>
      <c r="O268" s="53">
        <v>45539</v>
      </c>
      <c r="P268" s="50" t="s">
        <v>180</v>
      </c>
      <c r="Q268" s="50" t="s">
        <v>1752</v>
      </c>
      <c r="R268" s="50" t="s">
        <v>320</v>
      </c>
      <c r="S268" s="50" t="s">
        <v>1753</v>
      </c>
      <c r="T268" s="47">
        <v>45728</v>
      </c>
      <c r="U268" s="54">
        <f t="shared" si="38"/>
        <v>48</v>
      </c>
    </row>
    <row r="269" spans="1:21" ht="26" hidden="1">
      <c r="A269" s="49">
        <f t="shared" si="36"/>
        <v>268</v>
      </c>
      <c r="B269" s="50" t="s">
        <v>1754</v>
      </c>
      <c r="C269" s="50" t="s">
        <v>1755</v>
      </c>
      <c r="D269" s="50" t="s">
        <v>1756</v>
      </c>
      <c r="E269" s="50" t="s">
        <v>152</v>
      </c>
      <c r="F269" s="50" t="s">
        <v>153</v>
      </c>
      <c r="G269" s="51">
        <v>45492</v>
      </c>
      <c r="H269" s="50" t="s">
        <v>1327</v>
      </c>
      <c r="I269" s="50" t="s">
        <v>581</v>
      </c>
      <c r="J269" s="52" t="s">
        <v>156</v>
      </c>
      <c r="K269" s="50" t="s">
        <v>157</v>
      </c>
      <c r="L269" s="50" t="s">
        <v>157</v>
      </c>
      <c r="M269" s="50" t="s">
        <v>318</v>
      </c>
      <c r="N269" s="50" t="s">
        <v>481</v>
      </c>
      <c r="O269" s="53">
        <v>45493</v>
      </c>
      <c r="P269" s="50" t="s">
        <v>180</v>
      </c>
      <c r="Q269" s="50" t="s">
        <v>1757</v>
      </c>
      <c r="R269" s="50" t="s">
        <v>1329</v>
      </c>
      <c r="S269" s="50" t="s">
        <v>1758</v>
      </c>
      <c r="T269" s="47">
        <v>45728</v>
      </c>
      <c r="U269" s="54">
        <f t="shared" si="38"/>
        <v>1</v>
      </c>
    </row>
    <row r="270" spans="1:21" ht="39" hidden="1">
      <c r="A270" s="49">
        <f t="shared" si="36"/>
        <v>269</v>
      </c>
      <c r="B270" s="50" t="s">
        <v>1759</v>
      </c>
      <c r="C270" s="50" t="s">
        <v>1760</v>
      </c>
      <c r="D270" s="50" t="s">
        <v>1761</v>
      </c>
      <c r="E270" s="50" t="s">
        <v>152</v>
      </c>
      <c r="F270" s="50" t="s">
        <v>153</v>
      </c>
      <c r="G270" s="51">
        <v>45492</v>
      </c>
      <c r="H270" s="50" t="s">
        <v>30</v>
      </c>
      <c r="I270" s="50" t="s">
        <v>23</v>
      </c>
      <c r="J270" s="50" t="s">
        <v>156</v>
      </c>
      <c r="K270" s="50" t="s">
        <v>157</v>
      </c>
      <c r="L270" s="50" t="s">
        <v>157</v>
      </c>
      <c r="M270" s="50" t="s">
        <v>318</v>
      </c>
      <c r="N270" s="50" t="s">
        <v>496</v>
      </c>
      <c r="O270" s="51">
        <v>45492</v>
      </c>
      <c r="P270" s="50" t="s">
        <v>180</v>
      </c>
      <c r="Q270" s="50" t="s">
        <v>1762</v>
      </c>
      <c r="R270" s="50" t="s">
        <v>952</v>
      </c>
      <c r="S270" s="50" t="s">
        <v>960</v>
      </c>
      <c r="T270" s="47">
        <v>45728</v>
      </c>
      <c r="U270" s="66">
        <f t="shared" ref="U270:U273" si="39">T270-G270</f>
        <v>236</v>
      </c>
    </row>
    <row r="271" spans="1:21" hidden="1">
      <c r="A271" s="49">
        <f t="shared" si="36"/>
        <v>270</v>
      </c>
      <c r="B271" s="50" t="s">
        <v>1763</v>
      </c>
      <c r="C271" s="50" t="s">
        <v>1764</v>
      </c>
      <c r="D271" s="50" t="s">
        <v>1765</v>
      </c>
      <c r="E271" s="50" t="s">
        <v>152</v>
      </c>
      <c r="F271" s="50" t="s">
        <v>153</v>
      </c>
      <c r="G271" s="51">
        <v>45492</v>
      </c>
      <c r="H271" s="50" t="s">
        <v>30</v>
      </c>
      <c r="I271" s="50" t="s">
        <v>23</v>
      </c>
      <c r="J271" s="50" t="s">
        <v>156</v>
      </c>
      <c r="K271" s="50" t="s">
        <v>157</v>
      </c>
      <c r="L271" s="50" t="s">
        <v>157</v>
      </c>
      <c r="M271" s="50" t="s">
        <v>318</v>
      </c>
      <c r="N271" s="50" t="s">
        <v>496</v>
      </c>
      <c r="O271" s="51">
        <v>45492</v>
      </c>
      <c r="P271" s="50" t="s">
        <v>180</v>
      </c>
      <c r="Q271" s="50" t="s">
        <v>1766</v>
      </c>
      <c r="R271" s="50" t="s">
        <v>952</v>
      </c>
      <c r="S271" s="50" t="s">
        <v>1767</v>
      </c>
      <c r="T271" s="47">
        <v>45728</v>
      </c>
      <c r="U271" s="66">
        <f t="shared" si="39"/>
        <v>236</v>
      </c>
    </row>
    <row r="272" spans="1:21" ht="117" hidden="1">
      <c r="A272" s="49">
        <f t="shared" si="36"/>
        <v>271</v>
      </c>
      <c r="B272" s="50" t="s">
        <v>1768</v>
      </c>
      <c r="C272" s="50" t="s">
        <v>1769</v>
      </c>
      <c r="D272" s="50" t="s">
        <v>1770</v>
      </c>
      <c r="E272" s="50" t="s">
        <v>152</v>
      </c>
      <c r="F272" s="50" t="s">
        <v>153</v>
      </c>
      <c r="G272" s="51">
        <v>45492</v>
      </c>
      <c r="H272" s="50" t="s">
        <v>30</v>
      </c>
      <c r="I272" s="50" t="s">
        <v>23</v>
      </c>
      <c r="J272" s="50" t="s">
        <v>156</v>
      </c>
      <c r="K272" s="50" t="s">
        <v>157</v>
      </c>
      <c r="L272" s="50" t="s">
        <v>157</v>
      </c>
      <c r="M272" s="50" t="s">
        <v>318</v>
      </c>
      <c r="N272" s="50" t="s">
        <v>481</v>
      </c>
      <c r="O272" s="51">
        <v>45492</v>
      </c>
      <c r="P272" s="50" t="s">
        <v>180</v>
      </c>
      <c r="Q272" s="50" t="s">
        <v>1771</v>
      </c>
      <c r="R272" s="50" t="s">
        <v>952</v>
      </c>
      <c r="S272" s="50" t="s">
        <v>1772</v>
      </c>
      <c r="T272" s="47">
        <v>45728</v>
      </c>
      <c r="U272" s="66">
        <f t="shared" si="39"/>
        <v>236</v>
      </c>
    </row>
    <row r="273" spans="1:21" ht="65" hidden="1">
      <c r="A273" s="49">
        <f t="shared" si="36"/>
        <v>272</v>
      </c>
      <c r="B273" s="50" t="s">
        <v>1773</v>
      </c>
      <c r="C273" s="50" t="s">
        <v>1774</v>
      </c>
      <c r="D273" s="50" t="s">
        <v>1775</v>
      </c>
      <c r="E273" s="50" t="s">
        <v>152</v>
      </c>
      <c r="F273" s="50" t="s">
        <v>153</v>
      </c>
      <c r="G273" s="51">
        <v>45492</v>
      </c>
      <c r="H273" s="50" t="s">
        <v>30</v>
      </c>
      <c r="I273" s="50" t="s">
        <v>23</v>
      </c>
      <c r="J273" s="50" t="s">
        <v>156</v>
      </c>
      <c r="K273" s="50" t="s">
        <v>157</v>
      </c>
      <c r="L273" s="50" t="s">
        <v>157</v>
      </c>
      <c r="M273" s="50" t="s">
        <v>318</v>
      </c>
      <c r="N273" s="50" t="s">
        <v>887</v>
      </c>
      <c r="O273" s="51">
        <v>45492</v>
      </c>
      <c r="P273" s="50" t="s">
        <v>180</v>
      </c>
      <c r="Q273" s="50" t="s">
        <v>1776</v>
      </c>
      <c r="R273" s="50" t="s">
        <v>952</v>
      </c>
      <c r="S273" s="50" t="s">
        <v>960</v>
      </c>
      <c r="T273" s="47">
        <v>45728</v>
      </c>
      <c r="U273" s="66">
        <f t="shared" si="39"/>
        <v>236</v>
      </c>
    </row>
    <row r="274" spans="1:21" hidden="1">
      <c r="A274" s="49">
        <f t="shared" si="36"/>
        <v>273</v>
      </c>
      <c r="B274" s="50" t="s">
        <v>1777</v>
      </c>
      <c r="C274" s="50" t="s">
        <v>1778</v>
      </c>
      <c r="D274" s="50" t="s">
        <v>1779</v>
      </c>
      <c r="E274" s="50" t="s">
        <v>152</v>
      </c>
      <c r="F274" s="50" t="s">
        <v>153</v>
      </c>
      <c r="G274" s="51">
        <v>45495</v>
      </c>
      <c r="H274" s="50" t="s">
        <v>552</v>
      </c>
      <c r="I274" s="50" t="s">
        <v>23</v>
      </c>
      <c r="J274" s="52" t="s">
        <v>156</v>
      </c>
      <c r="K274" s="50" t="s">
        <v>1780</v>
      </c>
      <c r="L274" s="50" t="s">
        <v>1781</v>
      </c>
      <c r="M274" s="50" t="s">
        <v>178</v>
      </c>
      <c r="N274" s="50" t="s">
        <v>251</v>
      </c>
      <c r="O274" s="51">
        <v>45531</v>
      </c>
      <c r="P274" s="50" t="s">
        <v>188</v>
      </c>
      <c r="Q274" s="50" t="s">
        <v>1782</v>
      </c>
      <c r="R274" s="50" t="s">
        <v>1111</v>
      </c>
      <c r="S274" s="50" t="s">
        <v>1694</v>
      </c>
      <c r="T274" s="47">
        <v>45728</v>
      </c>
      <c r="U274" s="54">
        <f t="shared" ref="U274:U276" si="40">O274-G274</f>
        <v>36</v>
      </c>
    </row>
    <row r="275" spans="1:21" ht="26" hidden="1">
      <c r="A275" s="49">
        <f t="shared" si="36"/>
        <v>274</v>
      </c>
      <c r="B275" s="50" t="s">
        <v>1783</v>
      </c>
      <c r="C275" s="50" t="s">
        <v>1784</v>
      </c>
      <c r="D275" s="50" t="s">
        <v>1785</v>
      </c>
      <c r="E275" s="50" t="s">
        <v>152</v>
      </c>
      <c r="F275" s="50" t="s">
        <v>153</v>
      </c>
      <c r="G275" s="51">
        <v>45496</v>
      </c>
      <c r="H275" s="50" t="s">
        <v>986</v>
      </c>
      <c r="I275" s="50" t="s">
        <v>581</v>
      </c>
      <c r="J275" s="52" t="s">
        <v>156</v>
      </c>
      <c r="K275" s="50" t="s">
        <v>1786</v>
      </c>
      <c r="L275" s="50" t="s">
        <v>1787</v>
      </c>
      <c r="M275" s="50" t="s">
        <v>178</v>
      </c>
      <c r="N275" s="50" t="s">
        <v>279</v>
      </c>
      <c r="O275" s="51">
        <v>45531</v>
      </c>
      <c r="P275" s="50" t="s">
        <v>188</v>
      </c>
      <c r="Q275" s="50" t="s">
        <v>445</v>
      </c>
      <c r="R275" s="50" t="s">
        <v>271</v>
      </c>
      <c r="S275" s="50" t="s">
        <v>1788</v>
      </c>
      <c r="T275" s="47">
        <v>45728</v>
      </c>
      <c r="U275" s="54">
        <f t="shared" si="40"/>
        <v>35</v>
      </c>
    </row>
    <row r="276" spans="1:21" hidden="1">
      <c r="A276" s="49">
        <f t="shared" si="36"/>
        <v>275</v>
      </c>
      <c r="B276" s="50" t="s">
        <v>1789</v>
      </c>
      <c r="C276" s="50" t="s">
        <v>1790</v>
      </c>
      <c r="D276" s="50" t="s">
        <v>1791</v>
      </c>
      <c r="E276" s="50" t="s">
        <v>152</v>
      </c>
      <c r="F276" s="50" t="s">
        <v>153</v>
      </c>
      <c r="G276" s="51">
        <v>45497</v>
      </c>
      <c r="H276" s="50" t="s">
        <v>309</v>
      </c>
      <c r="I276" s="50" t="s">
        <v>23</v>
      </c>
      <c r="J276" s="52" t="s">
        <v>156</v>
      </c>
      <c r="K276" s="50" t="s">
        <v>1792</v>
      </c>
      <c r="L276" s="50" t="s">
        <v>1793</v>
      </c>
      <c r="M276" s="50" t="s">
        <v>178</v>
      </c>
      <c r="N276" s="50" t="s">
        <v>179</v>
      </c>
      <c r="O276" s="53">
        <v>45511</v>
      </c>
      <c r="P276" s="50" t="s">
        <v>188</v>
      </c>
      <c r="Q276" s="50" t="s">
        <v>312</v>
      </c>
      <c r="R276" s="50" t="s">
        <v>182</v>
      </c>
      <c r="S276" s="50" t="s">
        <v>183</v>
      </c>
      <c r="T276" s="47">
        <v>45728</v>
      </c>
      <c r="U276" s="54">
        <f t="shared" si="40"/>
        <v>14</v>
      </c>
    </row>
    <row r="277" spans="1:21" ht="26" hidden="1">
      <c r="A277" s="49">
        <f t="shared" si="36"/>
        <v>276</v>
      </c>
      <c r="B277" s="50" t="s">
        <v>1794</v>
      </c>
      <c r="C277" s="50" t="s">
        <v>1795</v>
      </c>
      <c r="D277" s="50" t="s">
        <v>1796</v>
      </c>
      <c r="E277" s="50" t="s">
        <v>152</v>
      </c>
      <c r="F277" s="50" t="s">
        <v>153</v>
      </c>
      <c r="G277" s="53">
        <v>45497</v>
      </c>
      <c r="H277" s="50" t="s">
        <v>403</v>
      </c>
      <c r="I277" s="50" t="s">
        <v>175</v>
      </c>
      <c r="J277" s="50" t="s">
        <v>1362</v>
      </c>
      <c r="K277" s="50"/>
      <c r="L277" s="50"/>
      <c r="M277" s="50" t="s">
        <v>318</v>
      </c>
      <c r="N277" s="50" t="s">
        <v>79</v>
      </c>
      <c r="O277" s="50"/>
      <c r="P277" s="50" t="s">
        <v>180</v>
      </c>
      <c r="Q277" s="50" t="s">
        <v>1797</v>
      </c>
      <c r="R277" s="50" t="s">
        <v>47</v>
      </c>
      <c r="S277" s="50"/>
      <c r="T277" s="47">
        <v>45728</v>
      </c>
      <c r="U277" s="66">
        <f t="shared" ref="U277:U281" si="41">T277-G277</f>
        <v>231</v>
      </c>
    </row>
    <row r="278" spans="1:21" ht="26" hidden="1">
      <c r="A278" s="49">
        <f t="shared" si="36"/>
        <v>277</v>
      </c>
      <c r="B278" s="50" t="s">
        <v>1798</v>
      </c>
      <c r="C278" s="50" t="s">
        <v>1799</v>
      </c>
      <c r="D278" s="50" t="s">
        <v>1800</v>
      </c>
      <c r="E278" s="50" t="s">
        <v>152</v>
      </c>
      <c r="F278" s="50" t="s">
        <v>153</v>
      </c>
      <c r="G278" s="53">
        <v>45497</v>
      </c>
      <c r="H278" s="50" t="s">
        <v>403</v>
      </c>
      <c r="I278" s="50" t="s">
        <v>175</v>
      </c>
      <c r="J278" s="50" t="s">
        <v>1362</v>
      </c>
      <c r="K278" s="50"/>
      <c r="L278" s="50"/>
      <c r="M278" s="50" t="s">
        <v>318</v>
      </c>
      <c r="N278" s="50" t="s">
        <v>79</v>
      </c>
      <c r="O278" s="50"/>
      <c r="P278" s="50" t="s">
        <v>180</v>
      </c>
      <c r="Q278" s="50" t="s">
        <v>1801</v>
      </c>
      <c r="R278" s="50" t="s">
        <v>47</v>
      </c>
      <c r="S278" s="50"/>
      <c r="T278" s="47">
        <v>45728</v>
      </c>
      <c r="U278" s="66">
        <f t="shared" si="41"/>
        <v>231</v>
      </c>
    </row>
    <row r="279" spans="1:21" ht="26" hidden="1">
      <c r="A279" s="49">
        <f t="shared" si="36"/>
        <v>278</v>
      </c>
      <c r="B279" s="50" t="s">
        <v>1802</v>
      </c>
      <c r="C279" s="50" t="s">
        <v>1803</v>
      </c>
      <c r="D279" s="50" t="s">
        <v>1804</v>
      </c>
      <c r="E279" s="50" t="s">
        <v>152</v>
      </c>
      <c r="F279" s="50" t="s">
        <v>153</v>
      </c>
      <c r="G279" s="53">
        <v>45497</v>
      </c>
      <c r="H279" s="50" t="s">
        <v>779</v>
      </c>
      <c r="I279" s="50" t="s">
        <v>175</v>
      </c>
      <c r="J279" s="50" t="s">
        <v>156</v>
      </c>
      <c r="K279" s="50"/>
      <c r="L279" s="50"/>
      <c r="M279" s="50" t="s">
        <v>318</v>
      </c>
      <c r="N279" s="50" t="s">
        <v>1636</v>
      </c>
      <c r="O279" s="51">
        <v>45553</v>
      </c>
      <c r="P279" s="50" t="s">
        <v>180</v>
      </c>
      <c r="Q279" s="50" t="s">
        <v>1805</v>
      </c>
      <c r="R279" s="50" t="s">
        <v>47</v>
      </c>
      <c r="S279" s="50" t="s">
        <v>782</v>
      </c>
      <c r="T279" s="47">
        <v>45728</v>
      </c>
      <c r="U279" s="66">
        <f t="shared" si="41"/>
        <v>231</v>
      </c>
    </row>
    <row r="280" spans="1:21" ht="26" hidden="1">
      <c r="A280" s="49">
        <f t="shared" si="36"/>
        <v>279</v>
      </c>
      <c r="B280" s="50" t="s">
        <v>1806</v>
      </c>
      <c r="C280" s="50" t="s">
        <v>1807</v>
      </c>
      <c r="D280" s="50" t="s">
        <v>1808</v>
      </c>
      <c r="E280" s="50" t="s">
        <v>152</v>
      </c>
      <c r="F280" s="50" t="s">
        <v>153</v>
      </c>
      <c r="G280" s="53">
        <v>45497</v>
      </c>
      <c r="H280" s="50" t="s">
        <v>779</v>
      </c>
      <c r="I280" s="50" t="s">
        <v>175</v>
      </c>
      <c r="J280" s="50" t="s">
        <v>156</v>
      </c>
      <c r="K280" s="50"/>
      <c r="L280" s="50"/>
      <c r="M280" s="50" t="s">
        <v>318</v>
      </c>
      <c r="N280" s="50" t="s">
        <v>1047</v>
      </c>
      <c r="O280" s="51">
        <v>45553</v>
      </c>
      <c r="P280" s="50" t="s">
        <v>180</v>
      </c>
      <c r="Q280" s="50" t="s">
        <v>1809</v>
      </c>
      <c r="R280" s="50" t="s">
        <v>47</v>
      </c>
      <c r="S280" s="50" t="s">
        <v>1810</v>
      </c>
      <c r="T280" s="47">
        <v>45728</v>
      </c>
      <c r="U280" s="66">
        <f t="shared" si="41"/>
        <v>231</v>
      </c>
    </row>
    <row r="281" spans="1:21" ht="52" hidden="1">
      <c r="A281" s="49">
        <f t="shared" si="36"/>
        <v>280</v>
      </c>
      <c r="B281" s="50" t="s">
        <v>1811</v>
      </c>
      <c r="C281" s="50" t="s">
        <v>1812</v>
      </c>
      <c r="D281" s="50" t="s">
        <v>1813</v>
      </c>
      <c r="E281" s="50" t="s">
        <v>152</v>
      </c>
      <c r="F281" s="50" t="s">
        <v>153</v>
      </c>
      <c r="G281" s="53">
        <v>45497</v>
      </c>
      <c r="H281" s="50" t="s">
        <v>1814</v>
      </c>
      <c r="I281" s="50" t="s">
        <v>175</v>
      </c>
      <c r="J281" s="50" t="s">
        <v>156</v>
      </c>
      <c r="K281" s="50"/>
      <c r="L281" s="50"/>
      <c r="M281" s="50" t="s">
        <v>318</v>
      </c>
      <c r="N281" s="50" t="s">
        <v>496</v>
      </c>
      <c r="O281" s="51">
        <v>45592</v>
      </c>
      <c r="P281" s="50" t="s">
        <v>180</v>
      </c>
      <c r="Q281" s="50" t="s">
        <v>1815</v>
      </c>
      <c r="R281" s="50" t="s">
        <v>320</v>
      </c>
      <c r="S281" s="50" t="s">
        <v>1816</v>
      </c>
      <c r="T281" s="47">
        <v>45728</v>
      </c>
      <c r="U281" s="66">
        <f t="shared" si="41"/>
        <v>231</v>
      </c>
    </row>
    <row r="282" spans="1:21" ht="26" hidden="1">
      <c r="A282" s="49">
        <f t="shared" si="36"/>
        <v>281</v>
      </c>
      <c r="B282" s="50" t="s">
        <v>1817</v>
      </c>
      <c r="C282" s="50" t="s">
        <v>1818</v>
      </c>
      <c r="D282" s="50" t="s">
        <v>1819</v>
      </c>
      <c r="E282" s="50" t="s">
        <v>152</v>
      </c>
      <c r="F282" s="50" t="s">
        <v>153</v>
      </c>
      <c r="G282" s="53">
        <v>45497</v>
      </c>
      <c r="H282" s="50" t="s">
        <v>759</v>
      </c>
      <c r="I282" s="50" t="s">
        <v>175</v>
      </c>
      <c r="J282" s="50" t="s">
        <v>156</v>
      </c>
      <c r="K282" s="50" t="s">
        <v>1820</v>
      </c>
      <c r="L282" s="50" t="s">
        <v>1821</v>
      </c>
      <c r="M282" s="50" t="s">
        <v>178</v>
      </c>
      <c r="N282" s="50" t="s">
        <v>1529</v>
      </c>
      <c r="O282" s="53">
        <v>45569</v>
      </c>
      <c r="P282" s="50" t="s">
        <v>180</v>
      </c>
      <c r="Q282" s="50" t="s">
        <v>1822</v>
      </c>
      <c r="R282" s="50" t="s">
        <v>1823</v>
      </c>
      <c r="S282" s="50" t="s">
        <v>647</v>
      </c>
      <c r="T282" s="47">
        <v>45728</v>
      </c>
      <c r="U282" s="54">
        <f t="shared" ref="U282:U287" si="42">O282-G282</f>
        <v>72</v>
      </c>
    </row>
    <row r="283" spans="1:21" ht="26" hidden="1">
      <c r="A283" s="49">
        <f t="shared" si="36"/>
        <v>282</v>
      </c>
      <c r="B283" s="50" t="s">
        <v>1824</v>
      </c>
      <c r="C283" s="50" t="s">
        <v>1825</v>
      </c>
      <c r="D283" s="50" t="s">
        <v>1826</v>
      </c>
      <c r="E283" s="50" t="s">
        <v>758</v>
      </c>
      <c r="F283" s="50" t="s">
        <v>153</v>
      </c>
      <c r="G283" s="53">
        <v>45497</v>
      </c>
      <c r="H283" s="50" t="s">
        <v>1827</v>
      </c>
      <c r="I283" s="50" t="s">
        <v>175</v>
      </c>
      <c r="J283" s="50" t="s">
        <v>156</v>
      </c>
      <c r="K283" s="50" t="s">
        <v>1820</v>
      </c>
      <c r="L283" s="50" t="s">
        <v>1821</v>
      </c>
      <c r="M283" s="50" t="s">
        <v>720</v>
      </c>
      <c r="N283" s="50" t="s">
        <v>302</v>
      </c>
      <c r="O283" s="53">
        <v>45560</v>
      </c>
      <c r="P283" s="50" t="s">
        <v>180</v>
      </c>
      <c r="Q283" s="50" t="s">
        <v>1822</v>
      </c>
      <c r="R283" s="50" t="s">
        <v>1823</v>
      </c>
      <c r="S283" s="50" t="s">
        <v>647</v>
      </c>
      <c r="T283" s="47">
        <v>45728</v>
      </c>
      <c r="U283" s="54">
        <f t="shared" si="42"/>
        <v>63</v>
      </c>
    </row>
    <row r="284" spans="1:21" ht="26" hidden="1">
      <c r="A284" s="49">
        <f t="shared" si="36"/>
        <v>283</v>
      </c>
      <c r="B284" s="50" t="s">
        <v>1828</v>
      </c>
      <c r="C284" s="50" t="s">
        <v>1829</v>
      </c>
      <c r="D284" s="50" t="s">
        <v>1830</v>
      </c>
      <c r="E284" s="50" t="s">
        <v>758</v>
      </c>
      <c r="F284" s="50" t="s">
        <v>153</v>
      </c>
      <c r="G284" s="53">
        <v>45497</v>
      </c>
      <c r="H284" s="50" t="s">
        <v>1827</v>
      </c>
      <c r="I284" s="50" t="s">
        <v>175</v>
      </c>
      <c r="J284" s="50" t="s">
        <v>156</v>
      </c>
      <c r="K284" s="50" t="s">
        <v>1831</v>
      </c>
      <c r="L284" s="50" t="s">
        <v>1832</v>
      </c>
      <c r="M284" s="50" t="s">
        <v>720</v>
      </c>
      <c r="N284" s="50" t="s">
        <v>1529</v>
      </c>
      <c r="O284" s="53">
        <v>45559</v>
      </c>
      <c r="P284" s="50" t="s">
        <v>180</v>
      </c>
      <c r="Q284" s="50" t="s">
        <v>1833</v>
      </c>
      <c r="R284" s="50" t="s">
        <v>1823</v>
      </c>
      <c r="S284" s="50" t="s">
        <v>647</v>
      </c>
      <c r="T284" s="47">
        <v>45728</v>
      </c>
      <c r="U284" s="54">
        <f t="shared" si="42"/>
        <v>62</v>
      </c>
    </row>
    <row r="285" spans="1:21" ht="26" hidden="1">
      <c r="A285" s="49">
        <f t="shared" si="36"/>
        <v>284</v>
      </c>
      <c r="B285" s="50" t="s">
        <v>1834</v>
      </c>
      <c r="C285" s="50" t="s">
        <v>1835</v>
      </c>
      <c r="D285" s="50" t="s">
        <v>1836</v>
      </c>
      <c r="E285" s="50" t="s">
        <v>758</v>
      </c>
      <c r="F285" s="50" t="s">
        <v>153</v>
      </c>
      <c r="G285" s="53">
        <v>45497</v>
      </c>
      <c r="H285" s="50" t="s">
        <v>759</v>
      </c>
      <c r="I285" s="50" t="s">
        <v>175</v>
      </c>
      <c r="J285" s="50" t="s">
        <v>156</v>
      </c>
      <c r="K285" s="50" t="s">
        <v>1837</v>
      </c>
      <c r="L285" s="50" t="s">
        <v>1838</v>
      </c>
      <c r="M285" s="50" t="s">
        <v>720</v>
      </c>
      <c r="N285" s="50" t="s">
        <v>1839</v>
      </c>
      <c r="O285" s="53">
        <v>45559</v>
      </c>
      <c r="P285" s="50" t="s">
        <v>180</v>
      </c>
      <c r="Q285" s="50" t="s">
        <v>1840</v>
      </c>
      <c r="R285" s="50" t="s">
        <v>1823</v>
      </c>
      <c r="S285" s="50" t="s">
        <v>647</v>
      </c>
      <c r="T285" s="47">
        <v>45728</v>
      </c>
      <c r="U285" s="54">
        <f t="shared" si="42"/>
        <v>62</v>
      </c>
    </row>
    <row r="286" spans="1:21" ht="26" hidden="1">
      <c r="A286" s="49">
        <f t="shared" si="36"/>
        <v>285</v>
      </c>
      <c r="B286" s="50" t="s">
        <v>1841</v>
      </c>
      <c r="C286" s="50" t="s">
        <v>1842</v>
      </c>
      <c r="D286" s="50" t="s">
        <v>1843</v>
      </c>
      <c r="E286" s="50" t="s">
        <v>758</v>
      </c>
      <c r="F286" s="50" t="s">
        <v>153</v>
      </c>
      <c r="G286" s="53">
        <v>45497</v>
      </c>
      <c r="H286" s="50" t="s">
        <v>759</v>
      </c>
      <c r="I286" s="50" t="s">
        <v>175</v>
      </c>
      <c r="J286" s="52" t="s">
        <v>156</v>
      </c>
      <c r="K286" s="50" t="s">
        <v>1844</v>
      </c>
      <c r="L286" s="50" t="s">
        <v>1845</v>
      </c>
      <c r="M286" s="50" t="s">
        <v>720</v>
      </c>
      <c r="N286" s="50" t="s">
        <v>1529</v>
      </c>
      <c r="O286" s="53">
        <v>45559</v>
      </c>
      <c r="P286" s="50" t="s">
        <v>180</v>
      </c>
      <c r="Q286" s="50" t="s">
        <v>1833</v>
      </c>
      <c r="R286" s="50" t="s">
        <v>1823</v>
      </c>
      <c r="S286" s="50" t="s">
        <v>647</v>
      </c>
      <c r="T286" s="47">
        <v>45728</v>
      </c>
      <c r="U286" s="54">
        <f t="shared" si="42"/>
        <v>62</v>
      </c>
    </row>
    <row r="287" spans="1:21" ht="26" hidden="1">
      <c r="A287" s="49">
        <f t="shared" si="36"/>
        <v>286</v>
      </c>
      <c r="B287" s="50" t="s">
        <v>1846</v>
      </c>
      <c r="C287" s="50" t="s">
        <v>1847</v>
      </c>
      <c r="D287" s="50" t="s">
        <v>1848</v>
      </c>
      <c r="E287" s="50" t="s">
        <v>758</v>
      </c>
      <c r="F287" s="50" t="s">
        <v>153</v>
      </c>
      <c r="G287" s="53">
        <v>45497</v>
      </c>
      <c r="H287" s="50" t="s">
        <v>759</v>
      </c>
      <c r="I287" s="50" t="s">
        <v>175</v>
      </c>
      <c r="J287" s="50" t="s">
        <v>156</v>
      </c>
      <c r="K287" s="50" t="s">
        <v>1849</v>
      </c>
      <c r="L287" s="50" t="s">
        <v>1850</v>
      </c>
      <c r="M287" s="50" t="s">
        <v>720</v>
      </c>
      <c r="N287" s="50" t="s">
        <v>1529</v>
      </c>
      <c r="O287" s="53">
        <v>45559</v>
      </c>
      <c r="P287" s="50" t="s">
        <v>180</v>
      </c>
      <c r="Q287" s="50" t="s">
        <v>1833</v>
      </c>
      <c r="R287" s="50" t="s">
        <v>1823</v>
      </c>
      <c r="S287" s="50" t="s">
        <v>647</v>
      </c>
      <c r="T287" s="47">
        <v>45728</v>
      </c>
      <c r="U287" s="54">
        <f t="shared" si="42"/>
        <v>62</v>
      </c>
    </row>
    <row r="288" spans="1:21" ht="26" hidden="1">
      <c r="A288" s="49">
        <f t="shared" si="36"/>
        <v>287</v>
      </c>
      <c r="B288" s="50" t="s">
        <v>1851</v>
      </c>
      <c r="C288" s="50" t="s">
        <v>1852</v>
      </c>
      <c r="D288" s="50" t="s">
        <v>1853</v>
      </c>
      <c r="E288" s="50" t="s">
        <v>1854</v>
      </c>
      <c r="F288" s="50" t="s">
        <v>153</v>
      </c>
      <c r="G288" s="53">
        <v>45497</v>
      </c>
      <c r="H288" s="50" t="s">
        <v>759</v>
      </c>
      <c r="I288" s="50" t="s">
        <v>175</v>
      </c>
      <c r="J288" s="50" t="s">
        <v>1362</v>
      </c>
      <c r="K288" s="50"/>
      <c r="L288" s="50"/>
      <c r="M288" s="50" t="s">
        <v>318</v>
      </c>
      <c r="N288" s="50" t="s">
        <v>496</v>
      </c>
      <c r="O288" s="50"/>
      <c r="P288" s="50" t="s">
        <v>180</v>
      </c>
      <c r="Q288" s="50" t="s">
        <v>1855</v>
      </c>
      <c r="R288" s="50" t="s">
        <v>320</v>
      </c>
      <c r="S288" s="50"/>
      <c r="T288" s="47">
        <v>45728</v>
      </c>
      <c r="U288" s="66">
        <f t="shared" ref="U288:U289" si="43">T288-G288</f>
        <v>231</v>
      </c>
    </row>
    <row r="289" spans="1:21" ht="25" hidden="1">
      <c r="A289" s="49">
        <f t="shared" si="36"/>
        <v>288</v>
      </c>
      <c r="B289" s="68" t="s">
        <v>1856</v>
      </c>
      <c r="C289" s="68" t="s">
        <v>1799</v>
      </c>
      <c r="D289" s="68" t="s">
        <v>1800</v>
      </c>
      <c r="E289" s="68" t="s">
        <v>152</v>
      </c>
      <c r="F289" s="68" t="s">
        <v>153</v>
      </c>
      <c r="G289" s="69">
        <v>45497</v>
      </c>
      <c r="H289" s="68" t="s">
        <v>403</v>
      </c>
      <c r="I289" s="68" t="s">
        <v>175</v>
      </c>
      <c r="J289" s="68" t="s">
        <v>1362</v>
      </c>
      <c r="K289" s="68"/>
      <c r="L289" s="68"/>
      <c r="M289" s="68" t="s">
        <v>318</v>
      </c>
      <c r="N289" s="68" t="s">
        <v>79</v>
      </c>
      <c r="O289" s="68"/>
      <c r="P289" s="68" t="s">
        <v>180</v>
      </c>
      <c r="Q289" s="68" t="s">
        <v>1801</v>
      </c>
      <c r="R289" s="68" t="s">
        <v>47</v>
      </c>
      <c r="S289" s="68" t="s">
        <v>1857</v>
      </c>
      <c r="T289" s="47">
        <v>45728</v>
      </c>
      <c r="U289" s="66">
        <f t="shared" si="43"/>
        <v>231</v>
      </c>
    </row>
    <row r="290" spans="1:21" hidden="1">
      <c r="A290" s="49">
        <f t="shared" si="36"/>
        <v>289</v>
      </c>
      <c r="B290" s="50" t="s">
        <v>1858</v>
      </c>
      <c r="C290" s="50" t="s">
        <v>1859</v>
      </c>
      <c r="D290" s="50" t="s">
        <v>1860</v>
      </c>
      <c r="E290" s="50" t="s">
        <v>152</v>
      </c>
      <c r="F290" s="50" t="s">
        <v>153</v>
      </c>
      <c r="G290" s="51">
        <v>45498</v>
      </c>
      <c r="H290" s="50" t="s">
        <v>309</v>
      </c>
      <c r="I290" s="50" t="s">
        <v>23</v>
      </c>
      <c r="J290" s="52" t="s">
        <v>156</v>
      </c>
      <c r="K290" s="50" t="s">
        <v>1861</v>
      </c>
      <c r="L290" s="50" t="s">
        <v>1862</v>
      </c>
      <c r="M290" s="50" t="s">
        <v>178</v>
      </c>
      <c r="N290" s="50" t="s">
        <v>179</v>
      </c>
      <c r="O290" s="53">
        <v>45499</v>
      </c>
      <c r="P290" s="50" t="s">
        <v>188</v>
      </c>
      <c r="Q290" s="50" t="s">
        <v>1863</v>
      </c>
      <c r="R290" s="50" t="s">
        <v>182</v>
      </c>
      <c r="S290" s="50" t="s">
        <v>729</v>
      </c>
      <c r="T290" s="47">
        <v>45728</v>
      </c>
      <c r="U290" s="54">
        <f t="shared" ref="U290:U291" si="44">O290-G290</f>
        <v>1</v>
      </c>
    </row>
    <row r="291" spans="1:21" ht="26" hidden="1">
      <c r="A291" s="49">
        <f t="shared" si="36"/>
        <v>290</v>
      </c>
      <c r="B291" s="50" t="s">
        <v>1864</v>
      </c>
      <c r="C291" s="50" t="s">
        <v>1865</v>
      </c>
      <c r="D291" s="50" t="s">
        <v>1866</v>
      </c>
      <c r="E291" s="50" t="s">
        <v>152</v>
      </c>
      <c r="F291" s="50" t="s">
        <v>153</v>
      </c>
      <c r="G291" s="51">
        <v>45498</v>
      </c>
      <c r="H291" s="50" t="s">
        <v>986</v>
      </c>
      <c r="I291" s="50" t="s">
        <v>581</v>
      </c>
      <c r="J291" s="52" t="s">
        <v>156</v>
      </c>
      <c r="K291" s="50" t="s">
        <v>1867</v>
      </c>
      <c r="L291" s="50" t="s">
        <v>1868</v>
      </c>
      <c r="M291" s="50" t="s">
        <v>178</v>
      </c>
      <c r="N291" s="50" t="s">
        <v>279</v>
      </c>
      <c r="O291" s="51">
        <v>45531</v>
      </c>
      <c r="P291" s="50" t="s">
        <v>188</v>
      </c>
      <c r="Q291" s="50" t="s">
        <v>445</v>
      </c>
      <c r="R291" s="50" t="s">
        <v>271</v>
      </c>
      <c r="S291" s="50" t="s">
        <v>1869</v>
      </c>
      <c r="T291" s="47">
        <v>45728</v>
      </c>
      <c r="U291" s="54">
        <f t="shared" si="44"/>
        <v>33</v>
      </c>
    </row>
    <row r="292" spans="1:21" ht="26" hidden="1">
      <c r="A292" s="49">
        <f t="shared" si="36"/>
        <v>291</v>
      </c>
      <c r="B292" s="50" t="s">
        <v>1870</v>
      </c>
      <c r="C292" s="50" t="s">
        <v>1871</v>
      </c>
      <c r="D292" s="50" t="s">
        <v>1872</v>
      </c>
      <c r="E292" s="50" t="s">
        <v>152</v>
      </c>
      <c r="F292" s="50" t="s">
        <v>153</v>
      </c>
      <c r="G292" s="51">
        <v>45499</v>
      </c>
      <c r="H292" s="50" t="s">
        <v>46</v>
      </c>
      <c r="I292" s="50" t="s">
        <v>175</v>
      </c>
      <c r="J292" s="50" t="s">
        <v>859</v>
      </c>
      <c r="K292" s="50" t="s">
        <v>317</v>
      </c>
      <c r="L292" s="50" t="s">
        <v>317</v>
      </c>
      <c r="M292" s="50" t="s">
        <v>720</v>
      </c>
      <c r="N292" s="50" t="s">
        <v>882</v>
      </c>
      <c r="O292" s="50"/>
      <c r="P292" s="50" t="s">
        <v>180</v>
      </c>
      <c r="Q292" s="50" t="s">
        <v>1873</v>
      </c>
      <c r="R292" s="50" t="s">
        <v>1259</v>
      </c>
      <c r="S292" s="50" t="s">
        <v>1874</v>
      </c>
      <c r="T292" s="47">
        <v>45728</v>
      </c>
      <c r="U292" s="66">
        <f t="shared" ref="U292:U293" si="45">T292-G292</f>
        <v>229</v>
      </c>
    </row>
    <row r="293" spans="1:21" ht="26" hidden="1">
      <c r="A293" s="49">
        <f t="shared" si="36"/>
        <v>292</v>
      </c>
      <c r="B293" s="50" t="s">
        <v>1875</v>
      </c>
      <c r="C293" s="50" t="s">
        <v>1876</v>
      </c>
      <c r="D293" s="50" t="s">
        <v>1877</v>
      </c>
      <c r="E293" s="50" t="s">
        <v>152</v>
      </c>
      <c r="F293" s="50" t="s">
        <v>153</v>
      </c>
      <c r="G293" s="51">
        <v>45499</v>
      </c>
      <c r="H293" s="50" t="s">
        <v>51</v>
      </c>
      <c r="I293" s="50" t="s">
        <v>175</v>
      </c>
      <c r="J293" s="50" t="s">
        <v>859</v>
      </c>
      <c r="K293" s="50" t="s">
        <v>317</v>
      </c>
      <c r="L293" s="50" t="s">
        <v>317</v>
      </c>
      <c r="M293" s="50" t="s">
        <v>178</v>
      </c>
      <c r="N293" s="50" t="s">
        <v>882</v>
      </c>
      <c r="O293" s="50"/>
      <c r="P293" s="50" t="s">
        <v>180</v>
      </c>
      <c r="Q293" s="50" t="s">
        <v>1878</v>
      </c>
      <c r="R293" s="50" t="s">
        <v>1259</v>
      </c>
      <c r="S293" s="50"/>
      <c r="T293" s="47">
        <v>45728</v>
      </c>
      <c r="U293" s="66">
        <f t="shared" si="45"/>
        <v>229</v>
      </c>
    </row>
    <row r="294" spans="1:21" hidden="1">
      <c r="A294" s="49">
        <f t="shared" si="36"/>
        <v>293</v>
      </c>
      <c r="B294" s="50" t="s">
        <v>1879</v>
      </c>
      <c r="C294" s="50" t="s">
        <v>1880</v>
      </c>
      <c r="D294" s="50" t="s">
        <v>1881</v>
      </c>
      <c r="E294" s="50" t="s">
        <v>152</v>
      </c>
      <c r="F294" s="50" t="s">
        <v>153</v>
      </c>
      <c r="G294" s="51">
        <v>45499</v>
      </c>
      <c r="H294" s="50" t="s">
        <v>222</v>
      </c>
      <c r="I294" s="50" t="s">
        <v>223</v>
      </c>
      <c r="J294" s="52" t="s">
        <v>156</v>
      </c>
      <c r="K294" s="50" t="s">
        <v>1882</v>
      </c>
      <c r="L294" s="50" t="s">
        <v>1883</v>
      </c>
      <c r="M294" s="50" t="s">
        <v>178</v>
      </c>
      <c r="N294" s="50" t="s">
        <v>179</v>
      </c>
      <c r="O294" s="53">
        <v>45499</v>
      </c>
      <c r="P294" s="50" t="s">
        <v>188</v>
      </c>
      <c r="Q294" s="50" t="s">
        <v>208</v>
      </c>
      <c r="R294" s="50" t="s">
        <v>182</v>
      </c>
      <c r="S294" s="50" t="s">
        <v>647</v>
      </c>
      <c r="T294" s="47">
        <v>45728</v>
      </c>
      <c r="U294" s="54">
        <f t="shared" ref="U294:U299" si="46">O294-G294</f>
        <v>0</v>
      </c>
    </row>
    <row r="295" spans="1:21" hidden="1">
      <c r="A295" s="49">
        <f t="shared" si="36"/>
        <v>294</v>
      </c>
      <c r="B295" s="50" t="s">
        <v>1884</v>
      </c>
      <c r="C295" s="50" t="s">
        <v>1885</v>
      </c>
      <c r="D295" s="50" t="s">
        <v>1886</v>
      </c>
      <c r="E295" s="50" t="s">
        <v>152</v>
      </c>
      <c r="F295" s="50" t="s">
        <v>153</v>
      </c>
      <c r="G295" s="51">
        <v>45499</v>
      </c>
      <c r="H295" s="50" t="s">
        <v>222</v>
      </c>
      <c r="I295" s="50" t="s">
        <v>223</v>
      </c>
      <c r="J295" s="52" t="s">
        <v>156</v>
      </c>
      <c r="K295" s="50" t="s">
        <v>376</v>
      </c>
      <c r="L295" s="50" t="s">
        <v>377</v>
      </c>
      <c r="M295" s="50" t="s">
        <v>178</v>
      </c>
      <c r="N295" s="50" t="s">
        <v>179</v>
      </c>
      <c r="O295" s="53">
        <v>45499</v>
      </c>
      <c r="P295" s="50" t="s">
        <v>188</v>
      </c>
      <c r="Q295" s="50" t="s">
        <v>194</v>
      </c>
      <c r="R295" s="50" t="s">
        <v>1887</v>
      </c>
      <c r="S295" s="70"/>
      <c r="T295" s="47">
        <v>45728</v>
      </c>
      <c r="U295" s="54">
        <f t="shared" si="46"/>
        <v>0</v>
      </c>
    </row>
    <row r="296" spans="1:21" hidden="1">
      <c r="A296" s="49">
        <f t="shared" si="36"/>
        <v>295</v>
      </c>
      <c r="B296" s="50" t="s">
        <v>1888</v>
      </c>
      <c r="C296" s="50" t="s">
        <v>1889</v>
      </c>
      <c r="D296" s="50" t="s">
        <v>1890</v>
      </c>
      <c r="E296" s="50" t="s">
        <v>152</v>
      </c>
      <c r="F296" s="50" t="s">
        <v>153</v>
      </c>
      <c r="G296" s="51">
        <v>45499</v>
      </c>
      <c r="H296" s="50" t="s">
        <v>309</v>
      </c>
      <c r="I296" s="50" t="s">
        <v>23</v>
      </c>
      <c r="J296" s="52" t="s">
        <v>156</v>
      </c>
      <c r="K296" s="50" t="s">
        <v>1891</v>
      </c>
      <c r="L296" s="50" t="s">
        <v>1892</v>
      </c>
      <c r="M296" s="50" t="s">
        <v>178</v>
      </c>
      <c r="N296" s="50" t="s">
        <v>179</v>
      </c>
      <c r="O296" s="53">
        <v>45499</v>
      </c>
      <c r="P296" s="50" t="s">
        <v>188</v>
      </c>
      <c r="Q296" s="50" t="s">
        <v>208</v>
      </c>
      <c r="R296" s="50" t="s">
        <v>182</v>
      </c>
      <c r="S296" s="50" t="s">
        <v>183</v>
      </c>
      <c r="T296" s="47">
        <v>45728</v>
      </c>
      <c r="U296" s="54">
        <f t="shared" si="46"/>
        <v>0</v>
      </c>
    </row>
    <row r="297" spans="1:21" ht="26" hidden="1">
      <c r="A297" s="49">
        <f t="shared" si="36"/>
        <v>296</v>
      </c>
      <c r="B297" s="50" t="s">
        <v>1893</v>
      </c>
      <c r="C297" s="50" t="s">
        <v>1894</v>
      </c>
      <c r="D297" s="50" t="s">
        <v>1895</v>
      </c>
      <c r="E297" s="50" t="s">
        <v>152</v>
      </c>
      <c r="F297" s="50" t="s">
        <v>153</v>
      </c>
      <c r="G297" s="51">
        <v>45499</v>
      </c>
      <c r="H297" s="50" t="s">
        <v>1672</v>
      </c>
      <c r="I297" s="50" t="s">
        <v>175</v>
      </c>
      <c r="J297" s="52" t="s">
        <v>156</v>
      </c>
      <c r="K297" s="50" t="s">
        <v>1896</v>
      </c>
      <c r="L297" s="50" t="s">
        <v>1897</v>
      </c>
      <c r="M297" s="50" t="s">
        <v>178</v>
      </c>
      <c r="N297" s="50" t="s">
        <v>179</v>
      </c>
      <c r="O297" s="53">
        <v>45499</v>
      </c>
      <c r="P297" s="50" t="s">
        <v>159</v>
      </c>
      <c r="Q297" s="50" t="s">
        <v>1898</v>
      </c>
      <c r="R297" s="50" t="s">
        <v>182</v>
      </c>
      <c r="S297" s="50" t="s">
        <v>183</v>
      </c>
      <c r="T297" s="47">
        <v>45728</v>
      </c>
      <c r="U297" s="54">
        <f t="shared" si="46"/>
        <v>0</v>
      </c>
    </row>
    <row r="298" spans="1:21" hidden="1">
      <c r="A298" s="49">
        <f t="shared" si="36"/>
        <v>297</v>
      </c>
      <c r="B298" s="50" t="s">
        <v>1899</v>
      </c>
      <c r="C298" s="50" t="s">
        <v>1900</v>
      </c>
      <c r="D298" s="50" t="s">
        <v>1901</v>
      </c>
      <c r="E298" s="50" t="s">
        <v>152</v>
      </c>
      <c r="F298" s="50" t="s">
        <v>153</v>
      </c>
      <c r="G298" s="51">
        <v>45499</v>
      </c>
      <c r="H298" s="50" t="s">
        <v>1902</v>
      </c>
      <c r="I298" s="50" t="s">
        <v>23</v>
      </c>
      <c r="J298" s="52" t="s">
        <v>156</v>
      </c>
      <c r="K298" s="50" t="s">
        <v>1903</v>
      </c>
      <c r="L298" s="50" t="s">
        <v>1904</v>
      </c>
      <c r="M298" s="50" t="s">
        <v>178</v>
      </c>
      <c r="N298" s="50" t="s">
        <v>179</v>
      </c>
      <c r="O298" s="53">
        <v>45499</v>
      </c>
      <c r="P298" s="50" t="s">
        <v>188</v>
      </c>
      <c r="Q298" s="50" t="s">
        <v>358</v>
      </c>
      <c r="R298" s="50" t="s">
        <v>182</v>
      </c>
      <c r="S298" s="50" t="s">
        <v>647</v>
      </c>
      <c r="T298" s="47">
        <v>45728</v>
      </c>
      <c r="U298" s="54">
        <f t="shared" si="46"/>
        <v>0</v>
      </c>
    </row>
    <row r="299" spans="1:21" ht="26" hidden="1">
      <c r="A299" s="49">
        <f t="shared" si="36"/>
        <v>298</v>
      </c>
      <c r="B299" s="50" t="s">
        <v>1905</v>
      </c>
      <c r="C299" s="50" t="s">
        <v>1906</v>
      </c>
      <c r="D299" s="50" t="s">
        <v>1907</v>
      </c>
      <c r="E299" s="50" t="s">
        <v>152</v>
      </c>
      <c r="F299" s="50" t="s">
        <v>153</v>
      </c>
      <c r="G299" s="51">
        <v>45499</v>
      </c>
      <c r="H299" s="50" t="s">
        <v>899</v>
      </c>
      <c r="I299" s="50" t="s">
        <v>175</v>
      </c>
      <c r="J299" s="52" t="s">
        <v>156</v>
      </c>
      <c r="K299" s="50" t="s">
        <v>1908</v>
      </c>
      <c r="L299" s="50" t="s">
        <v>1909</v>
      </c>
      <c r="M299" s="50" t="s">
        <v>178</v>
      </c>
      <c r="N299" s="50" t="s">
        <v>179</v>
      </c>
      <c r="O299" s="53">
        <v>45499</v>
      </c>
      <c r="P299" s="50" t="s">
        <v>188</v>
      </c>
      <c r="Q299" s="50" t="s">
        <v>194</v>
      </c>
      <c r="R299" s="50" t="s">
        <v>182</v>
      </c>
      <c r="S299" s="50" t="s">
        <v>183</v>
      </c>
      <c r="T299" s="47">
        <v>45728</v>
      </c>
      <c r="U299" s="54">
        <f t="shared" si="46"/>
        <v>0</v>
      </c>
    </row>
    <row r="300" spans="1:21" hidden="1">
      <c r="A300" s="49">
        <f t="shared" si="36"/>
        <v>299</v>
      </c>
      <c r="B300" s="50" t="s">
        <v>1910</v>
      </c>
      <c r="C300" s="50" t="s">
        <v>1911</v>
      </c>
      <c r="D300" s="50" t="s">
        <v>1912</v>
      </c>
      <c r="E300" s="50" t="s">
        <v>152</v>
      </c>
      <c r="F300" s="50" t="s">
        <v>153</v>
      </c>
      <c r="G300" s="51">
        <v>45499</v>
      </c>
      <c r="H300" s="50" t="s">
        <v>552</v>
      </c>
      <c r="I300" s="52" t="s">
        <v>33</v>
      </c>
      <c r="J300" s="50" t="s">
        <v>859</v>
      </c>
      <c r="K300" s="50"/>
      <c r="L300" s="50"/>
      <c r="M300" s="50" t="s">
        <v>720</v>
      </c>
      <c r="N300" s="50" t="s">
        <v>882</v>
      </c>
      <c r="O300" s="50"/>
      <c r="P300" s="50" t="s">
        <v>159</v>
      </c>
      <c r="Q300" s="50" t="s">
        <v>1913</v>
      </c>
      <c r="R300" s="50" t="s">
        <v>1259</v>
      </c>
      <c r="S300" s="50"/>
      <c r="T300" s="47">
        <v>45728</v>
      </c>
      <c r="U300" s="66">
        <f t="shared" ref="U300:U303" si="47">T300-G300</f>
        <v>229</v>
      </c>
    </row>
    <row r="301" spans="1:21" ht="26" hidden="1">
      <c r="A301" s="49">
        <f t="shared" si="36"/>
        <v>300</v>
      </c>
      <c r="B301" s="50" t="s">
        <v>1914</v>
      </c>
      <c r="C301" s="50" t="s">
        <v>1915</v>
      </c>
      <c r="D301" s="50" t="s">
        <v>1916</v>
      </c>
      <c r="E301" s="50" t="s">
        <v>152</v>
      </c>
      <c r="F301" s="50" t="s">
        <v>153</v>
      </c>
      <c r="G301" s="51">
        <v>45502</v>
      </c>
      <c r="H301" s="50" t="s">
        <v>1917</v>
      </c>
      <c r="I301" s="50" t="s">
        <v>175</v>
      </c>
      <c r="J301" s="50" t="s">
        <v>859</v>
      </c>
      <c r="K301" s="50" t="s">
        <v>317</v>
      </c>
      <c r="L301" s="50" t="s">
        <v>317</v>
      </c>
      <c r="M301" s="50" t="s">
        <v>318</v>
      </c>
      <c r="N301" s="50" t="s">
        <v>1047</v>
      </c>
      <c r="O301" s="50"/>
      <c r="P301" s="50" t="s">
        <v>180</v>
      </c>
      <c r="Q301" s="50" t="s">
        <v>1918</v>
      </c>
      <c r="R301" s="50" t="s">
        <v>47</v>
      </c>
      <c r="S301" s="50"/>
      <c r="T301" s="47">
        <v>45728</v>
      </c>
      <c r="U301" s="66">
        <f t="shared" si="47"/>
        <v>226</v>
      </c>
    </row>
    <row r="302" spans="1:21" ht="39" hidden="1">
      <c r="A302" s="49">
        <f t="shared" si="36"/>
        <v>301</v>
      </c>
      <c r="B302" s="50" t="s">
        <v>1919</v>
      </c>
      <c r="C302" s="50" t="s">
        <v>1920</v>
      </c>
      <c r="D302" s="50" t="s">
        <v>1921</v>
      </c>
      <c r="E302" s="50" t="s">
        <v>152</v>
      </c>
      <c r="F302" s="50" t="s">
        <v>153</v>
      </c>
      <c r="G302" s="51">
        <v>45502</v>
      </c>
      <c r="H302" s="50" t="s">
        <v>1922</v>
      </c>
      <c r="I302" s="50" t="s">
        <v>175</v>
      </c>
      <c r="J302" s="50" t="s">
        <v>859</v>
      </c>
      <c r="K302" s="50" t="s">
        <v>317</v>
      </c>
      <c r="L302" s="50" t="s">
        <v>317</v>
      </c>
      <c r="M302" s="50" t="s">
        <v>318</v>
      </c>
      <c r="N302" s="50" t="s">
        <v>496</v>
      </c>
      <c r="O302" s="50"/>
      <c r="P302" s="50" t="s">
        <v>180</v>
      </c>
      <c r="Q302" s="50" t="s">
        <v>1923</v>
      </c>
      <c r="R302" s="50" t="s">
        <v>47</v>
      </c>
      <c r="S302" s="50"/>
      <c r="T302" s="47">
        <v>45728</v>
      </c>
      <c r="U302" s="66">
        <f t="shared" si="47"/>
        <v>226</v>
      </c>
    </row>
    <row r="303" spans="1:21" ht="26" hidden="1">
      <c r="A303" s="49">
        <f t="shared" si="36"/>
        <v>302</v>
      </c>
      <c r="B303" s="50" t="s">
        <v>1924</v>
      </c>
      <c r="C303" s="50" t="s">
        <v>1925</v>
      </c>
      <c r="D303" s="50" t="s">
        <v>1926</v>
      </c>
      <c r="E303" s="50" t="s">
        <v>152</v>
      </c>
      <c r="F303" s="50" t="s">
        <v>153</v>
      </c>
      <c r="G303" s="51">
        <v>45502</v>
      </c>
      <c r="H303" s="50" t="s">
        <v>1927</v>
      </c>
      <c r="I303" s="50" t="s">
        <v>175</v>
      </c>
      <c r="J303" s="50" t="s">
        <v>859</v>
      </c>
      <c r="K303" s="50" t="s">
        <v>317</v>
      </c>
      <c r="L303" s="50" t="s">
        <v>317</v>
      </c>
      <c r="M303" s="50" t="s">
        <v>318</v>
      </c>
      <c r="N303" s="50" t="s">
        <v>1047</v>
      </c>
      <c r="O303" s="50"/>
      <c r="P303" s="50" t="s">
        <v>180</v>
      </c>
      <c r="Q303" s="50" t="s">
        <v>1928</v>
      </c>
      <c r="R303" s="50" t="s">
        <v>47</v>
      </c>
      <c r="S303" s="50"/>
      <c r="T303" s="47">
        <v>45728</v>
      </c>
      <c r="U303" s="66">
        <f t="shared" si="47"/>
        <v>226</v>
      </c>
    </row>
    <row r="304" spans="1:21" ht="91">
      <c r="A304" s="49">
        <f t="shared" si="36"/>
        <v>303</v>
      </c>
      <c r="B304" s="50" t="s">
        <v>1929</v>
      </c>
      <c r="C304" s="50" t="s">
        <v>1930</v>
      </c>
      <c r="D304" s="50" t="s">
        <v>1931</v>
      </c>
      <c r="E304" s="50" t="s">
        <v>152</v>
      </c>
      <c r="F304" s="50" t="s">
        <v>153</v>
      </c>
      <c r="G304" s="53">
        <v>45502</v>
      </c>
      <c r="H304" s="50" t="s">
        <v>1932</v>
      </c>
      <c r="I304" s="50" t="s">
        <v>1933</v>
      </c>
      <c r="J304" s="50" t="s">
        <v>156</v>
      </c>
      <c r="K304" s="50"/>
      <c r="L304" s="50"/>
      <c r="M304" s="50" t="s">
        <v>158</v>
      </c>
      <c r="N304" s="50" t="s">
        <v>158</v>
      </c>
      <c r="O304" s="53">
        <v>45502</v>
      </c>
      <c r="P304" s="50" t="s">
        <v>159</v>
      </c>
      <c r="Q304" s="50" t="s">
        <v>1934</v>
      </c>
      <c r="R304" s="50"/>
      <c r="S304" s="50"/>
      <c r="T304" s="47">
        <v>45728</v>
      </c>
      <c r="U304" s="54">
        <f>O304-G304</f>
        <v>0</v>
      </c>
    </row>
    <row r="305" spans="1:21" ht="26" hidden="1">
      <c r="A305" s="49">
        <f t="shared" si="36"/>
        <v>304</v>
      </c>
      <c r="B305" s="50" t="s">
        <v>1935</v>
      </c>
      <c r="C305" s="50" t="s">
        <v>1936</v>
      </c>
      <c r="D305" s="50" t="s">
        <v>1937</v>
      </c>
      <c r="E305" s="50" t="s">
        <v>152</v>
      </c>
      <c r="F305" s="50" t="s">
        <v>153</v>
      </c>
      <c r="G305" s="53">
        <v>45503</v>
      </c>
      <c r="H305" s="50" t="s">
        <v>1827</v>
      </c>
      <c r="I305" s="50" t="s">
        <v>175</v>
      </c>
      <c r="J305" s="50" t="s">
        <v>859</v>
      </c>
      <c r="K305" s="50"/>
      <c r="L305" s="50"/>
      <c r="M305" s="50" t="s">
        <v>178</v>
      </c>
      <c r="N305" s="50" t="s">
        <v>882</v>
      </c>
      <c r="O305" s="50"/>
      <c r="P305" s="50" t="s">
        <v>180</v>
      </c>
      <c r="Q305" s="50" t="s">
        <v>1938</v>
      </c>
      <c r="R305" s="50" t="s">
        <v>1259</v>
      </c>
      <c r="S305" s="50" t="s">
        <v>1939</v>
      </c>
      <c r="T305" s="47">
        <v>45728</v>
      </c>
      <c r="U305" s="66">
        <f t="shared" ref="U305:U306" si="48">T305-G305</f>
        <v>225</v>
      </c>
    </row>
    <row r="306" spans="1:21" ht="26" hidden="1">
      <c r="A306" s="49">
        <f t="shared" si="36"/>
        <v>305</v>
      </c>
      <c r="B306" s="50" t="s">
        <v>1940</v>
      </c>
      <c r="C306" s="50" t="s">
        <v>1941</v>
      </c>
      <c r="D306" s="50" t="s">
        <v>1942</v>
      </c>
      <c r="E306" s="50" t="s">
        <v>1854</v>
      </c>
      <c r="F306" s="50" t="s">
        <v>153</v>
      </c>
      <c r="G306" s="53">
        <v>45503</v>
      </c>
      <c r="H306" s="50" t="s">
        <v>759</v>
      </c>
      <c r="I306" s="50" t="s">
        <v>175</v>
      </c>
      <c r="J306" s="50" t="s">
        <v>859</v>
      </c>
      <c r="K306" s="50"/>
      <c r="L306" s="50"/>
      <c r="M306" s="50" t="s">
        <v>178</v>
      </c>
      <c r="N306" s="50" t="s">
        <v>1943</v>
      </c>
      <c r="O306" s="50"/>
      <c r="P306" s="50" t="s">
        <v>180</v>
      </c>
      <c r="Q306" s="50" t="s">
        <v>1944</v>
      </c>
      <c r="R306" s="50" t="s">
        <v>1945</v>
      </c>
      <c r="S306" s="50"/>
      <c r="T306" s="47">
        <v>45728</v>
      </c>
      <c r="U306" s="66">
        <f t="shared" si="48"/>
        <v>225</v>
      </c>
    </row>
    <row r="307" spans="1:21" ht="104" hidden="1">
      <c r="A307" s="49">
        <f t="shared" si="36"/>
        <v>306</v>
      </c>
      <c r="B307" s="50" t="s">
        <v>1946</v>
      </c>
      <c r="C307" s="50" t="s">
        <v>1947</v>
      </c>
      <c r="D307" s="50" t="s">
        <v>1948</v>
      </c>
      <c r="E307" s="50" t="s">
        <v>1854</v>
      </c>
      <c r="F307" s="50" t="s">
        <v>153</v>
      </c>
      <c r="G307" s="53">
        <v>45503</v>
      </c>
      <c r="H307" s="50" t="s">
        <v>1949</v>
      </c>
      <c r="I307" s="50" t="s">
        <v>175</v>
      </c>
      <c r="J307" s="50" t="s">
        <v>156</v>
      </c>
      <c r="K307" s="50"/>
      <c r="L307" s="50"/>
      <c r="M307" s="50" t="s">
        <v>318</v>
      </c>
      <c r="N307" s="50" t="s">
        <v>496</v>
      </c>
      <c r="O307" s="53">
        <v>45559</v>
      </c>
      <c r="P307" s="50" t="s">
        <v>180</v>
      </c>
      <c r="Q307" s="50" t="s">
        <v>1950</v>
      </c>
      <c r="R307" s="50" t="s">
        <v>320</v>
      </c>
      <c r="S307" s="50" t="s">
        <v>1951</v>
      </c>
      <c r="T307" s="47">
        <v>45728</v>
      </c>
      <c r="U307" s="54">
        <f t="shared" ref="U307:U308" si="49">O307-G307</f>
        <v>56</v>
      </c>
    </row>
    <row r="308" spans="1:21" ht="29" hidden="1">
      <c r="A308" s="49">
        <f t="shared" si="36"/>
        <v>307</v>
      </c>
      <c r="B308" s="71" t="s">
        <v>1952</v>
      </c>
      <c r="C308" s="71" t="s">
        <v>1953</v>
      </c>
      <c r="D308" s="71" t="s">
        <v>1954</v>
      </c>
      <c r="E308" s="71" t="s">
        <v>152</v>
      </c>
      <c r="F308" s="71" t="s">
        <v>153</v>
      </c>
      <c r="G308" s="72">
        <v>45504</v>
      </c>
      <c r="H308" s="71" t="s">
        <v>1955</v>
      </c>
      <c r="I308" s="71" t="s">
        <v>1731</v>
      </c>
      <c r="J308" s="71" t="s">
        <v>156</v>
      </c>
      <c r="K308" s="71"/>
      <c r="L308" s="71"/>
      <c r="M308" s="71" t="s">
        <v>1731</v>
      </c>
      <c r="N308" s="71" t="s">
        <v>887</v>
      </c>
      <c r="O308" s="72">
        <v>45509</v>
      </c>
      <c r="P308" s="71" t="s">
        <v>1956</v>
      </c>
      <c r="Q308" s="71" t="s">
        <v>1957</v>
      </c>
      <c r="R308" s="71" t="s">
        <v>1958</v>
      </c>
      <c r="S308" s="73" t="s">
        <v>1959</v>
      </c>
      <c r="T308" s="47">
        <v>45728</v>
      </c>
      <c r="U308" s="54">
        <f t="shared" si="49"/>
        <v>5</v>
      </c>
    </row>
    <row r="309" spans="1:21" ht="169" hidden="1">
      <c r="A309" s="49">
        <f t="shared" si="36"/>
        <v>308</v>
      </c>
      <c r="B309" s="52" t="s">
        <v>1960</v>
      </c>
      <c r="C309" s="52" t="s">
        <v>1961</v>
      </c>
      <c r="D309" s="52" t="s">
        <v>1962</v>
      </c>
      <c r="E309" s="52" t="s">
        <v>152</v>
      </c>
      <c r="F309" s="52" t="s">
        <v>153</v>
      </c>
      <c r="G309" s="55">
        <v>45504</v>
      </c>
      <c r="H309" s="52" t="s">
        <v>1963</v>
      </c>
      <c r="I309" s="52" t="s">
        <v>33</v>
      </c>
      <c r="J309" s="52" t="s">
        <v>1362</v>
      </c>
      <c r="K309" s="52"/>
      <c r="L309" s="52"/>
      <c r="M309" s="52" t="s">
        <v>318</v>
      </c>
      <c r="N309" s="52" t="s">
        <v>887</v>
      </c>
      <c r="O309" s="52"/>
      <c r="P309" s="52" t="s">
        <v>1617</v>
      </c>
      <c r="Q309" s="52" t="s">
        <v>1964</v>
      </c>
      <c r="R309" s="52" t="s">
        <v>35</v>
      </c>
      <c r="S309" s="52"/>
      <c r="T309" s="47">
        <v>45728</v>
      </c>
      <c r="U309" s="66">
        <f>T309-G309</f>
        <v>224</v>
      </c>
    </row>
    <row r="310" spans="1:21" ht="143" hidden="1">
      <c r="A310" s="49">
        <f t="shared" si="36"/>
        <v>309</v>
      </c>
      <c r="B310" s="52" t="s">
        <v>1965</v>
      </c>
      <c r="C310" s="52" t="s">
        <v>1966</v>
      </c>
      <c r="D310" s="52" t="s">
        <v>1967</v>
      </c>
      <c r="E310" s="52" t="s">
        <v>152</v>
      </c>
      <c r="F310" s="52" t="s">
        <v>153</v>
      </c>
      <c r="G310" s="55">
        <v>45504</v>
      </c>
      <c r="H310" s="52" t="s">
        <v>1963</v>
      </c>
      <c r="I310" s="52" t="s">
        <v>33</v>
      </c>
      <c r="J310" s="52" t="s">
        <v>156</v>
      </c>
      <c r="K310" s="52"/>
      <c r="L310" s="52"/>
      <c r="M310" s="52" t="s">
        <v>178</v>
      </c>
      <c r="N310" s="52" t="s">
        <v>1943</v>
      </c>
      <c r="O310" s="55">
        <v>45560</v>
      </c>
      <c r="P310" s="52" t="s">
        <v>1617</v>
      </c>
      <c r="Q310" s="52" t="s">
        <v>1968</v>
      </c>
      <c r="R310" s="52" t="s">
        <v>1945</v>
      </c>
      <c r="S310" s="52" t="s">
        <v>1969</v>
      </c>
      <c r="T310" s="47">
        <v>45728</v>
      </c>
      <c r="U310" s="54">
        <f>O310-G310</f>
        <v>56</v>
      </c>
    </row>
    <row r="311" spans="1:21" ht="39" hidden="1">
      <c r="A311" s="49">
        <f t="shared" si="36"/>
        <v>310</v>
      </c>
      <c r="B311" s="52" t="s">
        <v>1970</v>
      </c>
      <c r="C311" s="52" t="s">
        <v>1971</v>
      </c>
      <c r="D311" s="52" t="s">
        <v>1972</v>
      </c>
      <c r="E311" s="52" t="s">
        <v>152</v>
      </c>
      <c r="F311" s="52" t="s">
        <v>153</v>
      </c>
      <c r="G311" s="55">
        <v>45504</v>
      </c>
      <c r="H311" s="52" t="s">
        <v>1963</v>
      </c>
      <c r="I311" s="52" t="s">
        <v>33</v>
      </c>
      <c r="J311" s="52" t="s">
        <v>1362</v>
      </c>
      <c r="K311" s="52"/>
      <c r="L311" s="52"/>
      <c r="M311" s="52" t="s">
        <v>1394</v>
      </c>
      <c r="N311" s="52" t="s">
        <v>887</v>
      </c>
      <c r="O311" s="52"/>
      <c r="P311" s="52" t="s">
        <v>1617</v>
      </c>
      <c r="Q311" s="52" t="s">
        <v>1973</v>
      </c>
      <c r="R311" s="52" t="s">
        <v>1974</v>
      </c>
      <c r="S311" s="52"/>
      <c r="T311" s="47">
        <v>45728</v>
      </c>
      <c r="U311" s="66">
        <f>T311-G311</f>
        <v>224</v>
      </c>
    </row>
    <row r="312" spans="1:21" ht="91" hidden="1">
      <c r="A312" s="49">
        <f t="shared" si="36"/>
        <v>311</v>
      </c>
      <c r="B312" s="52" t="s">
        <v>1975</v>
      </c>
      <c r="C312" s="52" t="s">
        <v>1976</v>
      </c>
      <c r="D312" s="52" t="s">
        <v>1977</v>
      </c>
      <c r="E312" s="52" t="s">
        <v>152</v>
      </c>
      <c r="F312" s="52" t="s">
        <v>153</v>
      </c>
      <c r="G312" s="55">
        <v>45504</v>
      </c>
      <c r="H312" s="52" t="s">
        <v>1978</v>
      </c>
      <c r="I312" s="52" t="s">
        <v>155</v>
      </c>
      <c r="J312" s="52" t="s">
        <v>156</v>
      </c>
      <c r="K312" s="52"/>
      <c r="L312" s="52"/>
      <c r="M312" s="52" t="s">
        <v>318</v>
      </c>
      <c r="N312" s="52" t="s">
        <v>887</v>
      </c>
      <c r="O312" s="55">
        <v>45554</v>
      </c>
      <c r="P312" s="52" t="s">
        <v>1617</v>
      </c>
      <c r="Q312" s="52" t="s">
        <v>1979</v>
      </c>
      <c r="R312" s="52" t="s">
        <v>1980</v>
      </c>
      <c r="S312" s="52" t="s">
        <v>1981</v>
      </c>
      <c r="T312" s="47">
        <v>45728</v>
      </c>
      <c r="U312" s="54">
        <f t="shared" ref="U312:U313" si="50">O312-G312</f>
        <v>50</v>
      </c>
    </row>
    <row r="313" spans="1:21" ht="26" hidden="1">
      <c r="A313" s="49">
        <f t="shared" si="36"/>
        <v>312</v>
      </c>
      <c r="B313" s="52" t="s">
        <v>1982</v>
      </c>
      <c r="C313" s="52" t="s">
        <v>1983</v>
      </c>
      <c r="D313" s="52" t="s">
        <v>1984</v>
      </c>
      <c r="E313" s="52" t="s">
        <v>152</v>
      </c>
      <c r="F313" s="52" t="s">
        <v>153</v>
      </c>
      <c r="G313" s="55">
        <v>45504</v>
      </c>
      <c r="H313" s="52" t="s">
        <v>1978</v>
      </c>
      <c r="I313" s="52" t="s">
        <v>155</v>
      </c>
      <c r="J313" s="52" t="s">
        <v>156</v>
      </c>
      <c r="K313" s="52"/>
      <c r="L313" s="52"/>
      <c r="M313" s="52" t="s">
        <v>178</v>
      </c>
      <c r="N313" s="52" t="s">
        <v>1943</v>
      </c>
      <c r="O313" s="55">
        <v>45554</v>
      </c>
      <c r="P313" s="52" t="s">
        <v>1617</v>
      </c>
      <c r="Q313" s="52" t="s">
        <v>1985</v>
      </c>
      <c r="R313" s="52" t="s">
        <v>1945</v>
      </c>
      <c r="S313" s="52" t="s">
        <v>1986</v>
      </c>
      <c r="T313" s="47">
        <v>45728</v>
      </c>
      <c r="U313" s="54">
        <f t="shared" si="50"/>
        <v>50</v>
      </c>
    </row>
    <row r="314" spans="1:21" ht="39" hidden="1">
      <c r="A314" s="49">
        <f t="shared" si="36"/>
        <v>313</v>
      </c>
      <c r="B314" s="52" t="s">
        <v>1987</v>
      </c>
      <c r="C314" s="52" t="s">
        <v>1988</v>
      </c>
      <c r="D314" s="52" t="s">
        <v>1989</v>
      </c>
      <c r="E314" s="52" t="s">
        <v>152</v>
      </c>
      <c r="F314" s="52" t="s">
        <v>153</v>
      </c>
      <c r="G314" s="55">
        <v>45504</v>
      </c>
      <c r="H314" s="52" t="s">
        <v>1978</v>
      </c>
      <c r="I314" s="52" t="s">
        <v>155</v>
      </c>
      <c r="J314" s="52" t="s">
        <v>1362</v>
      </c>
      <c r="K314" s="52"/>
      <c r="L314" s="52"/>
      <c r="M314" s="52" t="s">
        <v>1394</v>
      </c>
      <c r="N314" s="52" t="s">
        <v>887</v>
      </c>
      <c r="O314" s="52"/>
      <c r="P314" s="52" t="s">
        <v>1617</v>
      </c>
      <c r="Q314" s="52" t="s">
        <v>1990</v>
      </c>
      <c r="R314" s="52" t="s">
        <v>1991</v>
      </c>
      <c r="S314" s="52"/>
      <c r="T314" s="47">
        <v>45728</v>
      </c>
      <c r="U314" s="66">
        <f>T314-G314</f>
        <v>224</v>
      </c>
    </row>
    <row r="315" spans="1:21" ht="39" hidden="1">
      <c r="A315" s="49">
        <f t="shared" si="36"/>
        <v>314</v>
      </c>
      <c r="B315" s="52" t="s">
        <v>1992</v>
      </c>
      <c r="C315" s="52" t="s">
        <v>1993</v>
      </c>
      <c r="D315" s="52" t="s">
        <v>1994</v>
      </c>
      <c r="E315" s="52" t="s">
        <v>152</v>
      </c>
      <c r="F315" s="52" t="s">
        <v>153</v>
      </c>
      <c r="G315" s="55">
        <v>45504</v>
      </c>
      <c r="H315" s="52" t="s">
        <v>1995</v>
      </c>
      <c r="I315" s="52" t="s">
        <v>597</v>
      </c>
      <c r="J315" s="52" t="s">
        <v>156</v>
      </c>
      <c r="K315" s="52"/>
      <c r="L315" s="52"/>
      <c r="M315" s="52" t="s">
        <v>318</v>
      </c>
      <c r="N315" s="52" t="s">
        <v>887</v>
      </c>
      <c r="O315" s="55">
        <v>45575</v>
      </c>
      <c r="P315" s="52" t="s">
        <v>1617</v>
      </c>
      <c r="Q315" s="52" t="s">
        <v>1996</v>
      </c>
      <c r="R315" s="52" t="s">
        <v>19</v>
      </c>
      <c r="S315" s="52" t="s">
        <v>1997</v>
      </c>
      <c r="T315" s="47">
        <v>45728</v>
      </c>
      <c r="U315" s="54">
        <f t="shared" ref="U315:U317" si="51">O315-G315</f>
        <v>71</v>
      </c>
    </row>
    <row r="316" spans="1:21" ht="91" hidden="1">
      <c r="A316" s="49">
        <f t="shared" si="36"/>
        <v>315</v>
      </c>
      <c r="B316" s="52" t="s">
        <v>1998</v>
      </c>
      <c r="C316" s="52" t="s">
        <v>1999</v>
      </c>
      <c r="D316" s="52" t="s">
        <v>2000</v>
      </c>
      <c r="E316" s="52" t="s">
        <v>152</v>
      </c>
      <c r="F316" s="52" t="s">
        <v>153</v>
      </c>
      <c r="G316" s="55">
        <v>45504</v>
      </c>
      <c r="H316" s="52" t="s">
        <v>2001</v>
      </c>
      <c r="I316" s="52" t="s">
        <v>155</v>
      </c>
      <c r="J316" s="52" t="s">
        <v>156</v>
      </c>
      <c r="K316" s="52"/>
      <c r="L316" s="52"/>
      <c r="M316" s="52" t="s">
        <v>318</v>
      </c>
      <c r="N316" s="52" t="s">
        <v>887</v>
      </c>
      <c r="O316" s="55">
        <v>45554</v>
      </c>
      <c r="P316" s="52" t="s">
        <v>1617</v>
      </c>
      <c r="Q316" s="52" t="s">
        <v>2002</v>
      </c>
      <c r="R316" s="52" t="s">
        <v>2003</v>
      </c>
      <c r="S316" s="52" t="s">
        <v>2004</v>
      </c>
      <c r="T316" s="47">
        <v>45728</v>
      </c>
      <c r="U316" s="54">
        <f t="shared" si="51"/>
        <v>50</v>
      </c>
    </row>
    <row r="317" spans="1:21" ht="39" hidden="1">
      <c r="A317" s="49">
        <f t="shared" si="36"/>
        <v>316</v>
      </c>
      <c r="B317" s="52" t="s">
        <v>2005</v>
      </c>
      <c r="C317" s="52" t="s">
        <v>2006</v>
      </c>
      <c r="D317" s="52" t="s">
        <v>2007</v>
      </c>
      <c r="E317" s="52" t="s">
        <v>152</v>
      </c>
      <c r="F317" s="52" t="s">
        <v>153</v>
      </c>
      <c r="G317" s="55">
        <v>45504</v>
      </c>
      <c r="H317" s="52" t="s">
        <v>2001</v>
      </c>
      <c r="I317" s="52" t="s">
        <v>155</v>
      </c>
      <c r="J317" s="52" t="s">
        <v>156</v>
      </c>
      <c r="K317" s="52"/>
      <c r="L317" s="52"/>
      <c r="M317" s="52" t="s">
        <v>178</v>
      </c>
      <c r="N317" s="52" t="s">
        <v>1943</v>
      </c>
      <c r="O317" s="55">
        <v>45554</v>
      </c>
      <c r="P317" s="52" t="s">
        <v>1617</v>
      </c>
      <c r="Q317" s="52" t="s">
        <v>2008</v>
      </c>
      <c r="R317" s="52" t="s">
        <v>1945</v>
      </c>
      <c r="S317" s="52" t="s">
        <v>2004</v>
      </c>
      <c r="T317" s="47">
        <v>45728</v>
      </c>
      <c r="U317" s="54">
        <f t="shared" si="51"/>
        <v>50</v>
      </c>
    </row>
    <row r="318" spans="1:21" ht="156" hidden="1">
      <c r="A318" s="49">
        <f t="shared" si="36"/>
        <v>317</v>
      </c>
      <c r="B318" s="52" t="s">
        <v>2009</v>
      </c>
      <c r="C318" s="52" t="s">
        <v>2010</v>
      </c>
      <c r="D318" s="52" t="s">
        <v>2011</v>
      </c>
      <c r="E318" s="52" t="s">
        <v>152</v>
      </c>
      <c r="F318" s="52" t="s">
        <v>153</v>
      </c>
      <c r="G318" s="55">
        <v>45504</v>
      </c>
      <c r="H318" s="52" t="s">
        <v>2012</v>
      </c>
      <c r="I318" s="52" t="s">
        <v>223</v>
      </c>
      <c r="J318" s="52" t="s">
        <v>1362</v>
      </c>
      <c r="K318" s="52"/>
      <c r="L318" s="52"/>
      <c r="M318" s="52" t="s">
        <v>318</v>
      </c>
      <c r="N318" s="52" t="s">
        <v>887</v>
      </c>
      <c r="O318" s="52"/>
      <c r="P318" s="52" t="s">
        <v>1617</v>
      </c>
      <c r="Q318" s="52" t="s">
        <v>2013</v>
      </c>
      <c r="R318" s="52" t="s">
        <v>1029</v>
      </c>
      <c r="S318" s="52"/>
      <c r="T318" s="47">
        <v>45728</v>
      </c>
      <c r="U318" s="66">
        <f>T318-G318</f>
        <v>224</v>
      </c>
    </row>
    <row r="319" spans="1:21" ht="39" hidden="1">
      <c r="A319" s="49">
        <f t="shared" si="36"/>
        <v>318</v>
      </c>
      <c r="B319" s="52" t="s">
        <v>2014</v>
      </c>
      <c r="C319" s="52" t="s">
        <v>2015</v>
      </c>
      <c r="D319" s="52" t="s">
        <v>2016</v>
      </c>
      <c r="E319" s="52" t="s">
        <v>152</v>
      </c>
      <c r="F319" s="52" t="s">
        <v>153</v>
      </c>
      <c r="G319" s="55">
        <v>45504</v>
      </c>
      <c r="H319" s="52" t="s">
        <v>2017</v>
      </c>
      <c r="I319" s="52" t="s">
        <v>33</v>
      </c>
      <c r="J319" s="52" t="s">
        <v>156</v>
      </c>
      <c r="K319" s="52"/>
      <c r="L319" s="52"/>
      <c r="M319" s="52" t="s">
        <v>318</v>
      </c>
      <c r="N319" s="52" t="s">
        <v>887</v>
      </c>
      <c r="O319" s="55">
        <v>45560</v>
      </c>
      <c r="P319" s="52" t="s">
        <v>1617</v>
      </c>
      <c r="Q319" s="52" t="s">
        <v>2018</v>
      </c>
      <c r="R319" s="52" t="s">
        <v>1945</v>
      </c>
      <c r="S319" s="52" t="s">
        <v>2019</v>
      </c>
      <c r="T319" s="47">
        <v>45728</v>
      </c>
      <c r="U319" s="54">
        <f>O319-G319</f>
        <v>56</v>
      </c>
    </row>
    <row r="320" spans="1:21" ht="156" hidden="1">
      <c r="A320" s="49">
        <f t="shared" si="36"/>
        <v>319</v>
      </c>
      <c r="B320" s="52" t="s">
        <v>2020</v>
      </c>
      <c r="C320" s="52" t="s">
        <v>2021</v>
      </c>
      <c r="D320" s="52" t="s">
        <v>2022</v>
      </c>
      <c r="E320" s="52" t="s">
        <v>152</v>
      </c>
      <c r="F320" s="52" t="s">
        <v>153</v>
      </c>
      <c r="G320" s="55">
        <v>45504</v>
      </c>
      <c r="H320" s="52" t="s">
        <v>2023</v>
      </c>
      <c r="I320" s="52" t="s">
        <v>23</v>
      </c>
      <c r="J320" s="52" t="s">
        <v>859</v>
      </c>
      <c r="K320" s="52"/>
      <c r="L320" s="52"/>
      <c r="M320" s="52" t="s">
        <v>318</v>
      </c>
      <c r="N320" s="52" t="s">
        <v>887</v>
      </c>
      <c r="O320" s="52"/>
      <c r="P320" s="52" t="s">
        <v>1617</v>
      </c>
      <c r="Q320" s="52" t="s">
        <v>2024</v>
      </c>
      <c r="R320" s="52" t="s">
        <v>1029</v>
      </c>
      <c r="S320" s="52"/>
      <c r="T320" s="47">
        <v>45728</v>
      </c>
      <c r="U320" s="66">
        <f t="shared" ref="U320:U323" si="52">T320-G320</f>
        <v>224</v>
      </c>
    </row>
    <row r="321" spans="1:21" ht="26" hidden="1">
      <c r="A321" s="49">
        <f t="shared" si="36"/>
        <v>320</v>
      </c>
      <c r="B321" s="52" t="s">
        <v>2025</v>
      </c>
      <c r="C321" s="52" t="s">
        <v>2026</v>
      </c>
      <c r="D321" s="52" t="s">
        <v>2027</v>
      </c>
      <c r="E321" s="52" t="s">
        <v>152</v>
      </c>
      <c r="F321" s="52" t="s">
        <v>153</v>
      </c>
      <c r="G321" s="55">
        <v>45504</v>
      </c>
      <c r="H321" s="52" t="s">
        <v>2023</v>
      </c>
      <c r="I321" s="52" t="s">
        <v>33</v>
      </c>
      <c r="J321" s="52" t="s">
        <v>1362</v>
      </c>
      <c r="K321" s="52"/>
      <c r="L321" s="52"/>
      <c r="M321" s="52" t="s">
        <v>178</v>
      </c>
      <c r="N321" s="52" t="s">
        <v>887</v>
      </c>
      <c r="O321" s="52"/>
      <c r="P321" s="52" t="s">
        <v>1617</v>
      </c>
      <c r="Q321" s="52" t="s">
        <v>2028</v>
      </c>
      <c r="R321" s="52" t="s">
        <v>2029</v>
      </c>
      <c r="S321" s="52"/>
      <c r="T321" s="47">
        <v>45728</v>
      </c>
      <c r="U321" s="66">
        <f t="shared" si="52"/>
        <v>224</v>
      </c>
    </row>
    <row r="322" spans="1:21" ht="43.5" hidden="1">
      <c r="A322" s="49">
        <f t="shared" si="36"/>
        <v>321</v>
      </c>
      <c r="B322" s="50" t="s">
        <v>2030</v>
      </c>
      <c r="C322" s="50" t="s">
        <v>2031</v>
      </c>
      <c r="D322" s="50" t="s">
        <v>2032</v>
      </c>
      <c r="E322" s="50" t="s">
        <v>152</v>
      </c>
      <c r="F322" s="50" t="s">
        <v>153</v>
      </c>
      <c r="G322" s="51">
        <v>45504</v>
      </c>
      <c r="H322" s="50" t="s">
        <v>2033</v>
      </c>
      <c r="I322" s="50" t="s">
        <v>1731</v>
      </c>
      <c r="J322" s="50" t="s">
        <v>156</v>
      </c>
      <c r="K322" s="50"/>
      <c r="L322" s="50"/>
      <c r="M322" s="50" t="s">
        <v>1731</v>
      </c>
      <c r="N322" s="50" t="s">
        <v>887</v>
      </c>
      <c r="O322" s="72">
        <v>45509</v>
      </c>
      <c r="P322" s="50" t="s">
        <v>2034</v>
      </c>
      <c r="Q322" s="50" t="s">
        <v>2035</v>
      </c>
      <c r="R322" s="50" t="s">
        <v>1958</v>
      </c>
      <c r="S322" s="74" t="s">
        <v>2036</v>
      </c>
      <c r="T322" s="47">
        <v>45728</v>
      </c>
      <c r="U322" s="66">
        <f t="shared" si="52"/>
        <v>224</v>
      </c>
    </row>
    <row r="323" spans="1:21" ht="65" hidden="1">
      <c r="A323" s="49">
        <f t="shared" ref="A323:A386" si="53">A322+1</f>
        <v>322</v>
      </c>
      <c r="B323" s="52" t="s">
        <v>2037</v>
      </c>
      <c r="C323" s="52" t="s">
        <v>2038</v>
      </c>
      <c r="D323" s="52" t="s">
        <v>2039</v>
      </c>
      <c r="E323" s="52" t="s">
        <v>152</v>
      </c>
      <c r="F323" s="52" t="s">
        <v>153</v>
      </c>
      <c r="G323" s="55">
        <v>45506</v>
      </c>
      <c r="H323" s="52" t="s">
        <v>2040</v>
      </c>
      <c r="I323" s="52" t="s">
        <v>33</v>
      </c>
      <c r="J323" s="52" t="s">
        <v>1362</v>
      </c>
      <c r="K323" s="52"/>
      <c r="L323" s="52"/>
      <c r="M323" s="52" t="s">
        <v>318</v>
      </c>
      <c r="N323" s="52" t="s">
        <v>887</v>
      </c>
      <c r="O323" s="52"/>
      <c r="P323" s="52" t="s">
        <v>1617</v>
      </c>
      <c r="Q323" s="52" t="s">
        <v>2041</v>
      </c>
      <c r="R323" s="52" t="s">
        <v>1029</v>
      </c>
      <c r="S323" s="52"/>
      <c r="T323" s="47">
        <v>45728</v>
      </c>
      <c r="U323" s="66">
        <f t="shared" si="52"/>
        <v>222</v>
      </c>
    </row>
    <row r="324" spans="1:21" ht="117" hidden="1">
      <c r="A324" s="49">
        <f t="shared" si="53"/>
        <v>323</v>
      </c>
      <c r="B324" s="52" t="s">
        <v>2042</v>
      </c>
      <c r="C324" s="52" t="s">
        <v>2043</v>
      </c>
      <c r="D324" s="52" t="s">
        <v>2044</v>
      </c>
      <c r="E324" s="52" t="s">
        <v>152</v>
      </c>
      <c r="F324" s="52" t="s">
        <v>153</v>
      </c>
      <c r="G324" s="55">
        <v>45506</v>
      </c>
      <c r="H324" s="52" t="s">
        <v>2045</v>
      </c>
      <c r="I324" s="52" t="s">
        <v>155</v>
      </c>
      <c r="J324" s="52" t="s">
        <v>156</v>
      </c>
      <c r="K324" s="52"/>
      <c r="L324" s="52"/>
      <c r="M324" s="52" t="s">
        <v>318</v>
      </c>
      <c r="N324" s="52" t="s">
        <v>887</v>
      </c>
      <c r="O324" s="55">
        <v>45561</v>
      </c>
      <c r="P324" s="52" t="s">
        <v>1617</v>
      </c>
      <c r="Q324" s="52" t="s">
        <v>2046</v>
      </c>
      <c r="R324" s="52" t="s">
        <v>1980</v>
      </c>
      <c r="S324" s="52" t="s">
        <v>2047</v>
      </c>
      <c r="T324" s="47">
        <v>45728</v>
      </c>
      <c r="U324" s="54">
        <f>O324-G324</f>
        <v>55</v>
      </c>
    </row>
    <row r="325" spans="1:21" ht="91" hidden="1">
      <c r="A325" s="49">
        <f t="shared" si="53"/>
        <v>324</v>
      </c>
      <c r="B325" s="52" t="s">
        <v>2048</v>
      </c>
      <c r="C325" s="52" t="s">
        <v>2049</v>
      </c>
      <c r="D325" s="52" t="s">
        <v>2050</v>
      </c>
      <c r="E325" s="52" t="s">
        <v>152</v>
      </c>
      <c r="F325" s="52" t="s">
        <v>153</v>
      </c>
      <c r="G325" s="55">
        <v>45506</v>
      </c>
      <c r="H325" s="52" t="s">
        <v>2051</v>
      </c>
      <c r="I325" s="52" t="s">
        <v>23</v>
      </c>
      <c r="J325" s="52" t="s">
        <v>1362</v>
      </c>
      <c r="K325" s="52"/>
      <c r="L325" s="52"/>
      <c r="M325" s="52" t="s">
        <v>318</v>
      </c>
      <c r="N325" s="52" t="s">
        <v>887</v>
      </c>
      <c r="O325" s="52"/>
      <c r="P325" s="52" t="s">
        <v>1617</v>
      </c>
      <c r="Q325" s="52" t="s">
        <v>2052</v>
      </c>
      <c r="R325" s="52" t="s">
        <v>2053</v>
      </c>
      <c r="S325" s="52"/>
      <c r="T325" s="47">
        <v>45728</v>
      </c>
      <c r="U325" s="66">
        <f>T325-G325</f>
        <v>222</v>
      </c>
    </row>
    <row r="326" spans="1:21" ht="91" hidden="1">
      <c r="A326" s="49">
        <f t="shared" si="53"/>
        <v>325</v>
      </c>
      <c r="B326" s="52" t="s">
        <v>2054</v>
      </c>
      <c r="C326" s="52" t="s">
        <v>2055</v>
      </c>
      <c r="D326" s="52" t="s">
        <v>2056</v>
      </c>
      <c r="E326" s="52" t="s">
        <v>152</v>
      </c>
      <c r="F326" s="52" t="s">
        <v>153</v>
      </c>
      <c r="G326" s="55">
        <v>45506</v>
      </c>
      <c r="H326" s="52" t="s">
        <v>2057</v>
      </c>
      <c r="I326" s="52" t="s">
        <v>995</v>
      </c>
      <c r="J326" s="52" t="s">
        <v>156</v>
      </c>
      <c r="K326" s="52"/>
      <c r="L326" s="52"/>
      <c r="M326" s="52" t="s">
        <v>318</v>
      </c>
      <c r="N326" s="52" t="s">
        <v>887</v>
      </c>
      <c r="O326" s="55">
        <v>45546</v>
      </c>
      <c r="P326" s="52" t="s">
        <v>1617</v>
      </c>
      <c r="Q326" s="52" t="s">
        <v>2058</v>
      </c>
      <c r="R326" s="52" t="s">
        <v>2059</v>
      </c>
      <c r="S326" s="52" t="s">
        <v>2060</v>
      </c>
      <c r="T326" s="47">
        <v>45728</v>
      </c>
      <c r="U326" s="54">
        <f>O326-G326</f>
        <v>40</v>
      </c>
    </row>
    <row r="327" spans="1:21" ht="91" hidden="1">
      <c r="A327" s="49">
        <f t="shared" si="53"/>
        <v>326</v>
      </c>
      <c r="B327" s="52" t="s">
        <v>2061</v>
      </c>
      <c r="C327" s="52" t="s">
        <v>2062</v>
      </c>
      <c r="D327" s="52" t="s">
        <v>2063</v>
      </c>
      <c r="E327" s="52" t="s">
        <v>152</v>
      </c>
      <c r="F327" s="52" t="s">
        <v>153</v>
      </c>
      <c r="G327" s="55">
        <v>45506</v>
      </c>
      <c r="H327" s="52" t="s">
        <v>2064</v>
      </c>
      <c r="I327" s="52" t="s">
        <v>33</v>
      </c>
      <c r="J327" s="52" t="s">
        <v>1362</v>
      </c>
      <c r="K327" s="52"/>
      <c r="L327" s="52"/>
      <c r="M327" s="52" t="s">
        <v>318</v>
      </c>
      <c r="N327" s="52" t="s">
        <v>887</v>
      </c>
      <c r="O327" s="52"/>
      <c r="P327" s="52" t="s">
        <v>1617</v>
      </c>
      <c r="Q327" s="52" t="s">
        <v>2065</v>
      </c>
      <c r="R327" s="52" t="s">
        <v>2066</v>
      </c>
      <c r="S327" s="52"/>
      <c r="T327" s="47">
        <v>45728</v>
      </c>
      <c r="U327" s="66">
        <f>T327-G327</f>
        <v>222</v>
      </c>
    </row>
    <row r="328" spans="1:21" ht="156" hidden="1">
      <c r="A328" s="49">
        <f t="shared" si="53"/>
        <v>327</v>
      </c>
      <c r="B328" s="52" t="s">
        <v>2067</v>
      </c>
      <c r="C328" s="52" t="s">
        <v>2068</v>
      </c>
      <c r="D328" s="52" t="s">
        <v>2069</v>
      </c>
      <c r="E328" s="52" t="s">
        <v>152</v>
      </c>
      <c r="F328" s="52" t="s">
        <v>153</v>
      </c>
      <c r="G328" s="55">
        <v>45506</v>
      </c>
      <c r="H328" s="52" t="s">
        <v>2070</v>
      </c>
      <c r="I328" s="52" t="s">
        <v>167</v>
      </c>
      <c r="J328" s="52" t="s">
        <v>156</v>
      </c>
      <c r="K328" s="52"/>
      <c r="L328" s="52"/>
      <c r="M328" s="52" t="s">
        <v>318</v>
      </c>
      <c r="N328" s="52" t="s">
        <v>887</v>
      </c>
      <c r="O328" s="55">
        <v>45568</v>
      </c>
      <c r="P328" s="52" t="s">
        <v>1617</v>
      </c>
      <c r="Q328" s="52" t="s">
        <v>2071</v>
      </c>
      <c r="R328" s="52" t="s">
        <v>2072</v>
      </c>
      <c r="S328" s="52" t="s">
        <v>2073</v>
      </c>
      <c r="T328" s="47">
        <v>45728</v>
      </c>
      <c r="U328" s="54">
        <f>O328-G328</f>
        <v>62</v>
      </c>
    </row>
    <row r="329" spans="1:21" ht="104" hidden="1">
      <c r="A329" s="49">
        <f t="shared" si="53"/>
        <v>328</v>
      </c>
      <c r="B329" s="52" t="s">
        <v>2074</v>
      </c>
      <c r="C329" s="52" t="s">
        <v>2075</v>
      </c>
      <c r="D329" s="52" t="s">
        <v>2076</v>
      </c>
      <c r="E329" s="52" t="s">
        <v>152</v>
      </c>
      <c r="F329" s="52" t="s">
        <v>153</v>
      </c>
      <c r="G329" s="55">
        <v>45506</v>
      </c>
      <c r="H329" s="52" t="s">
        <v>2077</v>
      </c>
      <c r="I329" s="52" t="s">
        <v>175</v>
      </c>
      <c r="J329" s="52" t="s">
        <v>1362</v>
      </c>
      <c r="K329" s="52"/>
      <c r="L329" s="52"/>
      <c r="M329" s="52" t="s">
        <v>318</v>
      </c>
      <c r="N329" s="52" t="s">
        <v>887</v>
      </c>
      <c r="O329" s="52"/>
      <c r="P329" s="52" t="s">
        <v>1617</v>
      </c>
      <c r="Q329" s="52" t="s">
        <v>2078</v>
      </c>
      <c r="R329" s="52" t="s">
        <v>2079</v>
      </c>
      <c r="S329" s="52"/>
      <c r="T329" s="47">
        <v>45728</v>
      </c>
      <c r="U329" s="66">
        <f>T329-G329</f>
        <v>222</v>
      </c>
    </row>
    <row r="330" spans="1:21" ht="65" hidden="1">
      <c r="A330" s="49">
        <f t="shared" si="53"/>
        <v>329</v>
      </c>
      <c r="B330" s="52" t="s">
        <v>2080</v>
      </c>
      <c r="C330" s="52" t="s">
        <v>2081</v>
      </c>
      <c r="D330" s="52" t="s">
        <v>2082</v>
      </c>
      <c r="E330" s="52" t="s">
        <v>152</v>
      </c>
      <c r="F330" s="52" t="s">
        <v>153</v>
      </c>
      <c r="G330" s="55">
        <v>45506</v>
      </c>
      <c r="H330" s="52" t="s">
        <v>2083</v>
      </c>
      <c r="I330" s="52" t="s">
        <v>175</v>
      </c>
      <c r="J330" s="52" t="s">
        <v>156</v>
      </c>
      <c r="K330" s="52"/>
      <c r="L330" s="52"/>
      <c r="M330" s="52" t="s">
        <v>318</v>
      </c>
      <c r="N330" s="52" t="s">
        <v>887</v>
      </c>
      <c r="O330" s="56">
        <v>45554</v>
      </c>
      <c r="P330" s="52" t="s">
        <v>1617</v>
      </c>
      <c r="Q330" s="52" t="s">
        <v>2084</v>
      </c>
      <c r="R330" s="52" t="s">
        <v>2085</v>
      </c>
      <c r="S330" s="52" t="s">
        <v>2086</v>
      </c>
      <c r="T330" s="47">
        <v>45728</v>
      </c>
      <c r="U330" s="54">
        <f t="shared" ref="U330:U331" si="54">O330-G330</f>
        <v>48</v>
      </c>
    </row>
    <row r="331" spans="1:21" ht="78">
      <c r="A331" s="49">
        <f t="shared" si="53"/>
        <v>330</v>
      </c>
      <c r="B331" s="50" t="s">
        <v>2087</v>
      </c>
      <c r="C331" s="50" t="s">
        <v>2088</v>
      </c>
      <c r="D331" s="50" t="s">
        <v>2089</v>
      </c>
      <c r="E331" s="50" t="s">
        <v>152</v>
      </c>
      <c r="F331" s="50" t="s">
        <v>153</v>
      </c>
      <c r="G331" s="53">
        <v>45509</v>
      </c>
      <c r="H331" s="50" t="s">
        <v>2090</v>
      </c>
      <c r="I331" s="50" t="s">
        <v>581</v>
      </c>
      <c r="J331" s="50" t="s">
        <v>156</v>
      </c>
      <c r="K331" s="50"/>
      <c r="L331" s="50"/>
      <c r="M331" s="50" t="s">
        <v>158</v>
      </c>
      <c r="N331" s="50" t="s">
        <v>158</v>
      </c>
      <c r="O331" s="53">
        <v>45509</v>
      </c>
      <c r="P331" s="50" t="s">
        <v>188</v>
      </c>
      <c r="Q331" s="50" t="s">
        <v>2091</v>
      </c>
      <c r="R331" s="50"/>
      <c r="S331" s="50"/>
      <c r="T331" s="47">
        <v>45728</v>
      </c>
      <c r="U331" s="54">
        <f t="shared" si="54"/>
        <v>0</v>
      </c>
    </row>
    <row r="332" spans="1:21" ht="26" hidden="1">
      <c r="A332" s="49">
        <f t="shared" si="53"/>
        <v>331</v>
      </c>
      <c r="B332" s="50" t="s">
        <v>2092</v>
      </c>
      <c r="C332" s="50" t="s">
        <v>2093</v>
      </c>
      <c r="D332" s="50" t="s">
        <v>2094</v>
      </c>
      <c r="E332" s="50" t="s">
        <v>1854</v>
      </c>
      <c r="F332" s="50" t="s">
        <v>153</v>
      </c>
      <c r="G332" s="53">
        <v>45510</v>
      </c>
      <c r="H332" s="50" t="s">
        <v>52</v>
      </c>
      <c r="I332" s="50" t="s">
        <v>175</v>
      </c>
      <c r="J332" s="50" t="s">
        <v>156</v>
      </c>
      <c r="K332" s="50"/>
      <c r="L332" s="50"/>
      <c r="M332" s="50" t="s">
        <v>720</v>
      </c>
      <c r="N332" s="50" t="s">
        <v>882</v>
      </c>
      <c r="O332" s="51">
        <v>45562</v>
      </c>
      <c r="P332" s="50" t="s">
        <v>180</v>
      </c>
      <c r="Q332" s="50" t="s">
        <v>2095</v>
      </c>
      <c r="R332" s="50" t="s">
        <v>2096</v>
      </c>
      <c r="S332" s="50" t="s">
        <v>2097</v>
      </c>
      <c r="T332" s="47">
        <v>45728</v>
      </c>
      <c r="U332" s="66">
        <f t="shared" ref="U332:U334" si="55">T332-G332</f>
        <v>218</v>
      </c>
    </row>
    <row r="333" spans="1:21" ht="104" hidden="1">
      <c r="A333" s="49">
        <f t="shared" si="53"/>
        <v>332</v>
      </c>
      <c r="B333" s="50" t="s">
        <v>2098</v>
      </c>
      <c r="C333" s="50" t="s">
        <v>2099</v>
      </c>
      <c r="D333" s="50" t="s">
        <v>2100</v>
      </c>
      <c r="E333" s="50" t="s">
        <v>152</v>
      </c>
      <c r="F333" s="50" t="s">
        <v>153</v>
      </c>
      <c r="G333" s="53">
        <v>45511</v>
      </c>
      <c r="H333" s="50" t="s">
        <v>54</v>
      </c>
      <c r="I333" s="50" t="s">
        <v>175</v>
      </c>
      <c r="J333" s="50" t="s">
        <v>1362</v>
      </c>
      <c r="K333" s="50"/>
      <c r="L333" s="50"/>
      <c r="M333" s="50" t="s">
        <v>318</v>
      </c>
      <c r="N333" s="50" t="s">
        <v>496</v>
      </c>
      <c r="O333" s="50"/>
      <c r="P333" s="50" t="s">
        <v>180</v>
      </c>
      <c r="Q333" s="50" t="s">
        <v>2101</v>
      </c>
      <c r="R333" s="50" t="s">
        <v>47</v>
      </c>
      <c r="S333" s="50"/>
      <c r="T333" s="47">
        <v>45728</v>
      </c>
      <c r="U333" s="66">
        <f t="shared" si="55"/>
        <v>217</v>
      </c>
    </row>
    <row r="334" spans="1:21" ht="26" hidden="1">
      <c r="A334" s="49">
        <f t="shared" si="53"/>
        <v>333</v>
      </c>
      <c r="B334" s="50" t="s">
        <v>2102</v>
      </c>
      <c r="C334" s="50" t="s">
        <v>2103</v>
      </c>
      <c r="D334" s="50" t="s">
        <v>2104</v>
      </c>
      <c r="E334" s="50" t="s">
        <v>152</v>
      </c>
      <c r="F334" s="50" t="s">
        <v>153</v>
      </c>
      <c r="G334" s="53">
        <v>45511</v>
      </c>
      <c r="H334" s="50" t="s">
        <v>54</v>
      </c>
      <c r="I334" s="50" t="s">
        <v>175</v>
      </c>
      <c r="J334" s="50" t="s">
        <v>156</v>
      </c>
      <c r="K334" s="50"/>
      <c r="L334" s="50"/>
      <c r="M334" s="50" t="s">
        <v>178</v>
      </c>
      <c r="N334" s="50" t="s">
        <v>1943</v>
      </c>
      <c r="O334" s="51">
        <v>45583</v>
      </c>
      <c r="P334" s="50" t="s">
        <v>180</v>
      </c>
      <c r="Q334" s="50" t="s">
        <v>2105</v>
      </c>
      <c r="R334" s="50" t="s">
        <v>1945</v>
      </c>
      <c r="S334" s="50" t="s">
        <v>2106</v>
      </c>
      <c r="T334" s="47">
        <v>45728</v>
      </c>
      <c r="U334" s="66">
        <f t="shared" si="55"/>
        <v>217</v>
      </c>
    </row>
    <row r="335" spans="1:21" ht="26" hidden="1">
      <c r="A335" s="49">
        <f t="shared" si="53"/>
        <v>334</v>
      </c>
      <c r="B335" s="50" t="s">
        <v>2107</v>
      </c>
      <c r="C335" s="50" t="s">
        <v>2108</v>
      </c>
      <c r="D335" s="50" t="s">
        <v>2109</v>
      </c>
      <c r="E335" s="50" t="s">
        <v>152</v>
      </c>
      <c r="F335" s="50" t="s">
        <v>153</v>
      </c>
      <c r="G335" s="51">
        <v>45512</v>
      </c>
      <c r="H335" s="50" t="s">
        <v>2110</v>
      </c>
      <c r="I335" s="50" t="s">
        <v>175</v>
      </c>
      <c r="J335" s="52" t="s">
        <v>156</v>
      </c>
      <c r="K335" s="50" t="s">
        <v>2111</v>
      </c>
      <c r="L335" s="50" t="s">
        <v>2112</v>
      </c>
      <c r="M335" s="50" t="s">
        <v>318</v>
      </c>
      <c r="N335" s="50" t="s">
        <v>287</v>
      </c>
      <c r="O335" s="51">
        <v>45519</v>
      </c>
      <c r="P335" s="50" t="s">
        <v>188</v>
      </c>
      <c r="Q335" s="50" t="s">
        <v>2113</v>
      </c>
      <c r="R335" s="50"/>
      <c r="S335" s="50"/>
      <c r="T335" s="47">
        <v>45728</v>
      </c>
      <c r="U335" s="54">
        <f t="shared" ref="U335:U351" si="56">O335-G335</f>
        <v>7</v>
      </c>
    </row>
    <row r="336" spans="1:21" hidden="1">
      <c r="A336" s="49">
        <f t="shared" si="53"/>
        <v>335</v>
      </c>
      <c r="B336" s="50" t="s">
        <v>2114</v>
      </c>
      <c r="C336" s="50" t="s">
        <v>2115</v>
      </c>
      <c r="D336" s="50" t="s">
        <v>2116</v>
      </c>
      <c r="E336" s="50" t="s">
        <v>152</v>
      </c>
      <c r="F336" s="50" t="s">
        <v>153</v>
      </c>
      <c r="G336" s="51">
        <v>45513</v>
      </c>
      <c r="H336" s="50" t="s">
        <v>2117</v>
      </c>
      <c r="I336" s="52" t="s">
        <v>33</v>
      </c>
      <c r="J336" s="52" t="s">
        <v>156</v>
      </c>
      <c r="K336" s="50" t="s">
        <v>317</v>
      </c>
      <c r="L336" s="50" t="s">
        <v>317</v>
      </c>
      <c r="M336" s="50" t="s">
        <v>318</v>
      </c>
      <c r="N336" s="50" t="s">
        <v>287</v>
      </c>
      <c r="O336" s="53">
        <v>45519</v>
      </c>
      <c r="P336" s="50" t="s">
        <v>188</v>
      </c>
      <c r="Q336" s="50" t="s">
        <v>351</v>
      </c>
      <c r="R336" s="50"/>
      <c r="S336" s="50" t="s">
        <v>321</v>
      </c>
      <c r="T336" s="47">
        <v>45728</v>
      </c>
      <c r="U336" s="54">
        <f t="shared" si="56"/>
        <v>6</v>
      </c>
    </row>
    <row r="337" spans="1:21" hidden="1">
      <c r="A337" s="49">
        <f t="shared" si="53"/>
        <v>336</v>
      </c>
      <c r="B337" s="50" t="s">
        <v>2118</v>
      </c>
      <c r="C337" s="50" t="s">
        <v>2119</v>
      </c>
      <c r="D337" s="50" t="s">
        <v>2120</v>
      </c>
      <c r="E337" s="50" t="s">
        <v>152</v>
      </c>
      <c r="F337" s="50" t="s">
        <v>153</v>
      </c>
      <c r="G337" s="51">
        <v>45516</v>
      </c>
      <c r="H337" s="50" t="s">
        <v>2121</v>
      </c>
      <c r="I337" s="50" t="s">
        <v>23</v>
      </c>
      <c r="J337" s="52" t="s">
        <v>156</v>
      </c>
      <c r="K337" s="50" t="s">
        <v>2122</v>
      </c>
      <c r="L337" s="50" t="s">
        <v>2123</v>
      </c>
      <c r="M337" s="50" t="s">
        <v>178</v>
      </c>
      <c r="N337" s="50" t="s">
        <v>251</v>
      </c>
      <c r="O337" s="53">
        <v>45518</v>
      </c>
      <c r="P337" s="50" t="s">
        <v>188</v>
      </c>
      <c r="Q337" s="50" t="s">
        <v>2124</v>
      </c>
      <c r="R337" s="50" t="s">
        <v>261</v>
      </c>
      <c r="S337" s="50" t="s">
        <v>1602</v>
      </c>
      <c r="T337" s="47">
        <v>45728</v>
      </c>
      <c r="U337" s="54">
        <f t="shared" si="56"/>
        <v>2</v>
      </c>
    </row>
    <row r="338" spans="1:21" ht="39" hidden="1">
      <c r="A338" s="49">
        <f t="shared" si="53"/>
        <v>337</v>
      </c>
      <c r="B338" s="50" t="s">
        <v>2125</v>
      </c>
      <c r="C338" s="50" t="s">
        <v>2126</v>
      </c>
      <c r="D338" s="50" t="s">
        <v>2127</v>
      </c>
      <c r="E338" s="50" t="s">
        <v>152</v>
      </c>
      <c r="F338" s="50" t="s">
        <v>153</v>
      </c>
      <c r="G338" s="51">
        <v>45518</v>
      </c>
      <c r="H338" s="50" t="s">
        <v>2128</v>
      </c>
      <c r="I338" s="50" t="s">
        <v>23</v>
      </c>
      <c r="J338" s="52" t="s">
        <v>156</v>
      </c>
      <c r="K338" s="50" t="s">
        <v>2129</v>
      </c>
      <c r="L338" s="50" t="s">
        <v>2130</v>
      </c>
      <c r="M338" s="50" t="s">
        <v>318</v>
      </c>
      <c r="N338" s="50" t="s">
        <v>251</v>
      </c>
      <c r="O338" s="53">
        <v>45518</v>
      </c>
      <c r="P338" s="50" t="s">
        <v>188</v>
      </c>
      <c r="Q338" s="50" t="s">
        <v>2131</v>
      </c>
      <c r="R338" s="50" t="s">
        <v>261</v>
      </c>
      <c r="S338" s="50" t="s">
        <v>2132</v>
      </c>
      <c r="T338" s="47">
        <v>45728</v>
      </c>
      <c r="U338" s="54">
        <f t="shared" si="56"/>
        <v>0</v>
      </c>
    </row>
    <row r="339" spans="1:21" ht="26" hidden="1">
      <c r="A339" s="49">
        <f t="shared" si="53"/>
        <v>338</v>
      </c>
      <c r="B339" s="50" t="s">
        <v>2133</v>
      </c>
      <c r="C339" s="50" t="s">
        <v>2134</v>
      </c>
      <c r="D339" s="50" t="s">
        <v>2135</v>
      </c>
      <c r="E339" s="50" t="s">
        <v>152</v>
      </c>
      <c r="F339" s="50" t="s">
        <v>153</v>
      </c>
      <c r="G339" s="51">
        <v>45518</v>
      </c>
      <c r="H339" s="50" t="s">
        <v>276</v>
      </c>
      <c r="I339" s="52" t="s">
        <v>33</v>
      </c>
      <c r="J339" s="52" t="s">
        <v>156</v>
      </c>
      <c r="K339" s="50" t="s">
        <v>2136</v>
      </c>
      <c r="L339" s="50" t="s">
        <v>2137</v>
      </c>
      <c r="M339" s="50" t="s">
        <v>178</v>
      </c>
      <c r="N339" s="50" t="s">
        <v>279</v>
      </c>
      <c r="O339" s="51">
        <v>45531</v>
      </c>
      <c r="P339" s="50" t="s">
        <v>188</v>
      </c>
      <c r="Q339" s="50" t="s">
        <v>445</v>
      </c>
      <c r="R339" s="50" t="s">
        <v>2138</v>
      </c>
      <c r="S339" s="50" t="s">
        <v>2139</v>
      </c>
      <c r="T339" s="47">
        <v>45728</v>
      </c>
      <c r="U339" s="54">
        <f t="shared" si="56"/>
        <v>13</v>
      </c>
    </row>
    <row r="340" spans="1:21" hidden="1">
      <c r="A340" s="49">
        <f t="shared" si="53"/>
        <v>339</v>
      </c>
      <c r="B340" s="50" t="s">
        <v>2140</v>
      </c>
      <c r="C340" s="50" t="s">
        <v>2141</v>
      </c>
      <c r="D340" s="50" t="s">
        <v>2142</v>
      </c>
      <c r="E340" s="50" t="s">
        <v>152</v>
      </c>
      <c r="F340" s="50" t="s">
        <v>153</v>
      </c>
      <c r="G340" s="51">
        <v>45518</v>
      </c>
      <c r="H340" s="50" t="s">
        <v>2143</v>
      </c>
      <c r="I340" s="52" t="s">
        <v>33</v>
      </c>
      <c r="J340" s="52" t="s">
        <v>156</v>
      </c>
      <c r="K340" s="50" t="s">
        <v>2144</v>
      </c>
      <c r="L340" s="50" t="s">
        <v>2145</v>
      </c>
      <c r="M340" s="50" t="s">
        <v>178</v>
      </c>
      <c r="N340" s="50" t="s">
        <v>179</v>
      </c>
      <c r="O340" s="53">
        <v>45531</v>
      </c>
      <c r="P340" s="50" t="s">
        <v>159</v>
      </c>
      <c r="Q340" s="50" t="s">
        <v>358</v>
      </c>
      <c r="R340" s="50" t="s">
        <v>1887</v>
      </c>
      <c r="S340" s="50" t="s">
        <v>2146</v>
      </c>
      <c r="T340" s="47">
        <v>45728</v>
      </c>
      <c r="U340" s="54">
        <f t="shared" si="56"/>
        <v>13</v>
      </c>
    </row>
    <row r="341" spans="1:21" hidden="1">
      <c r="A341" s="49">
        <f t="shared" si="53"/>
        <v>340</v>
      </c>
      <c r="B341" s="50" t="s">
        <v>2147</v>
      </c>
      <c r="C341" s="50" t="s">
        <v>2148</v>
      </c>
      <c r="D341" s="50" t="s">
        <v>2149</v>
      </c>
      <c r="E341" s="50" t="s">
        <v>152</v>
      </c>
      <c r="F341" s="50" t="s">
        <v>153</v>
      </c>
      <c r="G341" s="51">
        <v>45518</v>
      </c>
      <c r="H341" s="50" t="s">
        <v>2143</v>
      </c>
      <c r="I341" s="52" t="s">
        <v>33</v>
      </c>
      <c r="J341" s="52" t="s">
        <v>156</v>
      </c>
      <c r="K341" s="50" t="s">
        <v>2150</v>
      </c>
      <c r="L341" s="50" t="s">
        <v>2151</v>
      </c>
      <c r="M341" s="50" t="s">
        <v>178</v>
      </c>
      <c r="N341" s="50" t="s">
        <v>179</v>
      </c>
      <c r="O341" s="53">
        <v>45531</v>
      </c>
      <c r="P341" s="50" t="s">
        <v>159</v>
      </c>
      <c r="Q341" s="50" t="s">
        <v>363</v>
      </c>
      <c r="R341" s="50" t="s">
        <v>1887</v>
      </c>
      <c r="S341" s="50" t="s">
        <v>2146</v>
      </c>
      <c r="T341" s="47">
        <v>45728</v>
      </c>
      <c r="U341" s="54">
        <f t="shared" si="56"/>
        <v>13</v>
      </c>
    </row>
    <row r="342" spans="1:21" hidden="1">
      <c r="A342" s="49">
        <f t="shared" si="53"/>
        <v>341</v>
      </c>
      <c r="B342" s="50" t="s">
        <v>2152</v>
      </c>
      <c r="C342" s="50" t="s">
        <v>2153</v>
      </c>
      <c r="D342" s="50" t="s">
        <v>2154</v>
      </c>
      <c r="E342" s="50" t="s">
        <v>152</v>
      </c>
      <c r="F342" s="50" t="s">
        <v>153</v>
      </c>
      <c r="G342" s="51">
        <v>45518</v>
      </c>
      <c r="H342" s="50" t="s">
        <v>2143</v>
      </c>
      <c r="I342" s="52" t="s">
        <v>33</v>
      </c>
      <c r="J342" s="52" t="s">
        <v>156</v>
      </c>
      <c r="K342" s="50" t="s">
        <v>987</v>
      </c>
      <c r="L342" s="50" t="s">
        <v>988</v>
      </c>
      <c r="M342" s="50" t="s">
        <v>178</v>
      </c>
      <c r="N342" s="50" t="s">
        <v>179</v>
      </c>
      <c r="O342" s="53">
        <v>45531</v>
      </c>
      <c r="P342" s="50" t="s">
        <v>159</v>
      </c>
      <c r="Q342" s="50" t="s">
        <v>2155</v>
      </c>
      <c r="R342" s="50" t="s">
        <v>182</v>
      </c>
      <c r="S342" s="50" t="s">
        <v>2146</v>
      </c>
      <c r="T342" s="47">
        <v>45728</v>
      </c>
      <c r="U342" s="54">
        <f t="shared" si="56"/>
        <v>13</v>
      </c>
    </row>
    <row r="343" spans="1:21" hidden="1">
      <c r="A343" s="49">
        <f t="shared" si="53"/>
        <v>342</v>
      </c>
      <c r="B343" s="50" t="s">
        <v>2156</v>
      </c>
      <c r="C343" s="50" t="s">
        <v>2157</v>
      </c>
      <c r="D343" s="50" t="s">
        <v>2158</v>
      </c>
      <c r="E343" s="50" t="s">
        <v>152</v>
      </c>
      <c r="F343" s="50" t="s">
        <v>153</v>
      </c>
      <c r="G343" s="51">
        <v>45518</v>
      </c>
      <c r="H343" s="50" t="s">
        <v>2143</v>
      </c>
      <c r="I343" s="52" t="s">
        <v>33</v>
      </c>
      <c r="J343" s="52" t="s">
        <v>156</v>
      </c>
      <c r="K343" s="50" t="s">
        <v>2159</v>
      </c>
      <c r="L343" s="50" t="s">
        <v>2160</v>
      </c>
      <c r="M343" s="50" t="s">
        <v>178</v>
      </c>
      <c r="N343" s="50" t="s">
        <v>179</v>
      </c>
      <c r="O343" s="53">
        <v>45531</v>
      </c>
      <c r="P343" s="50" t="s">
        <v>159</v>
      </c>
      <c r="Q343" s="50" t="s">
        <v>2155</v>
      </c>
      <c r="R343" s="50" t="s">
        <v>1887</v>
      </c>
      <c r="S343" s="50" t="s">
        <v>729</v>
      </c>
      <c r="T343" s="47">
        <v>45728</v>
      </c>
      <c r="U343" s="54">
        <f t="shared" si="56"/>
        <v>13</v>
      </c>
    </row>
    <row r="344" spans="1:21" hidden="1">
      <c r="A344" s="49">
        <f t="shared" si="53"/>
        <v>343</v>
      </c>
      <c r="B344" s="50" t="s">
        <v>2161</v>
      </c>
      <c r="C344" s="50" t="s">
        <v>2162</v>
      </c>
      <c r="D344" s="50" t="s">
        <v>2163</v>
      </c>
      <c r="E344" s="50" t="s">
        <v>152</v>
      </c>
      <c r="F344" s="50" t="s">
        <v>153</v>
      </c>
      <c r="G344" s="51">
        <v>45518</v>
      </c>
      <c r="H344" s="50" t="s">
        <v>2143</v>
      </c>
      <c r="I344" s="52" t="s">
        <v>33</v>
      </c>
      <c r="J344" s="52" t="s">
        <v>156</v>
      </c>
      <c r="K344" s="50" t="s">
        <v>2164</v>
      </c>
      <c r="L344" s="50" t="s">
        <v>2165</v>
      </c>
      <c r="M344" s="50" t="s">
        <v>178</v>
      </c>
      <c r="N344" s="50" t="s">
        <v>179</v>
      </c>
      <c r="O344" s="53">
        <v>45531</v>
      </c>
      <c r="P344" s="50" t="s">
        <v>159</v>
      </c>
      <c r="Q344" s="50" t="s">
        <v>2155</v>
      </c>
      <c r="R344" s="50" t="s">
        <v>182</v>
      </c>
      <c r="S344" s="50" t="s">
        <v>2146</v>
      </c>
      <c r="T344" s="47">
        <v>45728</v>
      </c>
      <c r="U344" s="54">
        <f t="shared" si="56"/>
        <v>13</v>
      </c>
    </row>
    <row r="345" spans="1:21" hidden="1">
      <c r="A345" s="49">
        <f t="shared" si="53"/>
        <v>344</v>
      </c>
      <c r="B345" s="50" t="s">
        <v>2166</v>
      </c>
      <c r="C345" s="50" t="s">
        <v>2167</v>
      </c>
      <c r="D345" s="50" t="s">
        <v>2168</v>
      </c>
      <c r="E345" s="50" t="s">
        <v>152</v>
      </c>
      <c r="F345" s="50" t="s">
        <v>153</v>
      </c>
      <c r="G345" s="51">
        <v>45518</v>
      </c>
      <c r="H345" s="50" t="s">
        <v>2143</v>
      </c>
      <c r="I345" s="52" t="s">
        <v>33</v>
      </c>
      <c r="J345" s="52" t="s">
        <v>156</v>
      </c>
      <c r="K345" s="50" t="s">
        <v>2169</v>
      </c>
      <c r="L345" s="50" t="s">
        <v>2170</v>
      </c>
      <c r="M345" s="50" t="s">
        <v>178</v>
      </c>
      <c r="N345" s="50" t="s">
        <v>179</v>
      </c>
      <c r="O345" s="53">
        <v>45531</v>
      </c>
      <c r="P345" s="50" t="s">
        <v>159</v>
      </c>
      <c r="Q345" s="50" t="s">
        <v>363</v>
      </c>
      <c r="R345" s="50" t="s">
        <v>182</v>
      </c>
      <c r="S345" s="50" t="s">
        <v>2146</v>
      </c>
      <c r="T345" s="47">
        <v>45728</v>
      </c>
      <c r="U345" s="54">
        <f t="shared" si="56"/>
        <v>13</v>
      </c>
    </row>
    <row r="346" spans="1:21" hidden="1">
      <c r="A346" s="49">
        <f t="shared" si="53"/>
        <v>345</v>
      </c>
      <c r="B346" s="50" t="s">
        <v>2171</v>
      </c>
      <c r="C346" s="50" t="s">
        <v>2172</v>
      </c>
      <c r="D346" s="50" t="s">
        <v>2173</v>
      </c>
      <c r="E346" s="50" t="s">
        <v>152</v>
      </c>
      <c r="F346" s="50" t="s">
        <v>153</v>
      </c>
      <c r="G346" s="51">
        <v>45518</v>
      </c>
      <c r="H346" s="50" t="s">
        <v>2143</v>
      </c>
      <c r="I346" s="52" t="s">
        <v>33</v>
      </c>
      <c r="J346" s="52" t="s">
        <v>156</v>
      </c>
      <c r="K346" s="50" t="s">
        <v>2174</v>
      </c>
      <c r="L346" s="50" t="s">
        <v>2175</v>
      </c>
      <c r="M346" s="50" t="s">
        <v>178</v>
      </c>
      <c r="N346" s="50" t="s">
        <v>179</v>
      </c>
      <c r="O346" s="53">
        <v>45531</v>
      </c>
      <c r="P346" s="50" t="s">
        <v>159</v>
      </c>
      <c r="Q346" s="50" t="s">
        <v>369</v>
      </c>
      <c r="R346" s="50" t="s">
        <v>182</v>
      </c>
      <c r="S346" s="50" t="s">
        <v>2146</v>
      </c>
      <c r="T346" s="47">
        <v>45728</v>
      </c>
      <c r="U346" s="54">
        <f t="shared" si="56"/>
        <v>13</v>
      </c>
    </row>
    <row r="347" spans="1:21" hidden="1">
      <c r="A347" s="49">
        <f t="shared" si="53"/>
        <v>346</v>
      </c>
      <c r="B347" s="50" t="s">
        <v>2176</v>
      </c>
      <c r="C347" s="50" t="s">
        <v>2177</v>
      </c>
      <c r="D347" s="50" t="s">
        <v>2178</v>
      </c>
      <c r="E347" s="50" t="s">
        <v>152</v>
      </c>
      <c r="F347" s="50" t="s">
        <v>153</v>
      </c>
      <c r="G347" s="51">
        <v>45518</v>
      </c>
      <c r="H347" s="50" t="s">
        <v>2143</v>
      </c>
      <c r="I347" s="52" t="s">
        <v>33</v>
      </c>
      <c r="J347" s="52" t="s">
        <v>156</v>
      </c>
      <c r="K347" s="50" t="s">
        <v>2179</v>
      </c>
      <c r="L347" s="50" t="s">
        <v>2180</v>
      </c>
      <c r="M347" s="50" t="s">
        <v>178</v>
      </c>
      <c r="N347" s="50" t="s">
        <v>179</v>
      </c>
      <c r="O347" s="53">
        <v>45531</v>
      </c>
      <c r="P347" s="50" t="s">
        <v>159</v>
      </c>
      <c r="Q347" s="50" t="s">
        <v>189</v>
      </c>
      <c r="R347" s="50" t="s">
        <v>182</v>
      </c>
      <c r="S347" s="50" t="s">
        <v>2146</v>
      </c>
      <c r="T347" s="47">
        <v>45728</v>
      </c>
      <c r="U347" s="54">
        <f t="shared" si="56"/>
        <v>13</v>
      </c>
    </row>
    <row r="348" spans="1:21" hidden="1">
      <c r="A348" s="49">
        <f t="shared" si="53"/>
        <v>347</v>
      </c>
      <c r="B348" s="50" t="s">
        <v>2181</v>
      </c>
      <c r="C348" s="50" t="s">
        <v>2182</v>
      </c>
      <c r="D348" s="50" t="s">
        <v>2183</v>
      </c>
      <c r="E348" s="50" t="s">
        <v>152</v>
      </c>
      <c r="F348" s="50" t="s">
        <v>153</v>
      </c>
      <c r="G348" s="51">
        <v>45518</v>
      </c>
      <c r="H348" s="50" t="s">
        <v>2143</v>
      </c>
      <c r="I348" s="52" t="s">
        <v>33</v>
      </c>
      <c r="J348" s="52" t="s">
        <v>156</v>
      </c>
      <c r="K348" s="50" t="s">
        <v>2184</v>
      </c>
      <c r="L348" s="50" t="s">
        <v>2185</v>
      </c>
      <c r="M348" s="50" t="s">
        <v>178</v>
      </c>
      <c r="N348" s="50" t="s">
        <v>179</v>
      </c>
      <c r="O348" s="53">
        <v>45531</v>
      </c>
      <c r="P348" s="50" t="s">
        <v>159</v>
      </c>
      <c r="Q348" s="50" t="s">
        <v>2186</v>
      </c>
      <c r="R348" s="50" t="s">
        <v>182</v>
      </c>
      <c r="S348" s="50" t="s">
        <v>2146</v>
      </c>
      <c r="T348" s="47">
        <v>45728</v>
      </c>
      <c r="U348" s="54">
        <f t="shared" si="56"/>
        <v>13</v>
      </c>
    </row>
    <row r="349" spans="1:21" hidden="1">
      <c r="A349" s="49">
        <f t="shared" si="53"/>
        <v>348</v>
      </c>
      <c r="B349" s="50" t="s">
        <v>2187</v>
      </c>
      <c r="C349" s="50" t="s">
        <v>2188</v>
      </c>
      <c r="D349" s="50" t="s">
        <v>2189</v>
      </c>
      <c r="E349" s="50" t="s">
        <v>152</v>
      </c>
      <c r="F349" s="50" t="s">
        <v>153</v>
      </c>
      <c r="G349" s="51">
        <v>45518</v>
      </c>
      <c r="H349" s="50" t="s">
        <v>2143</v>
      </c>
      <c r="I349" s="52" t="s">
        <v>33</v>
      </c>
      <c r="J349" s="52" t="s">
        <v>156</v>
      </c>
      <c r="K349" s="50" t="s">
        <v>2190</v>
      </c>
      <c r="L349" s="50" t="s">
        <v>2191</v>
      </c>
      <c r="M349" s="50" t="s">
        <v>178</v>
      </c>
      <c r="N349" s="50" t="s">
        <v>179</v>
      </c>
      <c r="O349" s="53">
        <v>45531</v>
      </c>
      <c r="P349" s="50" t="s">
        <v>188</v>
      </c>
      <c r="Q349" s="50" t="s">
        <v>2155</v>
      </c>
      <c r="R349" s="50" t="s">
        <v>182</v>
      </c>
      <c r="S349" s="50" t="s">
        <v>2146</v>
      </c>
      <c r="T349" s="47">
        <v>45728</v>
      </c>
      <c r="U349" s="54">
        <f t="shared" si="56"/>
        <v>13</v>
      </c>
    </row>
    <row r="350" spans="1:21" hidden="1">
      <c r="A350" s="49">
        <f t="shared" si="53"/>
        <v>349</v>
      </c>
      <c r="B350" s="50" t="s">
        <v>2192</v>
      </c>
      <c r="C350" s="50" t="s">
        <v>2193</v>
      </c>
      <c r="D350" s="50" t="s">
        <v>2194</v>
      </c>
      <c r="E350" s="50" t="s">
        <v>152</v>
      </c>
      <c r="F350" s="50" t="s">
        <v>153</v>
      </c>
      <c r="G350" s="51">
        <v>45518</v>
      </c>
      <c r="H350" s="50" t="s">
        <v>2143</v>
      </c>
      <c r="I350" s="52" t="s">
        <v>33</v>
      </c>
      <c r="J350" s="52" t="s">
        <v>156</v>
      </c>
      <c r="K350" s="50" t="s">
        <v>2195</v>
      </c>
      <c r="L350" s="50" t="s">
        <v>2196</v>
      </c>
      <c r="M350" s="50" t="s">
        <v>178</v>
      </c>
      <c r="N350" s="50" t="s">
        <v>179</v>
      </c>
      <c r="O350" s="53">
        <v>45531</v>
      </c>
      <c r="P350" s="50" t="s">
        <v>159</v>
      </c>
      <c r="Q350" s="50" t="s">
        <v>2155</v>
      </c>
      <c r="R350" s="50" t="s">
        <v>182</v>
      </c>
      <c r="S350" s="50" t="s">
        <v>2146</v>
      </c>
      <c r="T350" s="47">
        <v>45728</v>
      </c>
      <c r="U350" s="54">
        <f t="shared" si="56"/>
        <v>13</v>
      </c>
    </row>
    <row r="351" spans="1:21" ht="39">
      <c r="A351" s="49">
        <f t="shared" si="53"/>
        <v>350</v>
      </c>
      <c r="B351" s="50" t="s">
        <v>2197</v>
      </c>
      <c r="C351" s="50" t="s">
        <v>2198</v>
      </c>
      <c r="D351" s="50" t="s">
        <v>2199</v>
      </c>
      <c r="E351" s="50" t="s">
        <v>152</v>
      </c>
      <c r="F351" s="50" t="s">
        <v>153</v>
      </c>
      <c r="G351" s="53">
        <v>45520</v>
      </c>
      <c r="H351" s="50" t="s">
        <v>2200</v>
      </c>
      <c r="I351" s="50" t="s">
        <v>167</v>
      </c>
      <c r="J351" s="50" t="s">
        <v>156</v>
      </c>
      <c r="K351" s="50"/>
      <c r="L351" s="50"/>
      <c r="M351" s="50" t="s">
        <v>158</v>
      </c>
      <c r="N351" s="50" t="s">
        <v>158</v>
      </c>
      <c r="O351" s="53">
        <v>45551</v>
      </c>
      <c r="P351" s="50" t="s">
        <v>159</v>
      </c>
      <c r="Q351" s="50" t="s">
        <v>2201</v>
      </c>
      <c r="R351" s="50"/>
      <c r="S351" s="50"/>
      <c r="T351" s="47">
        <v>45728</v>
      </c>
      <c r="U351" s="54">
        <f t="shared" si="56"/>
        <v>31</v>
      </c>
    </row>
    <row r="352" spans="1:21" ht="26" hidden="1">
      <c r="A352" s="49">
        <f t="shared" si="53"/>
        <v>351</v>
      </c>
      <c r="B352" s="50" t="s">
        <v>2202</v>
      </c>
      <c r="C352" s="50" t="s">
        <v>2203</v>
      </c>
      <c r="D352" s="50" t="s">
        <v>2204</v>
      </c>
      <c r="E352" s="50" t="s">
        <v>152</v>
      </c>
      <c r="F352" s="50" t="s">
        <v>153</v>
      </c>
      <c r="G352" s="51">
        <v>45523</v>
      </c>
      <c r="H352" s="50" t="s">
        <v>1736</v>
      </c>
      <c r="I352" s="50" t="s">
        <v>23</v>
      </c>
      <c r="J352" s="50" t="s">
        <v>859</v>
      </c>
      <c r="K352" s="50" t="s">
        <v>1737</v>
      </c>
      <c r="L352" s="50" t="s">
        <v>1738</v>
      </c>
      <c r="M352" s="50" t="s">
        <v>178</v>
      </c>
      <c r="N352" s="50" t="s">
        <v>279</v>
      </c>
      <c r="O352" s="50"/>
      <c r="P352" s="50" t="s">
        <v>188</v>
      </c>
      <c r="Q352" s="50" t="s">
        <v>445</v>
      </c>
      <c r="R352" s="50" t="s">
        <v>2138</v>
      </c>
      <c r="S352" s="50" t="s">
        <v>1739</v>
      </c>
      <c r="T352" s="47">
        <v>45728</v>
      </c>
      <c r="U352" s="66">
        <f t="shared" ref="U352:U353" si="57">T352-G352</f>
        <v>205</v>
      </c>
    </row>
    <row r="353" spans="1:21" hidden="1">
      <c r="A353" s="49">
        <f t="shared" si="53"/>
        <v>352</v>
      </c>
      <c r="B353" s="50" t="s">
        <v>2205</v>
      </c>
      <c r="C353" s="50" t="s">
        <v>2206</v>
      </c>
      <c r="D353" s="50" t="s">
        <v>2207</v>
      </c>
      <c r="E353" s="50" t="s">
        <v>152</v>
      </c>
      <c r="F353" s="50" t="s">
        <v>153</v>
      </c>
      <c r="G353" s="51">
        <v>45524</v>
      </c>
      <c r="H353" s="50" t="s">
        <v>2208</v>
      </c>
      <c r="I353" s="50" t="s">
        <v>581</v>
      </c>
      <c r="J353" s="50" t="s">
        <v>859</v>
      </c>
      <c r="K353" s="50" t="s">
        <v>2209</v>
      </c>
      <c r="L353" s="50" t="s">
        <v>2210</v>
      </c>
      <c r="M353" s="50" t="s">
        <v>178</v>
      </c>
      <c r="N353" s="50" t="s">
        <v>251</v>
      </c>
      <c r="O353" s="50"/>
      <c r="P353" s="50" t="s">
        <v>188</v>
      </c>
      <c r="Q353" s="50" t="s">
        <v>2211</v>
      </c>
      <c r="R353" s="50" t="s">
        <v>2212</v>
      </c>
      <c r="S353" s="50"/>
      <c r="T353" s="47">
        <v>45728</v>
      </c>
      <c r="U353" s="66">
        <f t="shared" si="57"/>
        <v>204</v>
      </c>
    </row>
    <row r="354" spans="1:21" ht="26">
      <c r="A354" s="49">
        <f t="shared" si="53"/>
        <v>353</v>
      </c>
      <c r="B354" s="50" t="s">
        <v>2213</v>
      </c>
      <c r="C354" s="50" t="s">
        <v>2214</v>
      </c>
      <c r="D354" s="50" t="s">
        <v>2215</v>
      </c>
      <c r="E354" s="50" t="s">
        <v>152</v>
      </c>
      <c r="F354" s="50" t="s">
        <v>153</v>
      </c>
      <c r="G354" s="53">
        <v>45524</v>
      </c>
      <c r="H354" s="50" t="s">
        <v>2216</v>
      </c>
      <c r="I354" s="50" t="s">
        <v>175</v>
      </c>
      <c r="J354" s="50" t="s">
        <v>156</v>
      </c>
      <c r="K354" s="50"/>
      <c r="L354" s="50"/>
      <c r="M354" s="50" t="s">
        <v>158</v>
      </c>
      <c r="N354" s="50" t="s">
        <v>158</v>
      </c>
      <c r="O354" s="53">
        <v>45524</v>
      </c>
      <c r="P354" s="50" t="s">
        <v>159</v>
      </c>
      <c r="Q354" s="50" t="s">
        <v>2217</v>
      </c>
      <c r="R354" s="50"/>
      <c r="S354" s="50"/>
      <c r="T354" s="47">
        <v>45728</v>
      </c>
      <c r="U354" s="54">
        <f t="shared" ref="U354:U367" si="58">O354-G354</f>
        <v>0</v>
      </c>
    </row>
    <row r="355" spans="1:21" ht="26" hidden="1">
      <c r="A355" s="49">
        <f t="shared" si="53"/>
        <v>354</v>
      </c>
      <c r="B355" s="50" t="s">
        <v>2218</v>
      </c>
      <c r="C355" s="50" t="s">
        <v>2219</v>
      </c>
      <c r="D355" s="50" t="s">
        <v>2220</v>
      </c>
      <c r="E355" s="50" t="s">
        <v>152</v>
      </c>
      <c r="F355" s="50" t="s">
        <v>153</v>
      </c>
      <c r="G355" s="51">
        <v>45525</v>
      </c>
      <c r="H355" s="50" t="s">
        <v>986</v>
      </c>
      <c r="I355" s="50" t="s">
        <v>581</v>
      </c>
      <c r="J355" s="52" t="s">
        <v>156</v>
      </c>
      <c r="K355" s="50" t="s">
        <v>2221</v>
      </c>
      <c r="L355" s="50" t="s">
        <v>2222</v>
      </c>
      <c r="M355" s="50" t="s">
        <v>178</v>
      </c>
      <c r="N355" s="50" t="s">
        <v>279</v>
      </c>
      <c r="O355" s="51">
        <v>45531</v>
      </c>
      <c r="P355" s="50" t="s">
        <v>188</v>
      </c>
      <c r="Q355" s="50" t="s">
        <v>445</v>
      </c>
      <c r="R355" s="50" t="s">
        <v>2138</v>
      </c>
      <c r="S355" s="50" t="s">
        <v>2223</v>
      </c>
      <c r="T355" s="47">
        <v>45728</v>
      </c>
      <c r="U355" s="54">
        <f t="shared" si="58"/>
        <v>6</v>
      </c>
    </row>
    <row r="356" spans="1:21" hidden="1">
      <c r="A356" s="49">
        <f t="shared" si="53"/>
        <v>355</v>
      </c>
      <c r="B356" s="50" t="s">
        <v>2224</v>
      </c>
      <c r="C356" s="50" t="s">
        <v>2225</v>
      </c>
      <c r="D356" s="50" t="s">
        <v>2226</v>
      </c>
      <c r="E356" s="50" t="s">
        <v>152</v>
      </c>
      <c r="F356" s="50" t="s">
        <v>153</v>
      </c>
      <c r="G356" s="51">
        <v>45525</v>
      </c>
      <c r="H356" s="50" t="s">
        <v>552</v>
      </c>
      <c r="I356" s="50" t="s">
        <v>23</v>
      </c>
      <c r="J356" s="52" t="s">
        <v>156</v>
      </c>
      <c r="K356" s="50" t="s">
        <v>2227</v>
      </c>
      <c r="L356" s="50" t="s">
        <v>2228</v>
      </c>
      <c r="M356" s="50" t="s">
        <v>318</v>
      </c>
      <c r="N356" s="50" t="s">
        <v>251</v>
      </c>
      <c r="O356" s="53">
        <v>45530</v>
      </c>
      <c r="P356" s="50" t="s">
        <v>188</v>
      </c>
      <c r="Q356" s="50" t="s">
        <v>405</v>
      </c>
      <c r="R356" s="50" t="s">
        <v>261</v>
      </c>
      <c r="S356" s="50" t="s">
        <v>2229</v>
      </c>
      <c r="T356" s="47">
        <v>45728</v>
      </c>
      <c r="U356" s="54">
        <f t="shared" si="58"/>
        <v>5</v>
      </c>
    </row>
    <row r="357" spans="1:21" ht="26">
      <c r="A357" s="49">
        <f t="shared" si="53"/>
        <v>356</v>
      </c>
      <c r="B357" s="50" t="s">
        <v>2230</v>
      </c>
      <c r="C357" s="50" t="s">
        <v>2231</v>
      </c>
      <c r="D357" s="50" t="s">
        <v>2232</v>
      </c>
      <c r="E357" s="50" t="s">
        <v>152</v>
      </c>
      <c r="F357" s="50" t="s">
        <v>153</v>
      </c>
      <c r="G357" s="53">
        <v>45525</v>
      </c>
      <c r="H357" s="50" t="s">
        <v>536</v>
      </c>
      <c r="I357" s="50" t="s">
        <v>33</v>
      </c>
      <c r="J357" s="50" t="s">
        <v>156</v>
      </c>
      <c r="K357" s="50"/>
      <c r="L357" s="50"/>
      <c r="M357" s="50" t="s">
        <v>158</v>
      </c>
      <c r="N357" s="50" t="s">
        <v>158</v>
      </c>
      <c r="O357" s="53">
        <v>45525</v>
      </c>
      <c r="P357" s="50" t="s">
        <v>159</v>
      </c>
      <c r="Q357" s="50" t="s">
        <v>2233</v>
      </c>
      <c r="R357" s="50" t="s">
        <v>161</v>
      </c>
      <c r="S357" s="50"/>
      <c r="T357" s="47">
        <v>45728</v>
      </c>
      <c r="U357" s="54">
        <f t="shared" si="58"/>
        <v>0</v>
      </c>
    </row>
    <row r="358" spans="1:21" ht="26" hidden="1">
      <c r="A358" s="49">
        <f t="shared" si="53"/>
        <v>357</v>
      </c>
      <c r="B358" s="50" t="s">
        <v>2234</v>
      </c>
      <c r="C358" s="50" t="s">
        <v>2235</v>
      </c>
      <c r="D358" s="50" t="s">
        <v>2236</v>
      </c>
      <c r="E358" s="50" t="s">
        <v>152</v>
      </c>
      <c r="F358" s="50" t="s">
        <v>153</v>
      </c>
      <c r="G358" s="51">
        <v>45526</v>
      </c>
      <c r="H358" s="50" t="s">
        <v>1068</v>
      </c>
      <c r="I358" s="50" t="s">
        <v>175</v>
      </c>
      <c r="J358" s="50" t="s">
        <v>156</v>
      </c>
      <c r="K358" s="50" t="s">
        <v>2237</v>
      </c>
      <c r="L358" s="50" t="s">
        <v>2238</v>
      </c>
      <c r="M358" s="50" t="s">
        <v>178</v>
      </c>
      <c r="N358" s="50" t="s">
        <v>279</v>
      </c>
      <c r="O358" s="51">
        <v>45608</v>
      </c>
      <c r="P358" s="50" t="s">
        <v>188</v>
      </c>
      <c r="Q358" s="50" t="s">
        <v>445</v>
      </c>
      <c r="R358" s="50" t="s">
        <v>304</v>
      </c>
      <c r="S358" s="50" t="s">
        <v>2239</v>
      </c>
      <c r="T358" s="47">
        <v>45728</v>
      </c>
      <c r="U358" s="54">
        <f t="shared" si="58"/>
        <v>82</v>
      </c>
    </row>
    <row r="359" spans="1:21" ht="26" hidden="1">
      <c r="A359" s="49">
        <f t="shared" si="53"/>
        <v>358</v>
      </c>
      <c r="B359" s="50" t="s">
        <v>2240</v>
      </c>
      <c r="C359" s="50" t="s">
        <v>2241</v>
      </c>
      <c r="D359" s="50" t="s">
        <v>2242</v>
      </c>
      <c r="E359" s="50" t="s">
        <v>152</v>
      </c>
      <c r="F359" s="50" t="s">
        <v>153</v>
      </c>
      <c r="G359" s="51">
        <v>45526</v>
      </c>
      <c r="H359" s="50" t="s">
        <v>2243</v>
      </c>
      <c r="I359" s="50" t="s">
        <v>223</v>
      </c>
      <c r="J359" s="52" t="s">
        <v>156</v>
      </c>
      <c r="K359" s="50" t="s">
        <v>2244</v>
      </c>
      <c r="L359" s="50" t="s">
        <v>2245</v>
      </c>
      <c r="M359" s="50" t="s">
        <v>178</v>
      </c>
      <c r="N359" s="50" t="s">
        <v>279</v>
      </c>
      <c r="O359" s="51">
        <v>45531</v>
      </c>
      <c r="P359" s="50" t="s">
        <v>188</v>
      </c>
      <c r="Q359" s="50" t="s">
        <v>445</v>
      </c>
      <c r="R359" s="50" t="s">
        <v>2138</v>
      </c>
      <c r="S359" s="50" t="s">
        <v>2246</v>
      </c>
      <c r="T359" s="47">
        <v>45728</v>
      </c>
      <c r="U359" s="54">
        <f t="shared" si="58"/>
        <v>5</v>
      </c>
    </row>
    <row r="360" spans="1:21" hidden="1">
      <c r="A360" s="49">
        <f t="shared" si="53"/>
        <v>359</v>
      </c>
      <c r="B360" s="50" t="s">
        <v>2247</v>
      </c>
      <c r="C360" s="50" t="s">
        <v>2248</v>
      </c>
      <c r="D360" s="50" t="s">
        <v>2249</v>
      </c>
      <c r="E360" s="50" t="s">
        <v>152</v>
      </c>
      <c r="F360" s="50" t="s">
        <v>153</v>
      </c>
      <c r="G360" s="51">
        <v>45526</v>
      </c>
      <c r="H360" s="50" t="s">
        <v>1932</v>
      </c>
      <c r="I360" s="50" t="s">
        <v>1933</v>
      </c>
      <c r="J360" s="52" t="s">
        <v>156</v>
      </c>
      <c r="K360" s="50"/>
      <c r="L360" s="50"/>
      <c r="M360" s="50" t="s">
        <v>178</v>
      </c>
      <c r="N360" s="50" t="s">
        <v>251</v>
      </c>
      <c r="O360" s="53">
        <v>45530</v>
      </c>
      <c r="P360" s="50" t="s">
        <v>188</v>
      </c>
      <c r="Q360" s="50" t="s">
        <v>2250</v>
      </c>
      <c r="R360" s="50" t="s">
        <v>475</v>
      </c>
      <c r="S360" s="50" t="s">
        <v>2251</v>
      </c>
      <c r="T360" s="47">
        <v>45728</v>
      </c>
      <c r="U360" s="54">
        <f t="shared" si="58"/>
        <v>4</v>
      </c>
    </row>
    <row r="361" spans="1:21" hidden="1">
      <c r="A361" s="49">
        <f t="shared" si="53"/>
        <v>360</v>
      </c>
      <c r="B361" s="50" t="s">
        <v>2252</v>
      </c>
      <c r="C361" s="50" t="s">
        <v>2253</v>
      </c>
      <c r="D361" s="50" t="s">
        <v>2254</v>
      </c>
      <c r="E361" s="50" t="s">
        <v>152</v>
      </c>
      <c r="F361" s="50" t="s">
        <v>153</v>
      </c>
      <c r="G361" s="51">
        <v>45526</v>
      </c>
      <c r="H361" s="50" t="s">
        <v>1932</v>
      </c>
      <c r="I361" s="50" t="s">
        <v>1933</v>
      </c>
      <c r="J361" s="52" t="s">
        <v>156</v>
      </c>
      <c r="K361" s="50" t="s">
        <v>2255</v>
      </c>
      <c r="L361" s="50" t="s">
        <v>2256</v>
      </c>
      <c r="M361" s="50" t="s">
        <v>318</v>
      </c>
      <c r="N361" s="50" t="s">
        <v>251</v>
      </c>
      <c r="O361" s="53">
        <v>45530</v>
      </c>
      <c r="P361" s="50" t="s">
        <v>188</v>
      </c>
      <c r="Q361" s="50" t="s">
        <v>2257</v>
      </c>
      <c r="R361" s="50" t="s">
        <v>2258</v>
      </c>
      <c r="S361" s="50" t="s">
        <v>2259</v>
      </c>
      <c r="T361" s="47">
        <v>45728</v>
      </c>
      <c r="U361" s="54">
        <f t="shared" si="58"/>
        <v>4</v>
      </c>
    </row>
    <row r="362" spans="1:21" ht="26" hidden="1">
      <c r="A362" s="49">
        <f t="shared" si="53"/>
        <v>361</v>
      </c>
      <c r="B362" s="50" t="s">
        <v>2260</v>
      </c>
      <c r="C362" s="50" t="s">
        <v>2261</v>
      </c>
      <c r="D362" s="50" t="s">
        <v>2262</v>
      </c>
      <c r="E362" s="50" t="s">
        <v>152</v>
      </c>
      <c r="F362" s="50" t="s">
        <v>153</v>
      </c>
      <c r="G362" s="51">
        <v>45526</v>
      </c>
      <c r="H362" s="50" t="s">
        <v>2263</v>
      </c>
      <c r="I362" s="52" t="s">
        <v>33</v>
      </c>
      <c r="J362" s="52" t="s">
        <v>156</v>
      </c>
      <c r="K362" s="50" t="s">
        <v>2264</v>
      </c>
      <c r="L362" s="50" t="s">
        <v>2265</v>
      </c>
      <c r="M362" s="50" t="s">
        <v>178</v>
      </c>
      <c r="N362" s="50" t="s">
        <v>279</v>
      </c>
      <c r="O362" s="51">
        <v>45531</v>
      </c>
      <c r="P362" s="50" t="s">
        <v>188</v>
      </c>
      <c r="Q362" s="50" t="s">
        <v>445</v>
      </c>
      <c r="R362" s="50" t="s">
        <v>2138</v>
      </c>
      <c r="S362" s="50" t="s">
        <v>295</v>
      </c>
      <c r="T362" s="47">
        <v>45728</v>
      </c>
      <c r="U362" s="54">
        <f t="shared" si="58"/>
        <v>5</v>
      </c>
    </row>
    <row r="363" spans="1:21" ht="26" hidden="1">
      <c r="A363" s="49">
        <f t="shared" si="53"/>
        <v>362</v>
      </c>
      <c r="B363" s="50" t="s">
        <v>2266</v>
      </c>
      <c r="C363" s="50" t="s">
        <v>2267</v>
      </c>
      <c r="D363" s="50" t="s">
        <v>2268</v>
      </c>
      <c r="E363" s="50" t="s">
        <v>152</v>
      </c>
      <c r="F363" s="50" t="s">
        <v>153</v>
      </c>
      <c r="G363" s="51">
        <v>45526</v>
      </c>
      <c r="H363" s="50" t="s">
        <v>1136</v>
      </c>
      <c r="I363" s="50" t="s">
        <v>175</v>
      </c>
      <c r="J363" s="52" t="s">
        <v>156</v>
      </c>
      <c r="K363" s="50" t="s">
        <v>2269</v>
      </c>
      <c r="L363" s="50" t="s">
        <v>2270</v>
      </c>
      <c r="M363" s="50" t="s">
        <v>178</v>
      </c>
      <c r="N363" s="50" t="s">
        <v>279</v>
      </c>
      <c r="O363" s="51">
        <v>45531</v>
      </c>
      <c r="P363" s="50" t="s">
        <v>188</v>
      </c>
      <c r="Q363" s="50" t="s">
        <v>445</v>
      </c>
      <c r="R363" s="50" t="s">
        <v>2138</v>
      </c>
      <c r="S363" s="50" t="s">
        <v>2271</v>
      </c>
      <c r="T363" s="47">
        <v>45728</v>
      </c>
      <c r="U363" s="54">
        <f t="shared" si="58"/>
        <v>5</v>
      </c>
    </row>
    <row r="364" spans="1:21" ht="26" hidden="1">
      <c r="A364" s="49">
        <f t="shared" si="53"/>
        <v>363</v>
      </c>
      <c r="B364" s="50" t="s">
        <v>2272</v>
      </c>
      <c r="C364" s="50" t="s">
        <v>2273</v>
      </c>
      <c r="D364" s="50" t="s">
        <v>2274</v>
      </c>
      <c r="E364" s="50" t="s">
        <v>152</v>
      </c>
      <c r="F364" s="50" t="s">
        <v>153</v>
      </c>
      <c r="G364" s="51">
        <v>45527</v>
      </c>
      <c r="H364" s="50" t="s">
        <v>1616</v>
      </c>
      <c r="I364" s="50" t="s">
        <v>175</v>
      </c>
      <c r="J364" s="50" t="s">
        <v>156</v>
      </c>
      <c r="K364" s="50" t="s">
        <v>2275</v>
      </c>
      <c r="L364" s="50" t="s">
        <v>2276</v>
      </c>
      <c r="M364" s="50" t="s">
        <v>178</v>
      </c>
      <c r="N364" s="50" t="s">
        <v>279</v>
      </c>
      <c r="O364" s="51">
        <v>45608</v>
      </c>
      <c r="P364" s="50" t="s">
        <v>188</v>
      </c>
      <c r="Q364" s="50" t="s">
        <v>445</v>
      </c>
      <c r="R364" s="50" t="s">
        <v>2138</v>
      </c>
      <c r="S364" s="50" t="s">
        <v>2277</v>
      </c>
      <c r="T364" s="47">
        <v>45728</v>
      </c>
      <c r="U364" s="54">
        <f t="shared" si="58"/>
        <v>81</v>
      </c>
    </row>
    <row r="365" spans="1:21" ht="26" hidden="1">
      <c r="A365" s="49">
        <f t="shared" si="53"/>
        <v>364</v>
      </c>
      <c r="B365" s="50" t="s">
        <v>2278</v>
      </c>
      <c r="C365" s="50" t="s">
        <v>2279</v>
      </c>
      <c r="D365" s="50" t="s">
        <v>2280</v>
      </c>
      <c r="E365" s="50" t="s">
        <v>152</v>
      </c>
      <c r="F365" s="50" t="s">
        <v>153</v>
      </c>
      <c r="G365" s="51">
        <v>45527</v>
      </c>
      <c r="H365" s="50" t="s">
        <v>643</v>
      </c>
      <c r="I365" s="50" t="s">
        <v>175</v>
      </c>
      <c r="J365" s="52" t="s">
        <v>156</v>
      </c>
      <c r="K365" s="50" t="s">
        <v>2111</v>
      </c>
      <c r="L365" s="50" t="s">
        <v>2112</v>
      </c>
      <c r="M365" s="50" t="s">
        <v>178</v>
      </c>
      <c r="N365" s="50" t="s">
        <v>251</v>
      </c>
      <c r="O365" s="53">
        <v>45530</v>
      </c>
      <c r="P365" s="50" t="s">
        <v>188</v>
      </c>
      <c r="Q365" s="50" t="s">
        <v>989</v>
      </c>
      <c r="R365" s="50" t="s">
        <v>261</v>
      </c>
      <c r="S365" s="50" t="s">
        <v>2281</v>
      </c>
      <c r="T365" s="47">
        <v>45728</v>
      </c>
      <c r="U365" s="54">
        <f t="shared" si="58"/>
        <v>3</v>
      </c>
    </row>
    <row r="366" spans="1:21" hidden="1">
      <c r="A366" s="49">
        <f t="shared" si="53"/>
        <v>365</v>
      </c>
      <c r="B366" s="50" t="s">
        <v>2282</v>
      </c>
      <c r="C366" s="50" t="s">
        <v>2283</v>
      </c>
      <c r="D366" s="50" t="s">
        <v>2284</v>
      </c>
      <c r="E366" s="50" t="s">
        <v>152</v>
      </c>
      <c r="F366" s="50" t="s">
        <v>153</v>
      </c>
      <c r="G366" s="51">
        <v>45527</v>
      </c>
      <c r="H366" s="50" t="s">
        <v>623</v>
      </c>
      <c r="I366" s="50" t="s">
        <v>23</v>
      </c>
      <c r="J366" s="52" t="s">
        <v>156</v>
      </c>
      <c r="K366" s="50" t="s">
        <v>317</v>
      </c>
      <c r="L366" s="50" t="s">
        <v>2285</v>
      </c>
      <c r="M366" s="50" t="s">
        <v>178</v>
      </c>
      <c r="N366" s="50" t="s">
        <v>251</v>
      </c>
      <c r="O366" s="53">
        <v>45530</v>
      </c>
      <c r="P366" s="50" t="s">
        <v>159</v>
      </c>
      <c r="Q366" s="50" t="s">
        <v>2286</v>
      </c>
      <c r="R366" s="50" t="s">
        <v>1111</v>
      </c>
      <c r="S366" s="50" t="s">
        <v>2287</v>
      </c>
      <c r="T366" s="47">
        <v>45728</v>
      </c>
      <c r="U366" s="54">
        <f t="shared" si="58"/>
        <v>3</v>
      </c>
    </row>
    <row r="367" spans="1:21" hidden="1">
      <c r="A367" s="49">
        <f t="shared" si="53"/>
        <v>366</v>
      </c>
      <c r="B367" s="50" t="s">
        <v>2288</v>
      </c>
      <c r="C367" s="50" t="s">
        <v>2289</v>
      </c>
      <c r="D367" s="50" t="s">
        <v>2290</v>
      </c>
      <c r="E367" s="50" t="s">
        <v>152</v>
      </c>
      <c r="F367" s="50" t="s">
        <v>153</v>
      </c>
      <c r="G367" s="51">
        <v>45527</v>
      </c>
      <c r="H367" s="50" t="s">
        <v>2263</v>
      </c>
      <c r="I367" s="52" t="s">
        <v>33</v>
      </c>
      <c r="J367" s="52" t="s">
        <v>156</v>
      </c>
      <c r="K367" s="50" t="s">
        <v>2264</v>
      </c>
      <c r="L367" s="50" t="s">
        <v>2265</v>
      </c>
      <c r="M367" s="50" t="s">
        <v>178</v>
      </c>
      <c r="N367" s="50" t="s">
        <v>251</v>
      </c>
      <c r="O367" s="53">
        <v>45527</v>
      </c>
      <c r="P367" s="50" t="s">
        <v>188</v>
      </c>
      <c r="Q367" s="50" t="s">
        <v>2291</v>
      </c>
      <c r="R367" s="50" t="s">
        <v>261</v>
      </c>
      <c r="S367" s="50" t="s">
        <v>1602</v>
      </c>
      <c r="T367" s="47">
        <v>45728</v>
      </c>
      <c r="U367" s="54">
        <f t="shared" si="58"/>
        <v>0</v>
      </c>
    </row>
    <row r="368" spans="1:21" ht="26" hidden="1">
      <c r="A368" s="49">
        <f t="shared" si="53"/>
        <v>367</v>
      </c>
      <c r="B368" s="50" t="s">
        <v>2292</v>
      </c>
      <c r="C368" s="50" t="s">
        <v>2293</v>
      </c>
      <c r="D368" s="50" t="s">
        <v>2294</v>
      </c>
      <c r="E368" s="50" t="s">
        <v>152</v>
      </c>
      <c r="F368" s="50" t="s">
        <v>153</v>
      </c>
      <c r="G368" s="51">
        <v>45530</v>
      </c>
      <c r="H368" s="50" t="s">
        <v>2295</v>
      </c>
      <c r="I368" s="52" t="s">
        <v>33</v>
      </c>
      <c r="J368" s="50" t="s">
        <v>859</v>
      </c>
      <c r="K368" s="50" t="s">
        <v>2296</v>
      </c>
      <c r="L368" s="50" t="s">
        <v>2297</v>
      </c>
      <c r="M368" s="50" t="s">
        <v>318</v>
      </c>
      <c r="N368" s="50" t="s">
        <v>251</v>
      </c>
      <c r="O368" s="50"/>
      <c r="P368" s="50" t="s">
        <v>188</v>
      </c>
      <c r="Q368" s="50" t="s">
        <v>2298</v>
      </c>
      <c r="R368" s="50" t="s">
        <v>1111</v>
      </c>
      <c r="S368" s="50"/>
      <c r="T368" s="47">
        <v>45728</v>
      </c>
      <c r="U368" s="66">
        <f>T368-G368</f>
        <v>198</v>
      </c>
    </row>
    <row r="369" spans="1:21" ht="26" hidden="1">
      <c r="A369" s="49">
        <f t="shared" si="53"/>
        <v>368</v>
      </c>
      <c r="B369" s="50" t="s">
        <v>2299</v>
      </c>
      <c r="C369" s="50" t="s">
        <v>2300</v>
      </c>
      <c r="D369" s="50" t="s">
        <v>2301</v>
      </c>
      <c r="E369" s="50" t="s">
        <v>152</v>
      </c>
      <c r="F369" s="50" t="s">
        <v>153</v>
      </c>
      <c r="G369" s="51">
        <v>45530</v>
      </c>
      <c r="H369" s="50" t="s">
        <v>986</v>
      </c>
      <c r="I369" s="50" t="s">
        <v>581</v>
      </c>
      <c r="J369" s="50" t="s">
        <v>156</v>
      </c>
      <c r="K369" s="50">
        <v>547006</v>
      </c>
      <c r="L369" s="50" t="s">
        <v>988</v>
      </c>
      <c r="M369" s="50" t="s">
        <v>178</v>
      </c>
      <c r="N369" s="50" t="s">
        <v>279</v>
      </c>
      <c r="O369" s="51">
        <v>45608</v>
      </c>
      <c r="P369" s="50" t="s">
        <v>188</v>
      </c>
      <c r="Q369" s="50" t="s">
        <v>445</v>
      </c>
      <c r="R369" s="50" t="s">
        <v>2138</v>
      </c>
      <c r="S369" s="50" t="s">
        <v>2239</v>
      </c>
      <c r="T369" s="47">
        <v>45728</v>
      </c>
      <c r="U369" s="54">
        <f t="shared" ref="U369:U370" si="59">O369-G369</f>
        <v>78</v>
      </c>
    </row>
    <row r="370" spans="1:21" hidden="1">
      <c r="A370" s="49">
        <f t="shared" si="53"/>
        <v>369</v>
      </c>
      <c r="B370" s="50" t="s">
        <v>2302</v>
      </c>
      <c r="C370" s="50" t="s">
        <v>2303</v>
      </c>
      <c r="D370" s="50" t="s">
        <v>2304</v>
      </c>
      <c r="E370" s="50" t="s">
        <v>152</v>
      </c>
      <c r="F370" s="50" t="s">
        <v>153</v>
      </c>
      <c r="G370" s="51">
        <v>45530</v>
      </c>
      <c r="H370" s="50" t="s">
        <v>2243</v>
      </c>
      <c r="I370" s="50" t="s">
        <v>223</v>
      </c>
      <c r="J370" s="52" t="s">
        <v>156</v>
      </c>
      <c r="K370" s="50" t="s">
        <v>2244</v>
      </c>
      <c r="L370" s="50" t="s">
        <v>2305</v>
      </c>
      <c r="M370" s="50" t="s">
        <v>178</v>
      </c>
      <c r="N370" s="50" t="s">
        <v>251</v>
      </c>
      <c r="O370" s="53">
        <v>45530</v>
      </c>
      <c r="P370" s="50" t="s">
        <v>188</v>
      </c>
      <c r="Q370" s="50" t="s">
        <v>2306</v>
      </c>
      <c r="R370" s="50" t="s">
        <v>261</v>
      </c>
      <c r="S370" s="50" t="s">
        <v>2307</v>
      </c>
      <c r="T370" s="47">
        <v>45728</v>
      </c>
      <c r="U370" s="54">
        <f t="shared" si="59"/>
        <v>0</v>
      </c>
    </row>
    <row r="371" spans="1:21" ht="52" hidden="1">
      <c r="A371" s="49">
        <f t="shared" si="53"/>
        <v>370</v>
      </c>
      <c r="B371" s="50" t="s">
        <v>2308</v>
      </c>
      <c r="C371" s="50" t="s">
        <v>2309</v>
      </c>
      <c r="D371" s="50" t="s">
        <v>2310</v>
      </c>
      <c r="E371" s="50" t="s">
        <v>152</v>
      </c>
      <c r="F371" s="50" t="s">
        <v>153</v>
      </c>
      <c r="G371" s="51">
        <v>45530</v>
      </c>
      <c r="H371" s="50" t="s">
        <v>2311</v>
      </c>
      <c r="I371" s="50" t="s">
        <v>1731</v>
      </c>
      <c r="J371" s="50" t="s">
        <v>156</v>
      </c>
      <c r="K371" s="50"/>
      <c r="L371" s="50"/>
      <c r="M371" s="50" t="s">
        <v>1731</v>
      </c>
      <c r="N371" s="50" t="s">
        <v>887</v>
      </c>
      <c r="O371" s="51">
        <v>45532</v>
      </c>
      <c r="P371" s="50" t="s">
        <v>2034</v>
      </c>
      <c r="Q371" s="50" t="s">
        <v>2312</v>
      </c>
      <c r="R371" s="50" t="s">
        <v>1958</v>
      </c>
      <c r="S371" s="75" t="s">
        <v>2313</v>
      </c>
      <c r="T371" s="47">
        <v>45728</v>
      </c>
      <c r="U371" s="66">
        <f>T371-G371</f>
        <v>198</v>
      </c>
    </row>
    <row r="372" spans="1:21" hidden="1">
      <c r="A372" s="49">
        <f t="shared" si="53"/>
        <v>371</v>
      </c>
      <c r="B372" s="50" t="s">
        <v>2314</v>
      </c>
      <c r="C372" s="50" t="s">
        <v>2315</v>
      </c>
      <c r="D372" s="50" t="s">
        <v>2316</v>
      </c>
      <c r="E372" s="50" t="s">
        <v>152</v>
      </c>
      <c r="F372" s="50" t="s">
        <v>153</v>
      </c>
      <c r="G372" s="51">
        <v>45530</v>
      </c>
      <c r="H372" s="50" t="s">
        <v>1932</v>
      </c>
      <c r="I372" s="50" t="s">
        <v>23</v>
      </c>
      <c r="J372" s="52" t="s">
        <v>156</v>
      </c>
      <c r="K372" s="50" t="s">
        <v>2255</v>
      </c>
      <c r="L372" s="50" t="s">
        <v>2256</v>
      </c>
      <c r="M372" s="50" t="s">
        <v>178</v>
      </c>
      <c r="N372" s="50" t="s">
        <v>251</v>
      </c>
      <c r="O372" s="53">
        <v>45530</v>
      </c>
      <c r="P372" s="50" t="s">
        <v>188</v>
      </c>
      <c r="Q372" s="50" t="s">
        <v>2317</v>
      </c>
      <c r="R372" s="50" t="s">
        <v>261</v>
      </c>
      <c r="S372" s="50" t="s">
        <v>422</v>
      </c>
      <c r="T372" s="47">
        <v>45728</v>
      </c>
      <c r="U372" s="54">
        <f t="shared" ref="U372:U377" si="60">O372-G372</f>
        <v>0</v>
      </c>
    </row>
    <row r="373" spans="1:21" ht="26" hidden="1">
      <c r="A373" s="49">
        <f t="shared" si="53"/>
        <v>372</v>
      </c>
      <c r="B373" s="50" t="s">
        <v>2318</v>
      </c>
      <c r="C373" s="50" t="s">
        <v>2319</v>
      </c>
      <c r="D373" s="50" t="s">
        <v>2320</v>
      </c>
      <c r="E373" s="50" t="s">
        <v>152</v>
      </c>
      <c r="F373" s="50" t="s">
        <v>153</v>
      </c>
      <c r="G373" s="51">
        <v>45530</v>
      </c>
      <c r="H373" s="50" t="s">
        <v>986</v>
      </c>
      <c r="I373" s="50" t="s">
        <v>581</v>
      </c>
      <c r="J373" s="52" t="s">
        <v>156</v>
      </c>
      <c r="K373" s="50" t="s">
        <v>1592</v>
      </c>
      <c r="L373" s="50" t="s">
        <v>1593</v>
      </c>
      <c r="M373" s="50" t="s">
        <v>178</v>
      </c>
      <c r="N373" s="50" t="s">
        <v>279</v>
      </c>
      <c r="O373" s="51">
        <v>45531</v>
      </c>
      <c r="P373" s="50" t="s">
        <v>188</v>
      </c>
      <c r="Q373" s="50" t="s">
        <v>445</v>
      </c>
      <c r="R373" s="50" t="s">
        <v>304</v>
      </c>
      <c r="S373" s="50" t="s">
        <v>1594</v>
      </c>
      <c r="T373" s="47">
        <v>45728</v>
      </c>
      <c r="U373" s="54">
        <f t="shared" si="60"/>
        <v>1</v>
      </c>
    </row>
    <row r="374" spans="1:21" hidden="1">
      <c r="A374" s="49">
        <f t="shared" si="53"/>
        <v>373</v>
      </c>
      <c r="B374" s="50" t="s">
        <v>2321</v>
      </c>
      <c r="C374" s="50" t="s">
        <v>2322</v>
      </c>
      <c r="D374" s="50" t="s">
        <v>2323</v>
      </c>
      <c r="E374" s="50" t="s">
        <v>152</v>
      </c>
      <c r="F374" s="50" t="s">
        <v>153</v>
      </c>
      <c r="G374" s="51">
        <v>45531</v>
      </c>
      <c r="H374" s="50" t="s">
        <v>691</v>
      </c>
      <c r="I374" s="52" t="s">
        <v>33</v>
      </c>
      <c r="J374" s="52" t="s">
        <v>156</v>
      </c>
      <c r="K374" s="50" t="s">
        <v>2324</v>
      </c>
      <c r="L374" s="50" t="s">
        <v>2325</v>
      </c>
      <c r="M374" s="50" t="s">
        <v>178</v>
      </c>
      <c r="N374" s="50" t="s">
        <v>251</v>
      </c>
      <c r="O374" s="53">
        <v>45531</v>
      </c>
      <c r="P374" s="50" t="s">
        <v>188</v>
      </c>
      <c r="Q374" s="50" t="s">
        <v>989</v>
      </c>
      <c r="R374" s="50" t="s">
        <v>261</v>
      </c>
      <c r="S374" s="50" t="s">
        <v>1602</v>
      </c>
      <c r="T374" s="47">
        <v>45728</v>
      </c>
      <c r="U374" s="54">
        <f t="shared" si="60"/>
        <v>0</v>
      </c>
    </row>
    <row r="375" spans="1:21" hidden="1">
      <c r="A375" s="49">
        <f t="shared" si="53"/>
        <v>374</v>
      </c>
      <c r="B375" s="50" t="s">
        <v>2326</v>
      </c>
      <c r="C375" s="50" t="s">
        <v>2327</v>
      </c>
      <c r="D375" s="50" t="s">
        <v>2328</v>
      </c>
      <c r="E375" s="50" t="s">
        <v>152</v>
      </c>
      <c r="F375" s="50" t="s">
        <v>153</v>
      </c>
      <c r="G375" s="51">
        <v>45531</v>
      </c>
      <c r="H375" s="50" t="s">
        <v>2143</v>
      </c>
      <c r="I375" s="52" t="s">
        <v>33</v>
      </c>
      <c r="J375" s="52" t="s">
        <v>156</v>
      </c>
      <c r="K375" s="50" t="s">
        <v>2329</v>
      </c>
      <c r="L375" s="50" t="s">
        <v>2330</v>
      </c>
      <c r="M375" s="50" t="s">
        <v>178</v>
      </c>
      <c r="N375" s="50" t="s">
        <v>179</v>
      </c>
      <c r="O375" s="53">
        <v>45531</v>
      </c>
      <c r="P375" s="50" t="s">
        <v>159</v>
      </c>
      <c r="Q375" s="50" t="s">
        <v>2155</v>
      </c>
      <c r="R375" s="50" t="s">
        <v>182</v>
      </c>
      <c r="S375" s="50" t="s">
        <v>2146</v>
      </c>
      <c r="T375" s="47">
        <v>45728</v>
      </c>
      <c r="U375" s="54">
        <f t="shared" si="60"/>
        <v>0</v>
      </c>
    </row>
    <row r="376" spans="1:21" ht="91">
      <c r="A376" s="49">
        <f t="shared" si="53"/>
        <v>375</v>
      </c>
      <c r="B376" s="50" t="s">
        <v>2331</v>
      </c>
      <c r="C376" s="50" t="s">
        <v>2332</v>
      </c>
      <c r="D376" s="50" t="s">
        <v>2333</v>
      </c>
      <c r="E376" s="50" t="s">
        <v>152</v>
      </c>
      <c r="F376" s="50" t="s">
        <v>153</v>
      </c>
      <c r="G376" s="53">
        <v>45531</v>
      </c>
      <c r="H376" s="50" t="s">
        <v>2334</v>
      </c>
      <c r="I376" s="50" t="s">
        <v>23</v>
      </c>
      <c r="J376" s="50" t="s">
        <v>156</v>
      </c>
      <c r="K376" s="50"/>
      <c r="L376" s="50"/>
      <c r="M376" s="50" t="s">
        <v>158</v>
      </c>
      <c r="N376" s="50" t="s">
        <v>158</v>
      </c>
      <c r="O376" s="53">
        <v>45531</v>
      </c>
      <c r="P376" s="50" t="s">
        <v>159</v>
      </c>
      <c r="Q376" s="50" t="s">
        <v>2335</v>
      </c>
      <c r="R376" s="50"/>
      <c r="S376" s="50"/>
      <c r="T376" s="47">
        <v>45728</v>
      </c>
      <c r="U376" s="54">
        <f t="shared" si="60"/>
        <v>0</v>
      </c>
    </row>
    <row r="377" spans="1:21" ht="26" hidden="1">
      <c r="A377" s="49">
        <f t="shared" si="53"/>
        <v>376</v>
      </c>
      <c r="B377" s="52" t="s">
        <v>2336</v>
      </c>
      <c r="C377" s="52" t="s">
        <v>2337</v>
      </c>
      <c r="D377" s="52" t="s">
        <v>2338</v>
      </c>
      <c r="E377" s="52" t="s">
        <v>152</v>
      </c>
      <c r="F377" s="52" t="s">
        <v>153</v>
      </c>
      <c r="G377" s="55">
        <v>45532</v>
      </c>
      <c r="H377" s="52" t="s">
        <v>2023</v>
      </c>
      <c r="I377" s="52" t="s">
        <v>23</v>
      </c>
      <c r="J377" s="52" t="s">
        <v>156</v>
      </c>
      <c r="K377" s="52"/>
      <c r="L377" s="52"/>
      <c r="M377" s="52" t="s">
        <v>178</v>
      </c>
      <c r="N377" s="52" t="s">
        <v>887</v>
      </c>
      <c r="O377" s="55">
        <v>45575</v>
      </c>
      <c r="P377" s="52" t="s">
        <v>1617</v>
      </c>
      <c r="Q377" s="52" t="s">
        <v>2339</v>
      </c>
      <c r="R377" s="52" t="s">
        <v>2340</v>
      </c>
      <c r="S377" s="52" t="s">
        <v>2341</v>
      </c>
      <c r="T377" s="47">
        <v>45728</v>
      </c>
      <c r="U377" s="54">
        <f t="shared" si="60"/>
        <v>43</v>
      </c>
    </row>
    <row r="378" spans="1:21" ht="26" hidden="1">
      <c r="A378" s="49">
        <f t="shared" si="53"/>
        <v>377</v>
      </c>
      <c r="B378" s="52" t="s">
        <v>2342</v>
      </c>
      <c r="C378" s="52" t="s">
        <v>2343</v>
      </c>
      <c r="D378" s="52" t="s">
        <v>2344</v>
      </c>
      <c r="E378" s="52" t="s">
        <v>152</v>
      </c>
      <c r="F378" s="52" t="s">
        <v>153</v>
      </c>
      <c r="G378" s="55">
        <v>45532</v>
      </c>
      <c r="H378" s="52" t="s">
        <v>899</v>
      </c>
      <c r="I378" s="52" t="s">
        <v>175</v>
      </c>
      <c r="J378" s="52" t="s">
        <v>859</v>
      </c>
      <c r="K378" s="52"/>
      <c r="L378" s="52"/>
      <c r="M378" s="52" t="s">
        <v>318</v>
      </c>
      <c r="N378" s="52" t="s">
        <v>887</v>
      </c>
      <c r="O378" s="52"/>
      <c r="P378" s="52" t="s">
        <v>1617</v>
      </c>
      <c r="Q378" s="52" t="s">
        <v>2345</v>
      </c>
      <c r="R378" s="52" t="s">
        <v>47</v>
      </c>
      <c r="S378" s="52"/>
      <c r="T378" s="47">
        <v>45728</v>
      </c>
      <c r="U378" s="66">
        <f t="shared" ref="U378:U382" si="61">T378-G378</f>
        <v>196</v>
      </c>
    </row>
    <row r="379" spans="1:21" ht="26" hidden="1">
      <c r="A379" s="49">
        <f t="shared" si="53"/>
        <v>378</v>
      </c>
      <c r="B379" s="50" t="s">
        <v>2346</v>
      </c>
      <c r="C379" s="50" t="s">
        <v>2347</v>
      </c>
      <c r="D379" s="50" t="s">
        <v>2348</v>
      </c>
      <c r="E379" s="50" t="s">
        <v>152</v>
      </c>
      <c r="F379" s="50" t="s">
        <v>153</v>
      </c>
      <c r="G379" s="51">
        <v>45533</v>
      </c>
      <c r="H379" s="50" t="s">
        <v>1480</v>
      </c>
      <c r="I379" s="50" t="s">
        <v>175</v>
      </c>
      <c r="J379" s="50" t="s">
        <v>859</v>
      </c>
      <c r="K379" s="50"/>
      <c r="L379" s="50"/>
      <c r="M379" s="50" t="s">
        <v>318</v>
      </c>
      <c r="N379" s="50" t="s">
        <v>79</v>
      </c>
      <c r="O379" s="50"/>
      <c r="P379" s="50" t="s">
        <v>180</v>
      </c>
      <c r="Q379" s="50" t="s">
        <v>2349</v>
      </c>
      <c r="R379" s="50" t="s">
        <v>47</v>
      </c>
      <c r="S379" s="50"/>
      <c r="T379" s="47">
        <v>45728</v>
      </c>
      <c r="U379" s="66">
        <f t="shared" si="61"/>
        <v>195</v>
      </c>
    </row>
    <row r="380" spans="1:21" ht="78" hidden="1">
      <c r="A380" s="49">
        <f t="shared" si="53"/>
        <v>379</v>
      </c>
      <c r="B380" s="50" t="s">
        <v>2350</v>
      </c>
      <c r="C380" s="50" t="s">
        <v>2351</v>
      </c>
      <c r="D380" s="50" t="s">
        <v>2352</v>
      </c>
      <c r="E380" s="50" t="s">
        <v>152</v>
      </c>
      <c r="F380" s="50" t="s">
        <v>153</v>
      </c>
      <c r="G380" s="51">
        <v>45533</v>
      </c>
      <c r="H380" s="50" t="s">
        <v>1480</v>
      </c>
      <c r="I380" s="50" t="s">
        <v>175</v>
      </c>
      <c r="J380" s="50" t="s">
        <v>859</v>
      </c>
      <c r="K380" s="50"/>
      <c r="L380" s="50"/>
      <c r="M380" s="50" t="s">
        <v>318</v>
      </c>
      <c r="N380" s="50" t="s">
        <v>496</v>
      </c>
      <c r="O380" s="50"/>
      <c r="P380" s="50" t="s">
        <v>180</v>
      </c>
      <c r="Q380" s="50" t="s">
        <v>2353</v>
      </c>
      <c r="R380" s="50" t="s">
        <v>2354</v>
      </c>
      <c r="S380" s="50"/>
      <c r="T380" s="47">
        <v>45728</v>
      </c>
      <c r="U380" s="66">
        <f t="shared" si="61"/>
        <v>195</v>
      </c>
    </row>
    <row r="381" spans="1:21" ht="26" hidden="1">
      <c r="A381" s="49">
        <f t="shared" si="53"/>
        <v>380</v>
      </c>
      <c r="B381" s="50" t="s">
        <v>2355</v>
      </c>
      <c r="C381" s="50" t="s">
        <v>2356</v>
      </c>
      <c r="D381" s="50" t="s">
        <v>2357</v>
      </c>
      <c r="E381" s="50" t="s">
        <v>152</v>
      </c>
      <c r="F381" s="50" t="s">
        <v>153</v>
      </c>
      <c r="G381" s="51">
        <v>45533</v>
      </c>
      <c r="H381" s="50" t="s">
        <v>2358</v>
      </c>
      <c r="I381" s="50" t="s">
        <v>175</v>
      </c>
      <c r="J381" s="50" t="s">
        <v>859</v>
      </c>
      <c r="K381" s="50"/>
      <c r="L381" s="50"/>
      <c r="M381" s="50" t="s">
        <v>318</v>
      </c>
      <c r="N381" s="50" t="s">
        <v>496</v>
      </c>
      <c r="O381" s="50"/>
      <c r="P381" s="50" t="s">
        <v>180</v>
      </c>
      <c r="Q381" s="50" t="s">
        <v>2359</v>
      </c>
      <c r="R381" s="50" t="s">
        <v>2354</v>
      </c>
      <c r="S381" s="50"/>
      <c r="T381" s="47">
        <v>45728</v>
      </c>
      <c r="U381" s="66">
        <f t="shared" si="61"/>
        <v>195</v>
      </c>
    </row>
    <row r="382" spans="1:21" ht="26" hidden="1">
      <c r="A382" s="49">
        <f t="shared" si="53"/>
        <v>381</v>
      </c>
      <c r="B382" s="50" t="s">
        <v>2360</v>
      </c>
      <c r="C382" s="50" t="s">
        <v>2361</v>
      </c>
      <c r="D382" s="50" t="s">
        <v>2362</v>
      </c>
      <c r="E382" s="50" t="s">
        <v>152</v>
      </c>
      <c r="F382" s="50" t="s">
        <v>153</v>
      </c>
      <c r="G382" s="51">
        <v>45533</v>
      </c>
      <c r="H382" s="50" t="s">
        <v>1237</v>
      </c>
      <c r="I382" s="50" t="s">
        <v>175</v>
      </c>
      <c r="J382" s="50" t="s">
        <v>859</v>
      </c>
      <c r="K382" s="50"/>
      <c r="L382" s="50"/>
      <c r="M382" s="50" t="s">
        <v>318</v>
      </c>
      <c r="N382" s="50" t="s">
        <v>496</v>
      </c>
      <c r="O382" s="50"/>
      <c r="P382" s="50" t="s">
        <v>180</v>
      </c>
      <c r="Q382" s="50" t="s">
        <v>2363</v>
      </c>
      <c r="R382" s="50" t="s">
        <v>2354</v>
      </c>
      <c r="S382" s="50"/>
      <c r="T382" s="47">
        <v>45728</v>
      </c>
      <c r="U382" s="66">
        <f t="shared" si="61"/>
        <v>195</v>
      </c>
    </row>
    <row r="383" spans="1:21" ht="26" hidden="1">
      <c r="A383" s="49">
        <f t="shared" si="53"/>
        <v>382</v>
      </c>
      <c r="B383" s="50" t="s">
        <v>2364</v>
      </c>
      <c r="C383" s="50" t="s">
        <v>2365</v>
      </c>
      <c r="D383" s="50" t="s">
        <v>2366</v>
      </c>
      <c r="E383" s="50" t="s">
        <v>152</v>
      </c>
      <c r="F383" s="50" t="s">
        <v>153</v>
      </c>
      <c r="G383" s="51">
        <v>45533</v>
      </c>
      <c r="H383" s="50" t="s">
        <v>2358</v>
      </c>
      <c r="I383" s="50" t="s">
        <v>175</v>
      </c>
      <c r="J383" s="52" t="s">
        <v>156</v>
      </c>
      <c r="K383" s="50" t="s">
        <v>2367</v>
      </c>
      <c r="L383" s="50" t="s">
        <v>2368</v>
      </c>
      <c r="M383" s="50" t="s">
        <v>178</v>
      </c>
      <c r="N383" s="50" t="s">
        <v>481</v>
      </c>
      <c r="O383" s="53">
        <v>45533</v>
      </c>
      <c r="P383" s="50" t="s">
        <v>180</v>
      </c>
      <c r="Q383" s="50" t="s">
        <v>2369</v>
      </c>
      <c r="R383" s="50" t="s">
        <v>253</v>
      </c>
      <c r="S383" s="50"/>
      <c r="T383" s="47">
        <v>45728</v>
      </c>
      <c r="U383" s="54">
        <f t="shared" ref="U383:U387" si="62">O383-G383</f>
        <v>0</v>
      </c>
    </row>
    <row r="384" spans="1:21" ht="26" hidden="1">
      <c r="A384" s="49">
        <f t="shared" si="53"/>
        <v>383</v>
      </c>
      <c r="B384" s="50" t="s">
        <v>2370</v>
      </c>
      <c r="C384" s="50" t="s">
        <v>2371</v>
      </c>
      <c r="D384" s="50" t="s">
        <v>2372</v>
      </c>
      <c r="E384" s="50" t="s">
        <v>152</v>
      </c>
      <c r="F384" s="50" t="s">
        <v>153</v>
      </c>
      <c r="G384" s="51">
        <v>45533</v>
      </c>
      <c r="H384" s="50" t="s">
        <v>2358</v>
      </c>
      <c r="I384" s="50" t="s">
        <v>175</v>
      </c>
      <c r="J384" s="52" t="s">
        <v>156</v>
      </c>
      <c r="K384" s="50" t="s">
        <v>2373</v>
      </c>
      <c r="L384" s="50" t="s">
        <v>2374</v>
      </c>
      <c r="M384" s="50" t="s">
        <v>178</v>
      </c>
      <c r="N384" s="50" t="s">
        <v>481</v>
      </c>
      <c r="O384" s="53">
        <v>45537</v>
      </c>
      <c r="P384" s="50" t="s">
        <v>180</v>
      </c>
      <c r="Q384" s="50" t="s">
        <v>2369</v>
      </c>
      <c r="R384" s="50" t="s">
        <v>475</v>
      </c>
      <c r="S384" s="50"/>
      <c r="T384" s="47">
        <v>45728</v>
      </c>
      <c r="U384" s="54">
        <f t="shared" si="62"/>
        <v>4</v>
      </c>
    </row>
    <row r="385" spans="1:21" ht="26" hidden="1">
      <c r="A385" s="49">
        <f t="shared" si="53"/>
        <v>384</v>
      </c>
      <c r="B385" s="50" t="s">
        <v>2375</v>
      </c>
      <c r="C385" s="50" t="s">
        <v>2376</v>
      </c>
      <c r="D385" s="50" t="s">
        <v>2377</v>
      </c>
      <c r="E385" s="50" t="s">
        <v>152</v>
      </c>
      <c r="F385" s="50" t="s">
        <v>153</v>
      </c>
      <c r="G385" s="51">
        <v>45533</v>
      </c>
      <c r="H385" s="50" t="s">
        <v>2358</v>
      </c>
      <c r="I385" s="50" t="s">
        <v>175</v>
      </c>
      <c r="J385" s="52" t="s">
        <v>156</v>
      </c>
      <c r="K385" s="50" t="s">
        <v>2378</v>
      </c>
      <c r="L385" s="50" t="s">
        <v>2379</v>
      </c>
      <c r="M385" s="50" t="s">
        <v>178</v>
      </c>
      <c r="N385" s="50" t="s">
        <v>481</v>
      </c>
      <c r="O385" s="53">
        <v>45537</v>
      </c>
      <c r="P385" s="50" t="s">
        <v>180</v>
      </c>
      <c r="Q385" s="50" t="s">
        <v>2380</v>
      </c>
      <c r="R385" s="50" t="s">
        <v>261</v>
      </c>
      <c r="S385" s="50"/>
      <c r="T385" s="47">
        <v>45728</v>
      </c>
      <c r="U385" s="54">
        <f t="shared" si="62"/>
        <v>4</v>
      </c>
    </row>
    <row r="386" spans="1:21" ht="26" hidden="1">
      <c r="A386" s="49">
        <f t="shared" si="53"/>
        <v>385</v>
      </c>
      <c r="B386" s="50" t="s">
        <v>2381</v>
      </c>
      <c r="C386" s="50" t="s">
        <v>2382</v>
      </c>
      <c r="D386" s="50" t="s">
        <v>2383</v>
      </c>
      <c r="E386" s="50" t="s">
        <v>152</v>
      </c>
      <c r="F386" s="50" t="s">
        <v>153</v>
      </c>
      <c r="G386" s="51">
        <v>45533</v>
      </c>
      <c r="H386" s="50" t="s">
        <v>2384</v>
      </c>
      <c r="I386" s="50" t="s">
        <v>175</v>
      </c>
      <c r="J386" s="52" t="s">
        <v>156</v>
      </c>
      <c r="K386" s="50" t="s">
        <v>2385</v>
      </c>
      <c r="L386" s="50" t="s">
        <v>2386</v>
      </c>
      <c r="M386" s="50" t="s">
        <v>178</v>
      </c>
      <c r="N386" s="50" t="s">
        <v>481</v>
      </c>
      <c r="O386" s="53">
        <v>45537</v>
      </c>
      <c r="P386" s="50" t="s">
        <v>180</v>
      </c>
      <c r="Q386" s="50" t="s">
        <v>2387</v>
      </c>
      <c r="R386" s="50" t="s">
        <v>261</v>
      </c>
      <c r="S386" s="50"/>
      <c r="T386" s="47">
        <v>45728</v>
      </c>
      <c r="U386" s="54">
        <f t="shared" si="62"/>
        <v>4</v>
      </c>
    </row>
    <row r="387" spans="1:21" ht="39" hidden="1">
      <c r="A387" s="49">
        <f t="shared" ref="A387:A450" si="63">A386+1</f>
        <v>386</v>
      </c>
      <c r="B387" s="52" t="s">
        <v>2388</v>
      </c>
      <c r="C387" s="52" t="s">
        <v>2389</v>
      </c>
      <c r="D387" s="52" t="s">
        <v>2390</v>
      </c>
      <c r="E387" s="52" t="s">
        <v>152</v>
      </c>
      <c r="F387" s="52" t="s">
        <v>153</v>
      </c>
      <c r="G387" s="55">
        <v>45534</v>
      </c>
      <c r="H387" s="52" t="s">
        <v>2012</v>
      </c>
      <c r="I387" s="52" t="s">
        <v>223</v>
      </c>
      <c r="J387" s="52" t="s">
        <v>156</v>
      </c>
      <c r="K387" s="52"/>
      <c r="L387" s="52"/>
      <c r="M387" s="52" t="s">
        <v>178</v>
      </c>
      <c r="N387" s="52" t="s">
        <v>887</v>
      </c>
      <c r="O387" s="55">
        <v>45559</v>
      </c>
      <c r="P387" s="52" t="s">
        <v>1617</v>
      </c>
      <c r="Q387" s="52" t="s">
        <v>2391</v>
      </c>
      <c r="R387" s="52" t="s">
        <v>2340</v>
      </c>
      <c r="S387" s="52" t="s">
        <v>2392</v>
      </c>
      <c r="T387" s="47">
        <v>45728</v>
      </c>
      <c r="U387" s="54">
        <f t="shared" si="62"/>
        <v>25</v>
      </c>
    </row>
    <row r="388" spans="1:21" ht="26" hidden="1">
      <c r="A388" s="49">
        <f t="shared" si="63"/>
        <v>387</v>
      </c>
      <c r="B388" s="50" t="s">
        <v>2393</v>
      </c>
      <c r="C388" s="50" t="s">
        <v>2394</v>
      </c>
      <c r="D388" s="50" t="s">
        <v>2395</v>
      </c>
      <c r="E388" s="50" t="s">
        <v>152</v>
      </c>
      <c r="F388" s="50" t="s">
        <v>153</v>
      </c>
      <c r="G388" s="51">
        <v>45534</v>
      </c>
      <c r="H388" s="50" t="s">
        <v>2358</v>
      </c>
      <c r="I388" s="50" t="s">
        <v>175</v>
      </c>
      <c r="J388" s="50" t="s">
        <v>859</v>
      </c>
      <c r="K388" s="50"/>
      <c r="L388" s="50"/>
      <c r="M388" s="50" t="s">
        <v>720</v>
      </c>
      <c r="N388" s="50" t="s">
        <v>882</v>
      </c>
      <c r="O388" s="50"/>
      <c r="P388" s="50" t="s">
        <v>180</v>
      </c>
      <c r="Q388" s="50" t="s">
        <v>2396</v>
      </c>
      <c r="R388" s="50" t="s">
        <v>1259</v>
      </c>
      <c r="S388" s="50"/>
      <c r="T388" s="47">
        <v>45728</v>
      </c>
      <c r="U388" s="66">
        <f t="shared" ref="U388:U391" si="64">T388-G388</f>
        <v>194</v>
      </c>
    </row>
    <row r="389" spans="1:21" ht="26" hidden="1">
      <c r="A389" s="49">
        <f t="shared" si="63"/>
        <v>388</v>
      </c>
      <c r="B389" s="52" t="s">
        <v>2397</v>
      </c>
      <c r="C389" s="52" t="s">
        <v>2398</v>
      </c>
      <c r="D389" s="52" t="s">
        <v>2399</v>
      </c>
      <c r="E389" s="52" t="s">
        <v>152</v>
      </c>
      <c r="F389" s="52" t="s">
        <v>153</v>
      </c>
      <c r="G389" s="55">
        <v>45539</v>
      </c>
      <c r="H389" s="52" t="s">
        <v>2400</v>
      </c>
      <c r="I389" s="52" t="s">
        <v>23</v>
      </c>
      <c r="J389" s="52" t="s">
        <v>1362</v>
      </c>
      <c r="K389" s="52"/>
      <c r="L389" s="52"/>
      <c r="M389" s="52" t="s">
        <v>318</v>
      </c>
      <c r="N389" s="52" t="s">
        <v>887</v>
      </c>
      <c r="O389" s="52"/>
      <c r="P389" s="52" t="s">
        <v>1617</v>
      </c>
      <c r="Q389" s="52" t="s">
        <v>2401</v>
      </c>
      <c r="R389" s="52" t="s">
        <v>1029</v>
      </c>
      <c r="S389" s="52"/>
      <c r="T389" s="47">
        <v>45728</v>
      </c>
      <c r="U389" s="66">
        <f t="shared" si="64"/>
        <v>189</v>
      </c>
    </row>
    <row r="390" spans="1:21" ht="26" hidden="1">
      <c r="A390" s="49">
        <f t="shared" si="63"/>
        <v>389</v>
      </c>
      <c r="B390" s="52" t="s">
        <v>2402</v>
      </c>
      <c r="C390" s="52" t="s">
        <v>2403</v>
      </c>
      <c r="D390" s="52" t="s">
        <v>2404</v>
      </c>
      <c r="E390" s="52" t="s">
        <v>152</v>
      </c>
      <c r="F390" s="52" t="s">
        <v>153</v>
      </c>
      <c r="G390" s="55">
        <v>45539</v>
      </c>
      <c r="H390" s="52" t="s">
        <v>2405</v>
      </c>
      <c r="I390" s="52" t="s">
        <v>223</v>
      </c>
      <c r="J390" s="52" t="s">
        <v>1362</v>
      </c>
      <c r="K390" s="52"/>
      <c r="L390" s="52"/>
      <c r="M390" s="52" t="s">
        <v>2406</v>
      </c>
      <c r="N390" s="52" t="s">
        <v>1943</v>
      </c>
      <c r="O390" s="52"/>
      <c r="P390" s="52" t="s">
        <v>1617</v>
      </c>
      <c r="Q390" s="52" t="s">
        <v>2407</v>
      </c>
      <c r="R390" s="52" t="s">
        <v>1945</v>
      </c>
      <c r="S390" s="52"/>
      <c r="T390" s="47">
        <v>45728</v>
      </c>
      <c r="U390" s="66">
        <f t="shared" si="64"/>
        <v>189</v>
      </c>
    </row>
    <row r="391" spans="1:21" ht="26" hidden="1">
      <c r="A391" s="49">
        <f t="shared" si="63"/>
        <v>390</v>
      </c>
      <c r="B391" s="52" t="s">
        <v>2408</v>
      </c>
      <c r="C391" s="52" t="s">
        <v>2409</v>
      </c>
      <c r="D391" s="52" t="s">
        <v>2410</v>
      </c>
      <c r="E391" s="52" t="s">
        <v>152</v>
      </c>
      <c r="F391" s="52" t="s">
        <v>153</v>
      </c>
      <c r="G391" s="55">
        <v>45539</v>
      </c>
      <c r="H391" s="52" t="s">
        <v>616</v>
      </c>
      <c r="I391" s="52" t="s">
        <v>175</v>
      </c>
      <c r="J391" s="52" t="s">
        <v>1362</v>
      </c>
      <c r="K391" s="52"/>
      <c r="L391" s="52"/>
      <c r="M391" s="52" t="s">
        <v>318</v>
      </c>
      <c r="N391" s="52" t="s">
        <v>887</v>
      </c>
      <c r="O391" s="52"/>
      <c r="P391" s="52" t="s">
        <v>1617</v>
      </c>
      <c r="Q391" s="52" t="s">
        <v>2411</v>
      </c>
      <c r="R391" s="52" t="s">
        <v>47</v>
      </c>
      <c r="S391" s="52"/>
      <c r="T391" s="47">
        <v>45728</v>
      </c>
      <c r="U391" s="66">
        <f t="shared" si="64"/>
        <v>189</v>
      </c>
    </row>
    <row r="392" spans="1:21" ht="39" hidden="1">
      <c r="A392" s="49">
        <f t="shared" si="63"/>
        <v>391</v>
      </c>
      <c r="B392" s="52" t="s">
        <v>2412</v>
      </c>
      <c r="C392" s="52" t="s">
        <v>2413</v>
      </c>
      <c r="D392" s="52" t="s">
        <v>2414</v>
      </c>
      <c r="E392" s="52" t="s">
        <v>152</v>
      </c>
      <c r="F392" s="52" t="s">
        <v>153</v>
      </c>
      <c r="G392" s="55">
        <v>45539</v>
      </c>
      <c r="H392" s="52" t="s">
        <v>2415</v>
      </c>
      <c r="I392" s="52" t="s">
        <v>223</v>
      </c>
      <c r="J392" s="52" t="s">
        <v>156</v>
      </c>
      <c r="K392" s="52"/>
      <c r="L392" s="52"/>
      <c r="M392" s="52" t="s">
        <v>318</v>
      </c>
      <c r="N392" s="52" t="s">
        <v>887</v>
      </c>
      <c r="O392" s="55">
        <v>45548</v>
      </c>
      <c r="P392" s="52" t="s">
        <v>1617</v>
      </c>
      <c r="Q392" s="52" t="s">
        <v>2416</v>
      </c>
      <c r="R392" s="52" t="s">
        <v>66</v>
      </c>
      <c r="S392" s="52" t="s">
        <v>2417</v>
      </c>
      <c r="T392" s="47">
        <v>45728</v>
      </c>
      <c r="U392" s="54">
        <f>O392-G392</f>
        <v>9</v>
      </c>
    </row>
    <row r="393" spans="1:21" ht="39" hidden="1">
      <c r="A393" s="49">
        <f t="shared" si="63"/>
        <v>392</v>
      </c>
      <c r="B393" s="52" t="s">
        <v>2418</v>
      </c>
      <c r="C393" s="52" t="s">
        <v>2419</v>
      </c>
      <c r="D393" s="52" t="s">
        <v>2420</v>
      </c>
      <c r="E393" s="52" t="s">
        <v>152</v>
      </c>
      <c r="F393" s="52" t="s">
        <v>153</v>
      </c>
      <c r="G393" s="55">
        <v>45539</v>
      </c>
      <c r="H393" s="52" t="s">
        <v>2040</v>
      </c>
      <c r="I393" s="52" t="s">
        <v>23</v>
      </c>
      <c r="J393" s="52" t="s">
        <v>1362</v>
      </c>
      <c r="K393" s="52"/>
      <c r="L393" s="52"/>
      <c r="M393" s="52" t="s">
        <v>318</v>
      </c>
      <c r="N393" s="52" t="s">
        <v>887</v>
      </c>
      <c r="O393" s="52"/>
      <c r="P393" s="52" t="s">
        <v>1617</v>
      </c>
      <c r="Q393" s="52" t="s">
        <v>2421</v>
      </c>
      <c r="R393" s="52" t="s">
        <v>1029</v>
      </c>
      <c r="S393" s="52"/>
      <c r="T393" s="47">
        <v>45728</v>
      </c>
      <c r="U393" s="66">
        <f t="shared" ref="U393:U394" si="65">T393-G393</f>
        <v>189</v>
      </c>
    </row>
    <row r="394" spans="1:21" ht="39" hidden="1">
      <c r="A394" s="49">
        <f t="shared" si="63"/>
        <v>393</v>
      </c>
      <c r="B394" s="52" t="s">
        <v>2422</v>
      </c>
      <c r="C394" s="52" t="s">
        <v>2423</v>
      </c>
      <c r="D394" s="52" t="s">
        <v>2424</v>
      </c>
      <c r="E394" s="52" t="s">
        <v>152</v>
      </c>
      <c r="F394" s="52" t="s">
        <v>153</v>
      </c>
      <c r="G394" s="55">
        <v>45539</v>
      </c>
      <c r="H394" s="52" t="s">
        <v>2425</v>
      </c>
      <c r="I394" s="52" t="s">
        <v>33</v>
      </c>
      <c r="J394" s="52" t="s">
        <v>859</v>
      </c>
      <c r="K394" s="52"/>
      <c r="L394" s="52"/>
      <c r="M394" s="52" t="s">
        <v>318</v>
      </c>
      <c r="N394" s="52" t="s">
        <v>887</v>
      </c>
      <c r="O394" s="52"/>
      <c r="P394" s="52" t="s">
        <v>1617</v>
      </c>
      <c r="Q394" s="52" t="s">
        <v>2426</v>
      </c>
      <c r="R394" s="52" t="s">
        <v>2427</v>
      </c>
      <c r="S394" s="52"/>
      <c r="T394" s="47">
        <v>45728</v>
      </c>
      <c r="U394" s="66">
        <f t="shared" si="65"/>
        <v>189</v>
      </c>
    </row>
    <row r="395" spans="1:21" ht="52" hidden="1">
      <c r="A395" s="49">
        <f t="shared" si="63"/>
        <v>394</v>
      </c>
      <c r="B395" s="52" t="s">
        <v>2428</v>
      </c>
      <c r="C395" s="52" t="s">
        <v>2429</v>
      </c>
      <c r="D395" s="52" t="s">
        <v>2430</v>
      </c>
      <c r="E395" s="52" t="s">
        <v>152</v>
      </c>
      <c r="F395" s="52" t="s">
        <v>153</v>
      </c>
      <c r="G395" s="55">
        <v>45539</v>
      </c>
      <c r="H395" s="52" t="s">
        <v>2431</v>
      </c>
      <c r="I395" s="52" t="s">
        <v>995</v>
      </c>
      <c r="J395" s="52" t="s">
        <v>156</v>
      </c>
      <c r="K395" s="52"/>
      <c r="L395" s="52"/>
      <c r="M395" s="52" t="s">
        <v>1394</v>
      </c>
      <c r="N395" s="52" t="s">
        <v>887</v>
      </c>
      <c r="O395" s="55">
        <v>45605</v>
      </c>
      <c r="P395" s="52" t="s">
        <v>1617</v>
      </c>
      <c r="Q395" s="52" t="s">
        <v>2432</v>
      </c>
      <c r="R395" s="52" t="s">
        <v>1974</v>
      </c>
      <c r="S395" s="76" t="s">
        <v>2433</v>
      </c>
      <c r="T395" s="47">
        <v>45728</v>
      </c>
      <c r="U395" s="54">
        <f>O395-G395</f>
        <v>66</v>
      </c>
    </row>
    <row r="396" spans="1:21" ht="78" hidden="1">
      <c r="A396" s="49">
        <f t="shared" si="63"/>
        <v>395</v>
      </c>
      <c r="B396" s="52" t="s">
        <v>2434</v>
      </c>
      <c r="C396" s="52" t="s">
        <v>2435</v>
      </c>
      <c r="D396" s="52" t="s">
        <v>2436</v>
      </c>
      <c r="E396" s="52" t="s">
        <v>152</v>
      </c>
      <c r="F396" s="52" t="s">
        <v>153</v>
      </c>
      <c r="G396" s="55">
        <v>45539</v>
      </c>
      <c r="H396" s="52" t="s">
        <v>1008</v>
      </c>
      <c r="I396" s="52" t="s">
        <v>33</v>
      </c>
      <c r="J396" s="52" t="s">
        <v>1362</v>
      </c>
      <c r="K396" s="52"/>
      <c r="L396" s="52"/>
      <c r="M396" s="52" t="s">
        <v>318</v>
      </c>
      <c r="N396" s="52" t="s">
        <v>887</v>
      </c>
      <c r="O396" s="52"/>
      <c r="P396" s="52" t="s">
        <v>1617</v>
      </c>
      <c r="Q396" s="52" t="s">
        <v>2437</v>
      </c>
      <c r="R396" s="52" t="s">
        <v>35</v>
      </c>
      <c r="S396" s="52"/>
      <c r="T396" s="47">
        <v>45728</v>
      </c>
      <c r="U396" s="66">
        <f t="shared" ref="U396:U398" si="66">T396-G396</f>
        <v>189</v>
      </c>
    </row>
    <row r="397" spans="1:21" ht="52" hidden="1">
      <c r="A397" s="49">
        <f t="shared" si="63"/>
        <v>396</v>
      </c>
      <c r="B397" s="52" t="s">
        <v>2438</v>
      </c>
      <c r="C397" s="52" t="s">
        <v>2439</v>
      </c>
      <c r="D397" s="52" t="s">
        <v>2440</v>
      </c>
      <c r="E397" s="52" t="s">
        <v>152</v>
      </c>
      <c r="F397" s="52" t="s">
        <v>153</v>
      </c>
      <c r="G397" s="55">
        <v>45539</v>
      </c>
      <c r="H397" s="52" t="s">
        <v>2121</v>
      </c>
      <c r="I397" s="52" t="s">
        <v>33</v>
      </c>
      <c r="J397" s="52" t="s">
        <v>1362</v>
      </c>
      <c r="K397" s="52"/>
      <c r="L397" s="52"/>
      <c r="M397" s="52" t="s">
        <v>318</v>
      </c>
      <c r="N397" s="52" t="s">
        <v>887</v>
      </c>
      <c r="O397" s="52"/>
      <c r="P397" s="52" t="s">
        <v>1617</v>
      </c>
      <c r="Q397" s="52" t="s">
        <v>2441</v>
      </c>
      <c r="R397" s="52" t="s">
        <v>2427</v>
      </c>
      <c r="S397" s="52"/>
      <c r="T397" s="47">
        <v>45728</v>
      </c>
      <c r="U397" s="66">
        <f t="shared" si="66"/>
        <v>189</v>
      </c>
    </row>
    <row r="398" spans="1:21" ht="52" hidden="1">
      <c r="A398" s="49">
        <f t="shared" si="63"/>
        <v>397</v>
      </c>
      <c r="B398" s="52" t="s">
        <v>2442</v>
      </c>
      <c r="C398" s="52" t="s">
        <v>2443</v>
      </c>
      <c r="D398" s="52" t="s">
        <v>2444</v>
      </c>
      <c r="E398" s="52" t="s">
        <v>152</v>
      </c>
      <c r="F398" s="52" t="s">
        <v>153</v>
      </c>
      <c r="G398" s="55">
        <v>45539</v>
      </c>
      <c r="H398" s="52" t="s">
        <v>2445</v>
      </c>
      <c r="I398" s="52" t="s">
        <v>223</v>
      </c>
      <c r="J398" s="52" t="s">
        <v>1362</v>
      </c>
      <c r="K398" s="52"/>
      <c r="L398" s="52"/>
      <c r="M398" s="52" t="s">
        <v>318</v>
      </c>
      <c r="N398" s="52" t="s">
        <v>887</v>
      </c>
      <c r="O398" s="52"/>
      <c r="P398" s="52" t="s">
        <v>1617</v>
      </c>
      <c r="Q398" s="52" t="s">
        <v>2446</v>
      </c>
      <c r="R398" s="52" t="s">
        <v>2447</v>
      </c>
      <c r="S398" s="52"/>
      <c r="T398" s="47">
        <v>45728</v>
      </c>
      <c r="U398" s="66">
        <f t="shared" si="66"/>
        <v>189</v>
      </c>
    </row>
    <row r="399" spans="1:21" ht="52" hidden="1">
      <c r="A399" s="49">
        <f t="shared" si="63"/>
        <v>398</v>
      </c>
      <c r="B399" s="52" t="s">
        <v>2448</v>
      </c>
      <c r="C399" s="52" t="s">
        <v>2449</v>
      </c>
      <c r="D399" s="52" t="s">
        <v>2450</v>
      </c>
      <c r="E399" s="52" t="s">
        <v>152</v>
      </c>
      <c r="F399" s="52" t="s">
        <v>153</v>
      </c>
      <c r="G399" s="55">
        <v>45539</v>
      </c>
      <c r="H399" s="52" t="s">
        <v>2451</v>
      </c>
      <c r="I399" s="52" t="s">
        <v>155</v>
      </c>
      <c r="J399" s="52" t="s">
        <v>156</v>
      </c>
      <c r="K399" s="52"/>
      <c r="L399" s="52"/>
      <c r="M399" s="52" t="s">
        <v>318</v>
      </c>
      <c r="N399" s="52" t="s">
        <v>887</v>
      </c>
      <c r="O399" s="55">
        <v>45580</v>
      </c>
      <c r="P399" s="52" t="s">
        <v>1617</v>
      </c>
      <c r="Q399" s="52" t="s">
        <v>2452</v>
      </c>
      <c r="R399" s="52" t="s">
        <v>2453</v>
      </c>
      <c r="S399" s="52" t="s">
        <v>2454</v>
      </c>
      <c r="T399" s="47">
        <v>45728</v>
      </c>
      <c r="U399" s="54">
        <f t="shared" ref="U399:U400" si="67">O399-G399</f>
        <v>41</v>
      </c>
    </row>
    <row r="400" spans="1:21" ht="65" hidden="1">
      <c r="A400" s="49">
        <f t="shared" si="63"/>
        <v>399</v>
      </c>
      <c r="B400" s="52" t="s">
        <v>2455</v>
      </c>
      <c r="C400" s="52" t="s">
        <v>2456</v>
      </c>
      <c r="D400" s="52" t="s">
        <v>2457</v>
      </c>
      <c r="E400" s="52" t="s">
        <v>152</v>
      </c>
      <c r="F400" s="52" t="s">
        <v>153</v>
      </c>
      <c r="G400" s="55">
        <v>45539</v>
      </c>
      <c r="H400" s="52" t="s">
        <v>2045</v>
      </c>
      <c r="I400" s="52" t="s">
        <v>155</v>
      </c>
      <c r="J400" s="52" t="s">
        <v>156</v>
      </c>
      <c r="K400" s="52"/>
      <c r="L400" s="52"/>
      <c r="M400" s="52" t="s">
        <v>318</v>
      </c>
      <c r="N400" s="52" t="s">
        <v>887</v>
      </c>
      <c r="O400" s="55">
        <v>45573</v>
      </c>
      <c r="P400" s="52" t="s">
        <v>1617</v>
      </c>
      <c r="Q400" s="52" t="s">
        <v>2458</v>
      </c>
      <c r="R400" s="52" t="s">
        <v>2453</v>
      </c>
      <c r="S400" s="52" t="s">
        <v>2047</v>
      </c>
      <c r="T400" s="47">
        <v>45728</v>
      </c>
      <c r="U400" s="54">
        <f t="shared" si="67"/>
        <v>34</v>
      </c>
    </row>
    <row r="401" spans="1:21" ht="117" hidden="1">
      <c r="A401" s="49">
        <f t="shared" si="63"/>
        <v>400</v>
      </c>
      <c r="B401" s="52" t="s">
        <v>2459</v>
      </c>
      <c r="C401" s="52" t="s">
        <v>2460</v>
      </c>
      <c r="D401" s="52" t="s">
        <v>2461</v>
      </c>
      <c r="E401" s="52" t="s">
        <v>152</v>
      </c>
      <c r="F401" s="52" t="s">
        <v>153</v>
      </c>
      <c r="G401" s="55">
        <v>45539</v>
      </c>
      <c r="H401" s="52" t="s">
        <v>2462</v>
      </c>
      <c r="I401" s="52" t="s">
        <v>581</v>
      </c>
      <c r="J401" s="52" t="s">
        <v>1362</v>
      </c>
      <c r="K401" s="52"/>
      <c r="L401" s="52"/>
      <c r="M401" s="52" t="s">
        <v>318</v>
      </c>
      <c r="N401" s="52" t="s">
        <v>887</v>
      </c>
      <c r="O401" s="52"/>
      <c r="P401" s="52" t="s">
        <v>1617</v>
      </c>
      <c r="Q401" s="52" t="s">
        <v>2463</v>
      </c>
      <c r="R401" s="52" t="s">
        <v>2464</v>
      </c>
      <c r="S401" s="52"/>
      <c r="T401" s="47">
        <v>45728</v>
      </c>
      <c r="U401" s="66">
        <f t="shared" ref="U401:U405" si="68">T401-G401</f>
        <v>189</v>
      </c>
    </row>
    <row r="402" spans="1:21" ht="78" hidden="1">
      <c r="A402" s="49">
        <f t="shared" si="63"/>
        <v>401</v>
      </c>
      <c r="B402" s="52" t="s">
        <v>2465</v>
      </c>
      <c r="C402" s="52" t="s">
        <v>2466</v>
      </c>
      <c r="D402" s="52" t="s">
        <v>2467</v>
      </c>
      <c r="E402" s="52" t="s">
        <v>152</v>
      </c>
      <c r="F402" s="52" t="s">
        <v>153</v>
      </c>
      <c r="G402" s="55">
        <v>45539</v>
      </c>
      <c r="H402" s="52" t="s">
        <v>2462</v>
      </c>
      <c r="I402" s="52" t="s">
        <v>581</v>
      </c>
      <c r="J402" s="52" t="s">
        <v>1362</v>
      </c>
      <c r="K402" s="52"/>
      <c r="L402" s="52"/>
      <c r="M402" s="52" t="s">
        <v>318</v>
      </c>
      <c r="N402" s="52" t="s">
        <v>887</v>
      </c>
      <c r="O402" s="52"/>
      <c r="P402" s="52" t="s">
        <v>1617</v>
      </c>
      <c r="Q402" s="52" t="s">
        <v>2468</v>
      </c>
      <c r="R402" s="52" t="s">
        <v>2469</v>
      </c>
      <c r="S402" s="52"/>
      <c r="T402" s="47">
        <v>45728</v>
      </c>
      <c r="U402" s="66">
        <f t="shared" si="68"/>
        <v>189</v>
      </c>
    </row>
    <row r="403" spans="1:21" ht="52" hidden="1">
      <c r="A403" s="49">
        <f t="shared" si="63"/>
        <v>402</v>
      </c>
      <c r="B403" s="52" t="s">
        <v>2470</v>
      </c>
      <c r="C403" s="52" t="s">
        <v>2471</v>
      </c>
      <c r="D403" s="52" t="s">
        <v>2472</v>
      </c>
      <c r="E403" s="52" t="s">
        <v>152</v>
      </c>
      <c r="F403" s="52" t="s">
        <v>153</v>
      </c>
      <c r="G403" s="55">
        <v>45539</v>
      </c>
      <c r="H403" s="52" t="s">
        <v>2473</v>
      </c>
      <c r="I403" s="52" t="s">
        <v>155</v>
      </c>
      <c r="J403" s="52" t="s">
        <v>1362</v>
      </c>
      <c r="K403" s="52"/>
      <c r="L403" s="52"/>
      <c r="M403" s="52" t="s">
        <v>318</v>
      </c>
      <c r="N403" s="52" t="s">
        <v>887</v>
      </c>
      <c r="O403" s="52"/>
      <c r="P403" s="52" t="s">
        <v>1617</v>
      </c>
      <c r="Q403" s="52" t="s">
        <v>2474</v>
      </c>
      <c r="R403" s="52" t="s">
        <v>2453</v>
      </c>
      <c r="S403" s="52" t="s">
        <v>2475</v>
      </c>
      <c r="T403" s="47">
        <v>45728</v>
      </c>
      <c r="U403" s="66">
        <f t="shared" si="68"/>
        <v>189</v>
      </c>
    </row>
    <row r="404" spans="1:21" ht="130" hidden="1">
      <c r="A404" s="49">
        <f t="shared" si="63"/>
        <v>403</v>
      </c>
      <c r="B404" s="52" t="s">
        <v>2476</v>
      </c>
      <c r="C404" s="52" t="s">
        <v>2477</v>
      </c>
      <c r="D404" s="52" t="s">
        <v>2478</v>
      </c>
      <c r="E404" s="52" t="s">
        <v>152</v>
      </c>
      <c r="F404" s="52" t="s">
        <v>153</v>
      </c>
      <c r="G404" s="55">
        <v>45539</v>
      </c>
      <c r="H404" s="52" t="s">
        <v>2479</v>
      </c>
      <c r="I404" s="52" t="s">
        <v>175</v>
      </c>
      <c r="J404" s="52" t="s">
        <v>1362</v>
      </c>
      <c r="K404" s="52"/>
      <c r="L404" s="52"/>
      <c r="M404" s="52" t="s">
        <v>318</v>
      </c>
      <c r="N404" s="52" t="s">
        <v>887</v>
      </c>
      <c r="O404" s="52"/>
      <c r="P404" s="52" t="s">
        <v>1617</v>
      </c>
      <c r="Q404" s="52" t="s">
        <v>2480</v>
      </c>
      <c r="R404" s="52" t="s">
        <v>2481</v>
      </c>
      <c r="S404" s="52"/>
      <c r="T404" s="47">
        <v>45728</v>
      </c>
      <c r="U404" s="66">
        <f t="shared" si="68"/>
        <v>189</v>
      </c>
    </row>
    <row r="405" spans="1:21" ht="130" hidden="1">
      <c r="A405" s="49">
        <f t="shared" si="63"/>
        <v>404</v>
      </c>
      <c r="B405" s="52" t="s">
        <v>2482</v>
      </c>
      <c r="C405" s="52" t="s">
        <v>2483</v>
      </c>
      <c r="D405" s="52" t="s">
        <v>2484</v>
      </c>
      <c r="E405" s="52" t="s">
        <v>152</v>
      </c>
      <c r="F405" s="52" t="s">
        <v>153</v>
      </c>
      <c r="G405" s="55">
        <v>45539</v>
      </c>
      <c r="H405" s="52" t="s">
        <v>1616</v>
      </c>
      <c r="I405" s="52" t="s">
        <v>175</v>
      </c>
      <c r="J405" s="52" t="s">
        <v>1362</v>
      </c>
      <c r="K405" s="52"/>
      <c r="L405" s="52"/>
      <c r="M405" s="52" t="s">
        <v>318</v>
      </c>
      <c r="N405" s="52" t="s">
        <v>887</v>
      </c>
      <c r="O405" s="52"/>
      <c r="P405" s="52" t="s">
        <v>1617</v>
      </c>
      <c r="Q405" s="52" t="s">
        <v>2485</v>
      </c>
      <c r="R405" s="52" t="s">
        <v>2354</v>
      </c>
      <c r="S405" s="52"/>
      <c r="T405" s="47">
        <v>45728</v>
      </c>
      <c r="U405" s="66">
        <f t="shared" si="68"/>
        <v>189</v>
      </c>
    </row>
    <row r="406" spans="1:21" ht="39" hidden="1">
      <c r="A406" s="49">
        <f t="shared" si="63"/>
        <v>405</v>
      </c>
      <c r="B406" s="52" t="s">
        <v>2486</v>
      </c>
      <c r="C406" s="52" t="s">
        <v>2487</v>
      </c>
      <c r="D406" s="52" t="s">
        <v>2488</v>
      </c>
      <c r="E406" s="52" t="s">
        <v>152</v>
      </c>
      <c r="F406" s="52" t="s">
        <v>153</v>
      </c>
      <c r="G406" s="55">
        <v>45539</v>
      </c>
      <c r="H406" s="52" t="s">
        <v>2057</v>
      </c>
      <c r="I406" s="52" t="s">
        <v>995</v>
      </c>
      <c r="J406" s="52" t="s">
        <v>156</v>
      </c>
      <c r="K406" s="52"/>
      <c r="L406" s="52"/>
      <c r="M406" s="52" t="s">
        <v>178</v>
      </c>
      <c r="N406" s="52" t="s">
        <v>887</v>
      </c>
      <c r="O406" s="55">
        <v>45554</v>
      </c>
      <c r="P406" s="52" t="s">
        <v>1617</v>
      </c>
      <c r="Q406" s="52" t="s">
        <v>2489</v>
      </c>
      <c r="R406" s="52" t="s">
        <v>2340</v>
      </c>
      <c r="S406" s="52" t="s">
        <v>2490</v>
      </c>
      <c r="T406" s="47">
        <v>45728</v>
      </c>
      <c r="U406" s="54">
        <f>O406-G406</f>
        <v>15</v>
      </c>
    </row>
    <row r="407" spans="1:21" ht="78" hidden="1">
      <c r="A407" s="49">
        <f t="shared" si="63"/>
        <v>406</v>
      </c>
      <c r="B407" s="52" t="s">
        <v>2491</v>
      </c>
      <c r="C407" s="52" t="s">
        <v>2492</v>
      </c>
      <c r="D407" s="52" t="s">
        <v>2493</v>
      </c>
      <c r="E407" s="52" t="s">
        <v>152</v>
      </c>
      <c r="F407" s="52" t="s">
        <v>153</v>
      </c>
      <c r="G407" s="55">
        <v>45539</v>
      </c>
      <c r="H407" s="52" t="s">
        <v>1616</v>
      </c>
      <c r="I407" s="52" t="s">
        <v>175</v>
      </c>
      <c r="J407" s="52" t="s">
        <v>1362</v>
      </c>
      <c r="K407" s="52"/>
      <c r="L407" s="52"/>
      <c r="M407" s="52" t="s">
        <v>318</v>
      </c>
      <c r="N407" s="52" t="s">
        <v>887</v>
      </c>
      <c r="O407" s="52"/>
      <c r="P407" s="52" t="s">
        <v>1617</v>
      </c>
      <c r="Q407" s="52" t="s">
        <v>2494</v>
      </c>
      <c r="R407" s="52" t="s">
        <v>2469</v>
      </c>
      <c r="S407" s="52"/>
      <c r="T407" s="47">
        <v>45728</v>
      </c>
      <c r="U407" s="66">
        <f>T407-G407</f>
        <v>189</v>
      </c>
    </row>
    <row r="408" spans="1:21" ht="39" hidden="1">
      <c r="A408" s="49">
        <f t="shared" si="63"/>
        <v>407</v>
      </c>
      <c r="B408" s="52" t="s">
        <v>2495</v>
      </c>
      <c r="C408" s="52" t="s">
        <v>2496</v>
      </c>
      <c r="D408" s="52" t="s">
        <v>2497</v>
      </c>
      <c r="E408" s="52" t="s">
        <v>152</v>
      </c>
      <c r="F408" s="52" t="s">
        <v>153</v>
      </c>
      <c r="G408" s="55">
        <v>45539</v>
      </c>
      <c r="H408" s="52" t="s">
        <v>2045</v>
      </c>
      <c r="I408" s="52" t="s">
        <v>155</v>
      </c>
      <c r="J408" s="52" t="s">
        <v>156</v>
      </c>
      <c r="K408" s="52"/>
      <c r="L408" s="52"/>
      <c r="M408" s="52" t="s">
        <v>178</v>
      </c>
      <c r="N408" s="52" t="s">
        <v>887</v>
      </c>
      <c r="O408" s="55">
        <v>45573</v>
      </c>
      <c r="P408" s="52" t="s">
        <v>1617</v>
      </c>
      <c r="Q408" s="52" t="s">
        <v>2498</v>
      </c>
      <c r="R408" s="52" t="s">
        <v>2340</v>
      </c>
      <c r="S408" s="52" t="s">
        <v>2047</v>
      </c>
      <c r="T408" s="47">
        <v>45728</v>
      </c>
      <c r="U408" s="54">
        <f t="shared" ref="U408:U409" si="69">O408-G408</f>
        <v>34</v>
      </c>
    </row>
    <row r="409" spans="1:21" ht="65" hidden="1">
      <c r="A409" s="49">
        <f t="shared" si="63"/>
        <v>408</v>
      </c>
      <c r="B409" s="52" t="s">
        <v>2499</v>
      </c>
      <c r="C409" s="52" t="s">
        <v>2500</v>
      </c>
      <c r="D409" s="52" t="s">
        <v>2501</v>
      </c>
      <c r="E409" s="52" t="s">
        <v>152</v>
      </c>
      <c r="F409" s="52" t="s">
        <v>153</v>
      </c>
      <c r="G409" s="55">
        <v>45539</v>
      </c>
      <c r="H409" s="52" t="s">
        <v>75</v>
      </c>
      <c r="I409" s="52" t="s">
        <v>995</v>
      </c>
      <c r="J409" s="52" t="s">
        <v>156</v>
      </c>
      <c r="K409" s="52"/>
      <c r="L409" s="52"/>
      <c r="M409" s="52" t="s">
        <v>318</v>
      </c>
      <c r="N409" s="52" t="s">
        <v>887</v>
      </c>
      <c r="O409" s="55">
        <v>45554</v>
      </c>
      <c r="P409" s="52" t="s">
        <v>1617</v>
      </c>
      <c r="Q409" s="52" t="s">
        <v>2502</v>
      </c>
      <c r="R409" s="52" t="s">
        <v>2503</v>
      </c>
      <c r="S409" s="52" t="s">
        <v>2504</v>
      </c>
      <c r="T409" s="47">
        <v>45728</v>
      </c>
      <c r="U409" s="54">
        <f t="shared" si="69"/>
        <v>15</v>
      </c>
    </row>
    <row r="410" spans="1:21" ht="91" hidden="1">
      <c r="A410" s="49">
        <f t="shared" si="63"/>
        <v>409</v>
      </c>
      <c r="B410" s="52" t="s">
        <v>2505</v>
      </c>
      <c r="C410" s="52" t="s">
        <v>2506</v>
      </c>
      <c r="D410" s="52" t="s">
        <v>2507</v>
      </c>
      <c r="E410" s="52" t="s">
        <v>152</v>
      </c>
      <c r="F410" s="52" t="s">
        <v>153</v>
      </c>
      <c r="G410" s="55">
        <v>45539</v>
      </c>
      <c r="H410" s="52" t="s">
        <v>2508</v>
      </c>
      <c r="I410" s="52" t="s">
        <v>23</v>
      </c>
      <c r="J410" s="52" t="s">
        <v>1362</v>
      </c>
      <c r="K410" s="52"/>
      <c r="L410" s="52"/>
      <c r="M410" s="52" t="s">
        <v>318</v>
      </c>
      <c r="N410" s="52" t="s">
        <v>887</v>
      </c>
      <c r="O410" s="52"/>
      <c r="P410" s="52" t="s">
        <v>1617</v>
      </c>
      <c r="Q410" s="52" t="s">
        <v>2509</v>
      </c>
      <c r="R410" s="52" t="s">
        <v>1029</v>
      </c>
      <c r="S410" s="52"/>
      <c r="T410" s="47">
        <v>45728</v>
      </c>
      <c r="U410" s="66">
        <f t="shared" ref="U410:U414" si="70">T410-G410</f>
        <v>189</v>
      </c>
    </row>
    <row r="411" spans="1:21" ht="195" hidden="1">
      <c r="A411" s="49">
        <f t="shared" si="63"/>
        <v>410</v>
      </c>
      <c r="B411" s="52" t="s">
        <v>2510</v>
      </c>
      <c r="C411" s="52" t="s">
        <v>2511</v>
      </c>
      <c r="D411" s="52" t="s">
        <v>2512</v>
      </c>
      <c r="E411" s="52" t="s">
        <v>152</v>
      </c>
      <c r="F411" s="52" t="s">
        <v>153</v>
      </c>
      <c r="G411" s="55">
        <v>45539</v>
      </c>
      <c r="H411" s="52" t="s">
        <v>2513</v>
      </c>
      <c r="I411" s="52" t="s">
        <v>33</v>
      </c>
      <c r="J411" s="52" t="s">
        <v>1362</v>
      </c>
      <c r="K411" s="52"/>
      <c r="L411" s="52"/>
      <c r="M411" s="52" t="s">
        <v>318</v>
      </c>
      <c r="N411" s="52" t="s">
        <v>887</v>
      </c>
      <c r="O411" s="52"/>
      <c r="P411" s="52" t="s">
        <v>1617</v>
      </c>
      <c r="Q411" s="52" t="s">
        <v>2514</v>
      </c>
      <c r="R411" s="52" t="s">
        <v>2066</v>
      </c>
      <c r="S411" s="52"/>
      <c r="T411" s="47">
        <v>45728</v>
      </c>
      <c r="U411" s="66">
        <f t="shared" si="70"/>
        <v>189</v>
      </c>
    </row>
    <row r="412" spans="1:21" ht="65" hidden="1">
      <c r="A412" s="49">
        <f t="shared" si="63"/>
        <v>411</v>
      </c>
      <c r="B412" s="52" t="s">
        <v>2515</v>
      </c>
      <c r="C412" s="52" t="s">
        <v>2516</v>
      </c>
      <c r="D412" s="52" t="s">
        <v>2517</v>
      </c>
      <c r="E412" s="52" t="s">
        <v>152</v>
      </c>
      <c r="F412" s="52" t="s">
        <v>153</v>
      </c>
      <c r="G412" s="55">
        <v>45539</v>
      </c>
      <c r="H412" s="52" t="s">
        <v>2518</v>
      </c>
      <c r="I412" s="52" t="s">
        <v>33</v>
      </c>
      <c r="J412" s="52" t="s">
        <v>1362</v>
      </c>
      <c r="K412" s="52"/>
      <c r="L412" s="52"/>
      <c r="M412" s="52" t="s">
        <v>318</v>
      </c>
      <c r="N412" s="52" t="s">
        <v>887</v>
      </c>
      <c r="O412" s="52"/>
      <c r="P412" s="52" t="s">
        <v>1617</v>
      </c>
      <c r="Q412" s="52" t="s">
        <v>2519</v>
      </c>
      <c r="R412" s="52" t="s">
        <v>2427</v>
      </c>
      <c r="S412" s="52"/>
      <c r="T412" s="47">
        <v>45728</v>
      </c>
      <c r="U412" s="66">
        <f t="shared" si="70"/>
        <v>189</v>
      </c>
    </row>
    <row r="413" spans="1:21" ht="78" hidden="1">
      <c r="A413" s="49">
        <f t="shared" si="63"/>
        <v>412</v>
      </c>
      <c r="B413" s="52" t="s">
        <v>2520</v>
      </c>
      <c r="C413" s="52" t="s">
        <v>2521</v>
      </c>
      <c r="D413" s="52" t="s">
        <v>2522</v>
      </c>
      <c r="E413" s="52" t="s">
        <v>152</v>
      </c>
      <c r="F413" s="52" t="s">
        <v>153</v>
      </c>
      <c r="G413" s="55">
        <v>45539</v>
      </c>
      <c r="H413" s="52" t="s">
        <v>2523</v>
      </c>
      <c r="I413" s="52" t="s">
        <v>33</v>
      </c>
      <c r="J413" s="52" t="s">
        <v>1362</v>
      </c>
      <c r="K413" s="52"/>
      <c r="L413" s="52"/>
      <c r="M413" s="52" t="s">
        <v>318</v>
      </c>
      <c r="N413" s="52" t="s">
        <v>887</v>
      </c>
      <c r="O413" s="52"/>
      <c r="P413" s="52" t="s">
        <v>1617</v>
      </c>
      <c r="Q413" s="52" t="s">
        <v>2524</v>
      </c>
      <c r="R413" s="52" t="s">
        <v>2427</v>
      </c>
      <c r="S413" s="52"/>
      <c r="T413" s="47">
        <v>45728</v>
      </c>
      <c r="U413" s="66">
        <f t="shared" si="70"/>
        <v>189</v>
      </c>
    </row>
    <row r="414" spans="1:21" ht="65" hidden="1">
      <c r="A414" s="49">
        <f t="shared" si="63"/>
        <v>413</v>
      </c>
      <c r="B414" s="52" t="s">
        <v>2525</v>
      </c>
      <c r="C414" s="52" t="s">
        <v>2526</v>
      </c>
      <c r="D414" s="52" t="s">
        <v>2527</v>
      </c>
      <c r="E414" s="52" t="s">
        <v>152</v>
      </c>
      <c r="F414" s="52" t="s">
        <v>153</v>
      </c>
      <c r="G414" s="55">
        <v>45539</v>
      </c>
      <c r="H414" s="52" t="s">
        <v>2528</v>
      </c>
      <c r="I414" s="52" t="s">
        <v>23</v>
      </c>
      <c r="J414" s="52" t="s">
        <v>1362</v>
      </c>
      <c r="K414" s="52"/>
      <c r="L414" s="52"/>
      <c r="M414" s="52" t="s">
        <v>178</v>
      </c>
      <c r="N414" s="52" t="s">
        <v>887</v>
      </c>
      <c r="O414" s="52"/>
      <c r="P414" s="52" t="s">
        <v>1617</v>
      </c>
      <c r="Q414" s="52" t="s">
        <v>2529</v>
      </c>
      <c r="R414" s="52" t="s">
        <v>2340</v>
      </c>
      <c r="S414" s="52"/>
      <c r="T414" s="47">
        <v>45728</v>
      </c>
      <c r="U414" s="66">
        <f t="shared" si="70"/>
        <v>189</v>
      </c>
    </row>
    <row r="415" spans="1:21" ht="78" hidden="1">
      <c r="A415" s="49">
        <f t="shared" si="63"/>
        <v>414</v>
      </c>
      <c r="B415" s="52" t="s">
        <v>2530</v>
      </c>
      <c r="C415" s="52" t="s">
        <v>2531</v>
      </c>
      <c r="D415" s="52" t="s">
        <v>2532</v>
      </c>
      <c r="E415" s="52" t="s">
        <v>152</v>
      </c>
      <c r="F415" s="52" t="s">
        <v>153</v>
      </c>
      <c r="G415" s="55">
        <v>45539</v>
      </c>
      <c r="H415" s="52" t="s">
        <v>2070</v>
      </c>
      <c r="I415" s="52" t="s">
        <v>167</v>
      </c>
      <c r="J415" s="52" t="s">
        <v>156</v>
      </c>
      <c r="K415" s="52"/>
      <c r="L415" s="52"/>
      <c r="M415" s="52" t="s">
        <v>318</v>
      </c>
      <c r="N415" s="52" t="s">
        <v>887</v>
      </c>
      <c r="O415" s="55">
        <v>45568</v>
      </c>
      <c r="P415" s="52" t="s">
        <v>1617</v>
      </c>
      <c r="Q415" s="52" t="s">
        <v>2533</v>
      </c>
      <c r="R415" s="52" t="s">
        <v>2072</v>
      </c>
      <c r="S415" s="52" t="s">
        <v>2073</v>
      </c>
      <c r="T415" s="47">
        <v>45728</v>
      </c>
      <c r="U415" s="54">
        <f>O415-G415</f>
        <v>29</v>
      </c>
    </row>
    <row r="416" spans="1:21" ht="78" hidden="1">
      <c r="A416" s="49">
        <f t="shared" si="63"/>
        <v>415</v>
      </c>
      <c r="B416" s="52" t="s">
        <v>2534</v>
      </c>
      <c r="C416" s="52" t="s">
        <v>2535</v>
      </c>
      <c r="D416" s="52" t="s">
        <v>2536</v>
      </c>
      <c r="E416" s="52" t="s">
        <v>152</v>
      </c>
      <c r="F416" s="52" t="s">
        <v>153</v>
      </c>
      <c r="G416" s="55">
        <v>45539</v>
      </c>
      <c r="H416" s="52" t="s">
        <v>2537</v>
      </c>
      <c r="I416" s="52" t="s">
        <v>33</v>
      </c>
      <c r="J416" s="52" t="s">
        <v>1362</v>
      </c>
      <c r="K416" s="52"/>
      <c r="L416" s="52"/>
      <c r="M416" s="52" t="s">
        <v>318</v>
      </c>
      <c r="N416" s="52" t="s">
        <v>887</v>
      </c>
      <c r="O416" s="52"/>
      <c r="P416" s="52" t="s">
        <v>1617</v>
      </c>
      <c r="Q416" s="52" t="s">
        <v>2538</v>
      </c>
      <c r="R416" s="52" t="s">
        <v>2539</v>
      </c>
      <c r="S416" s="52"/>
      <c r="T416" s="47">
        <v>45728</v>
      </c>
      <c r="U416" s="66">
        <f t="shared" ref="U416:U417" si="71">T416-G416</f>
        <v>189</v>
      </c>
    </row>
    <row r="417" spans="1:21" ht="65" hidden="1">
      <c r="A417" s="49">
        <f t="shared" si="63"/>
        <v>416</v>
      </c>
      <c r="B417" s="50" t="s">
        <v>2540</v>
      </c>
      <c r="C417" s="50" t="s">
        <v>2541</v>
      </c>
      <c r="D417" s="50" t="s">
        <v>2542</v>
      </c>
      <c r="E417" s="50" t="s">
        <v>152</v>
      </c>
      <c r="F417" s="50" t="s">
        <v>153</v>
      </c>
      <c r="G417" s="53">
        <v>45539</v>
      </c>
      <c r="H417" s="50" t="s">
        <v>2358</v>
      </c>
      <c r="I417" s="50" t="s">
        <v>175</v>
      </c>
      <c r="J417" s="50" t="s">
        <v>1362</v>
      </c>
      <c r="K417" s="50"/>
      <c r="L417" s="50"/>
      <c r="M417" s="50" t="s">
        <v>318</v>
      </c>
      <c r="N417" s="50" t="s">
        <v>887</v>
      </c>
      <c r="O417" s="50"/>
      <c r="P417" s="50" t="s">
        <v>180</v>
      </c>
      <c r="Q417" s="50" t="s">
        <v>2543</v>
      </c>
      <c r="R417" s="50" t="s">
        <v>47</v>
      </c>
      <c r="S417" s="50"/>
      <c r="T417" s="47">
        <v>45728</v>
      </c>
      <c r="U417" s="66">
        <f t="shared" si="71"/>
        <v>189</v>
      </c>
    </row>
    <row r="418" spans="1:21" ht="26" hidden="1">
      <c r="A418" s="49">
        <f t="shared" si="63"/>
        <v>417</v>
      </c>
      <c r="B418" s="52" t="s">
        <v>2544</v>
      </c>
      <c r="C418" s="52" t="s">
        <v>2545</v>
      </c>
      <c r="D418" s="52" t="s">
        <v>2546</v>
      </c>
      <c r="E418" s="52" t="s">
        <v>152</v>
      </c>
      <c r="F418" s="52" t="s">
        <v>153</v>
      </c>
      <c r="G418" s="55">
        <v>45544</v>
      </c>
      <c r="H418" s="52" t="s">
        <v>2547</v>
      </c>
      <c r="I418" s="52" t="s">
        <v>155</v>
      </c>
      <c r="J418" s="52" t="s">
        <v>156</v>
      </c>
      <c r="K418" s="52"/>
      <c r="L418" s="52"/>
      <c r="M418" s="52" t="s">
        <v>318</v>
      </c>
      <c r="N418" s="52" t="s">
        <v>887</v>
      </c>
      <c r="O418" s="55">
        <v>45580</v>
      </c>
      <c r="P418" s="52" t="s">
        <v>1617</v>
      </c>
      <c r="Q418" s="52" t="s">
        <v>2548</v>
      </c>
      <c r="R418" s="52" t="s">
        <v>2549</v>
      </c>
      <c r="S418" s="52" t="s">
        <v>2550</v>
      </c>
      <c r="T418" s="47">
        <v>45728</v>
      </c>
      <c r="U418" s="54">
        <f>O418-G418</f>
        <v>36</v>
      </c>
    </row>
    <row r="419" spans="1:21" ht="78" hidden="1">
      <c r="A419" s="49">
        <f t="shared" si="63"/>
        <v>418</v>
      </c>
      <c r="B419" s="52" t="s">
        <v>2551</v>
      </c>
      <c r="C419" s="52" t="s">
        <v>2552</v>
      </c>
      <c r="D419" s="52" t="s">
        <v>2553</v>
      </c>
      <c r="E419" s="52" t="s">
        <v>152</v>
      </c>
      <c r="F419" s="52" t="s">
        <v>153</v>
      </c>
      <c r="G419" s="55">
        <v>45544</v>
      </c>
      <c r="H419" s="52" t="s">
        <v>2554</v>
      </c>
      <c r="I419" s="52" t="s">
        <v>175</v>
      </c>
      <c r="J419" s="52" t="s">
        <v>1362</v>
      </c>
      <c r="K419" s="52"/>
      <c r="L419" s="52"/>
      <c r="M419" s="52" t="s">
        <v>318</v>
      </c>
      <c r="N419" s="52" t="s">
        <v>887</v>
      </c>
      <c r="O419" s="52"/>
      <c r="P419" s="52" t="s">
        <v>1617</v>
      </c>
      <c r="Q419" s="52" t="s">
        <v>2555</v>
      </c>
      <c r="R419" s="52" t="s">
        <v>2481</v>
      </c>
      <c r="S419" s="52"/>
      <c r="T419" s="47">
        <v>45728</v>
      </c>
      <c r="U419" s="66">
        <f>T419-G419</f>
        <v>184</v>
      </c>
    </row>
    <row r="420" spans="1:21" ht="26" hidden="1">
      <c r="A420" s="49">
        <f t="shared" si="63"/>
        <v>419</v>
      </c>
      <c r="B420" s="52" t="s">
        <v>2556</v>
      </c>
      <c r="C420" s="52" t="s">
        <v>2557</v>
      </c>
      <c r="D420" s="52" t="s">
        <v>2558</v>
      </c>
      <c r="E420" s="52" t="s">
        <v>152</v>
      </c>
      <c r="F420" s="52" t="s">
        <v>153</v>
      </c>
      <c r="G420" s="55">
        <v>45544</v>
      </c>
      <c r="H420" s="52" t="s">
        <v>2559</v>
      </c>
      <c r="I420" s="52" t="s">
        <v>155</v>
      </c>
      <c r="J420" s="52" t="s">
        <v>156</v>
      </c>
      <c r="K420" s="52"/>
      <c r="L420" s="52"/>
      <c r="M420" s="52" t="s">
        <v>318</v>
      </c>
      <c r="N420" s="52" t="s">
        <v>2560</v>
      </c>
      <c r="O420" s="55">
        <v>45580</v>
      </c>
      <c r="P420" s="52" t="s">
        <v>1617</v>
      </c>
      <c r="Q420" s="52" t="s">
        <v>2561</v>
      </c>
      <c r="R420" s="52" t="s">
        <v>2549</v>
      </c>
      <c r="S420" s="52" t="s">
        <v>2562</v>
      </c>
      <c r="T420" s="47">
        <v>45728</v>
      </c>
      <c r="U420" s="54">
        <f t="shared" ref="U420:U421" si="72">O420-G420</f>
        <v>36</v>
      </c>
    </row>
    <row r="421" spans="1:21" ht="91" hidden="1">
      <c r="A421" s="49">
        <f t="shared" si="63"/>
        <v>420</v>
      </c>
      <c r="B421" s="52" t="s">
        <v>2563</v>
      </c>
      <c r="C421" s="52" t="s">
        <v>2564</v>
      </c>
      <c r="D421" s="52" t="s">
        <v>2565</v>
      </c>
      <c r="E421" s="52" t="s">
        <v>152</v>
      </c>
      <c r="F421" s="52" t="s">
        <v>153</v>
      </c>
      <c r="G421" s="55">
        <v>45544</v>
      </c>
      <c r="H421" s="52" t="s">
        <v>2566</v>
      </c>
      <c r="I421" s="52" t="s">
        <v>155</v>
      </c>
      <c r="J421" s="52" t="s">
        <v>156</v>
      </c>
      <c r="K421" s="52"/>
      <c r="L421" s="52"/>
      <c r="M421" s="52" t="s">
        <v>318</v>
      </c>
      <c r="N421" s="52" t="s">
        <v>887</v>
      </c>
      <c r="O421" s="55">
        <v>45580</v>
      </c>
      <c r="P421" s="52" t="s">
        <v>1617</v>
      </c>
      <c r="Q421" s="52" t="s">
        <v>2567</v>
      </c>
      <c r="R421" s="52" t="s">
        <v>2549</v>
      </c>
      <c r="S421" s="52" t="s">
        <v>2568</v>
      </c>
      <c r="T421" s="47">
        <v>45728</v>
      </c>
      <c r="U421" s="54">
        <f t="shared" si="72"/>
        <v>36</v>
      </c>
    </row>
    <row r="422" spans="1:21" ht="39" hidden="1">
      <c r="A422" s="49">
        <f t="shared" si="63"/>
        <v>421</v>
      </c>
      <c r="B422" s="52" t="s">
        <v>2569</v>
      </c>
      <c r="C422" s="52" t="s">
        <v>2570</v>
      </c>
      <c r="D422" s="52" t="s">
        <v>2571</v>
      </c>
      <c r="E422" s="52" t="s">
        <v>152</v>
      </c>
      <c r="F422" s="52" t="s">
        <v>153</v>
      </c>
      <c r="G422" s="55">
        <v>45544</v>
      </c>
      <c r="H422" s="52" t="s">
        <v>2566</v>
      </c>
      <c r="I422" s="52" t="s">
        <v>155</v>
      </c>
      <c r="J422" s="52" t="s">
        <v>1362</v>
      </c>
      <c r="K422" s="52"/>
      <c r="L422" s="52"/>
      <c r="M422" s="52" t="s">
        <v>1394</v>
      </c>
      <c r="N422" s="52" t="s">
        <v>1279</v>
      </c>
      <c r="O422" s="52"/>
      <c r="P422" s="52" t="s">
        <v>1617</v>
      </c>
      <c r="Q422" s="52" t="s">
        <v>2572</v>
      </c>
      <c r="R422" s="52" t="s">
        <v>2573</v>
      </c>
      <c r="S422" s="52"/>
      <c r="T422" s="47">
        <v>45728</v>
      </c>
      <c r="U422" s="66">
        <f>T422-G422</f>
        <v>184</v>
      </c>
    </row>
    <row r="423" spans="1:21" ht="52" hidden="1">
      <c r="A423" s="49">
        <f t="shared" si="63"/>
        <v>422</v>
      </c>
      <c r="B423" s="52" t="s">
        <v>2574</v>
      </c>
      <c r="C423" s="52" t="s">
        <v>2575</v>
      </c>
      <c r="D423" s="52" t="s">
        <v>2576</v>
      </c>
      <c r="E423" s="52" t="s">
        <v>152</v>
      </c>
      <c r="F423" s="52" t="s">
        <v>153</v>
      </c>
      <c r="G423" s="56">
        <v>45544</v>
      </c>
      <c r="H423" s="52" t="s">
        <v>2577</v>
      </c>
      <c r="I423" s="52" t="s">
        <v>155</v>
      </c>
      <c r="J423" s="52" t="s">
        <v>156</v>
      </c>
      <c r="K423" s="52"/>
      <c r="L423" s="52"/>
      <c r="M423" s="52" t="s">
        <v>178</v>
      </c>
      <c r="N423" s="52" t="s">
        <v>1943</v>
      </c>
      <c r="O423" s="55">
        <v>45560</v>
      </c>
      <c r="P423" s="52" t="s">
        <v>1617</v>
      </c>
      <c r="Q423" s="52" t="s">
        <v>2578</v>
      </c>
      <c r="R423" s="52" t="s">
        <v>2469</v>
      </c>
      <c r="S423" s="52" t="s">
        <v>2579</v>
      </c>
      <c r="T423" s="47">
        <v>45728</v>
      </c>
      <c r="U423" s="54">
        <f t="shared" ref="U423:U429" si="73">O423-G423</f>
        <v>16</v>
      </c>
    </row>
    <row r="424" spans="1:21" ht="78" hidden="1">
      <c r="A424" s="49">
        <f t="shared" si="63"/>
        <v>423</v>
      </c>
      <c r="B424" s="52" t="s">
        <v>2580</v>
      </c>
      <c r="C424" s="52" t="s">
        <v>2581</v>
      </c>
      <c r="D424" s="52" t="s">
        <v>2582</v>
      </c>
      <c r="E424" s="52" t="s">
        <v>152</v>
      </c>
      <c r="F424" s="52" t="s">
        <v>153</v>
      </c>
      <c r="G424" s="56">
        <v>45544</v>
      </c>
      <c r="H424" s="52" t="s">
        <v>2577</v>
      </c>
      <c r="I424" s="52" t="s">
        <v>155</v>
      </c>
      <c r="J424" s="52" t="s">
        <v>156</v>
      </c>
      <c r="K424" s="52"/>
      <c r="L424" s="52"/>
      <c r="M424" s="52" t="s">
        <v>318</v>
      </c>
      <c r="N424" s="52" t="s">
        <v>79</v>
      </c>
      <c r="O424" s="55">
        <v>45580</v>
      </c>
      <c r="P424" s="52" t="s">
        <v>1617</v>
      </c>
      <c r="Q424" s="52" t="s">
        <v>2583</v>
      </c>
      <c r="R424" s="52" t="s">
        <v>2549</v>
      </c>
      <c r="S424" s="52" t="s">
        <v>2584</v>
      </c>
      <c r="T424" s="47">
        <v>45728</v>
      </c>
      <c r="U424" s="54">
        <f t="shared" si="73"/>
        <v>36</v>
      </c>
    </row>
    <row r="425" spans="1:21" ht="65" hidden="1">
      <c r="A425" s="49">
        <f t="shared" si="63"/>
        <v>424</v>
      </c>
      <c r="B425" s="52" t="s">
        <v>2585</v>
      </c>
      <c r="C425" s="52" t="s">
        <v>2586</v>
      </c>
      <c r="D425" s="52" t="s">
        <v>2587</v>
      </c>
      <c r="E425" s="52" t="s">
        <v>152</v>
      </c>
      <c r="F425" s="52" t="s">
        <v>153</v>
      </c>
      <c r="G425" s="56">
        <v>45544</v>
      </c>
      <c r="H425" s="52" t="s">
        <v>2588</v>
      </c>
      <c r="I425" s="52" t="s">
        <v>155</v>
      </c>
      <c r="J425" s="52" t="s">
        <v>156</v>
      </c>
      <c r="K425" s="52"/>
      <c r="L425" s="52"/>
      <c r="M425" s="52" t="s">
        <v>318</v>
      </c>
      <c r="N425" s="52" t="s">
        <v>887</v>
      </c>
      <c r="O425" s="55">
        <v>45580</v>
      </c>
      <c r="P425" s="52" t="s">
        <v>1617</v>
      </c>
      <c r="Q425" s="52" t="s">
        <v>2589</v>
      </c>
      <c r="R425" s="52" t="s">
        <v>2549</v>
      </c>
      <c r="S425" s="52" t="s">
        <v>2590</v>
      </c>
      <c r="T425" s="47">
        <v>45728</v>
      </c>
      <c r="U425" s="54">
        <f t="shared" si="73"/>
        <v>36</v>
      </c>
    </row>
    <row r="426" spans="1:21" ht="104" hidden="1">
      <c r="A426" s="49">
        <f t="shared" si="63"/>
        <v>425</v>
      </c>
      <c r="B426" s="52" t="s">
        <v>2591</v>
      </c>
      <c r="C426" s="52" t="s">
        <v>2592</v>
      </c>
      <c r="D426" s="52" t="s">
        <v>2593</v>
      </c>
      <c r="E426" s="52" t="s">
        <v>152</v>
      </c>
      <c r="F426" s="52" t="s">
        <v>153</v>
      </c>
      <c r="G426" s="56">
        <v>45544</v>
      </c>
      <c r="H426" s="52" t="s">
        <v>2594</v>
      </c>
      <c r="I426" s="52" t="s">
        <v>155</v>
      </c>
      <c r="J426" s="52" t="s">
        <v>156</v>
      </c>
      <c r="K426" s="52"/>
      <c r="L426" s="52"/>
      <c r="M426" s="52" t="s">
        <v>318</v>
      </c>
      <c r="N426" s="52" t="s">
        <v>79</v>
      </c>
      <c r="O426" s="55">
        <v>45580</v>
      </c>
      <c r="P426" s="52" t="s">
        <v>1617</v>
      </c>
      <c r="Q426" s="52" t="s">
        <v>2595</v>
      </c>
      <c r="R426" s="52" t="s">
        <v>2549</v>
      </c>
      <c r="S426" s="52" t="s">
        <v>2596</v>
      </c>
      <c r="T426" s="47">
        <v>45728</v>
      </c>
      <c r="U426" s="54">
        <f t="shared" si="73"/>
        <v>36</v>
      </c>
    </row>
    <row r="427" spans="1:21" ht="91" hidden="1">
      <c r="A427" s="49">
        <f t="shared" si="63"/>
        <v>426</v>
      </c>
      <c r="B427" s="52" t="s">
        <v>2597</v>
      </c>
      <c r="C427" s="52" t="s">
        <v>2598</v>
      </c>
      <c r="D427" s="52" t="s">
        <v>2599</v>
      </c>
      <c r="E427" s="52" t="s">
        <v>152</v>
      </c>
      <c r="F427" s="52" t="s">
        <v>153</v>
      </c>
      <c r="G427" s="56">
        <v>45544</v>
      </c>
      <c r="H427" s="52" t="s">
        <v>2594</v>
      </c>
      <c r="I427" s="52" t="s">
        <v>155</v>
      </c>
      <c r="J427" s="52" t="s">
        <v>156</v>
      </c>
      <c r="K427" s="52"/>
      <c r="L427" s="52"/>
      <c r="M427" s="52" t="s">
        <v>1394</v>
      </c>
      <c r="N427" s="52" t="s">
        <v>1279</v>
      </c>
      <c r="O427" s="55">
        <v>45569</v>
      </c>
      <c r="P427" s="52" t="s">
        <v>1617</v>
      </c>
      <c r="Q427" s="52" t="s">
        <v>2600</v>
      </c>
      <c r="R427" s="52" t="s">
        <v>2573</v>
      </c>
      <c r="S427" s="52" t="s">
        <v>2601</v>
      </c>
      <c r="T427" s="47">
        <v>45728</v>
      </c>
      <c r="U427" s="54">
        <f t="shared" si="73"/>
        <v>25</v>
      </c>
    </row>
    <row r="428" spans="1:21" ht="65" hidden="1">
      <c r="A428" s="49">
        <f t="shared" si="63"/>
        <v>427</v>
      </c>
      <c r="B428" s="52" t="s">
        <v>2602</v>
      </c>
      <c r="C428" s="52" t="s">
        <v>2603</v>
      </c>
      <c r="D428" s="52" t="s">
        <v>2604</v>
      </c>
      <c r="E428" s="52" t="s">
        <v>152</v>
      </c>
      <c r="F428" s="52" t="s">
        <v>153</v>
      </c>
      <c r="G428" s="56">
        <v>45544</v>
      </c>
      <c r="H428" s="52" t="s">
        <v>2605</v>
      </c>
      <c r="I428" s="52" t="s">
        <v>155</v>
      </c>
      <c r="J428" s="52" t="s">
        <v>156</v>
      </c>
      <c r="K428" s="52"/>
      <c r="L428" s="52"/>
      <c r="M428" s="52" t="s">
        <v>318</v>
      </c>
      <c r="N428" s="52" t="s">
        <v>780</v>
      </c>
      <c r="O428" s="55">
        <v>45580</v>
      </c>
      <c r="P428" s="52" t="s">
        <v>1617</v>
      </c>
      <c r="Q428" s="52" t="s">
        <v>2606</v>
      </c>
      <c r="R428" s="52" t="s">
        <v>2549</v>
      </c>
      <c r="S428" s="52" t="s">
        <v>2607</v>
      </c>
      <c r="T428" s="47">
        <v>45728</v>
      </c>
      <c r="U428" s="54">
        <f t="shared" si="73"/>
        <v>36</v>
      </c>
    </row>
    <row r="429" spans="1:21" ht="65" hidden="1">
      <c r="A429" s="49">
        <f t="shared" si="63"/>
        <v>428</v>
      </c>
      <c r="B429" s="52" t="s">
        <v>2608</v>
      </c>
      <c r="C429" s="52" t="s">
        <v>2609</v>
      </c>
      <c r="D429" s="52" t="s">
        <v>2610</v>
      </c>
      <c r="E429" s="52" t="s">
        <v>152</v>
      </c>
      <c r="F429" s="52" t="s">
        <v>153</v>
      </c>
      <c r="G429" s="56">
        <v>45544</v>
      </c>
      <c r="H429" s="52" t="s">
        <v>2611</v>
      </c>
      <c r="I429" s="52" t="s">
        <v>155</v>
      </c>
      <c r="J429" s="52" t="s">
        <v>156</v>
      </c>
      <c r="K429" s="52"/>
      <c r="L429" s="52"/>
      <c r="M429" s="52" t="s">
        <v>318</v>
      </c>
      <c r="N429" s="52" t="s">
        <v>887</v>
      </c>
      <c r="O429" s="55">
        <v>45580</v>
      </c>
      <c r="P429" s="52" t="s">
        <v>1617</v>
      </c>
      <c r="Q429" s="52" t="s">
        <v>2612</v>
      </c>
      <c r="R429" s="52" t="s">
        <v>2549</v>
      </c>
      <c r="S429" s="52" t="s">
        <v>2613</v>
      </c>
      <c r="T429" s="47">
        <v>45728</v>
      </c>
      <c r="U429" s="54">
        <f t="shared" si="73"/>
        <v>36</v>
      </c>
    </row>
    <row r="430" spans="1:21" ht="52" hidden="1">
      <c r="A430" s="49">
        <f t="shared" si="63"/>
        <v>429</v>
      </c>
      <c r="B430" s="52" t="s">
        <v>2614</v>
      </c>
      <c r="C430" s="52" t="s">
        <v>2615</v>
      </c>
      <c r="D430" s="52" t="s">
        <v>2616</v>
      </c>
      <c r="E430" s="52" t="s">
        <v>152</v>
      </c>
      <c r="F430" s="52" t="s">
        <v>153</v>
      </c>
      <c r="G430" s="56">
        <v>45544</v>
      </c>
      <c r="H430" s="52" t="s">
        <v>266</v>
      </c>
      <c r="I430" s="52" t="s">
        <v>23</v>
      </c>
      <c r="J430" s="52" t="s">
        <v>1362</v>
      </c>
      <c r="K430" s="52"/>
      <c r="L430" s="52"/>
      <c r="M430" s="52" t="s">
        <v>318</v>
      </c>
      <c r="N430" s="52" t="s">
        <v>887</v>
      </c>
      <c r="O430" s="52"/>
      <c r="P430" s="52" t="s">
        <v>1617</v>
      </c>
      <c r="Q430" s="52" t="s">
        <v>2617</v>
      </c>
      <c r="R430" s="52" t="s">
        <v>976</v>
      </c>
      <c r="S430" s="52"/>
      <c r="T430" s="47">
        <v>45728</v>
      </c>
      <c r="U430" s="66">
        <f>T430-G430</f>
        <v>184</v>
      </c>
    </row>
    <row r="431" spans="1:21" ht="65" hidden="1">
      <c r="A431" s="49">
        <f t="shared" si="63"/>
        <v>430</v>
      </c>
      <c r="B431" s="52" t="s">
        <v>2618</v>
      </c>
      <c r="C431" s="52" t="s">
        <v>2619</v>
      </c>
      <c r="D431" s="52" t="s">
        <v>2620</v>
      </c>
      <c r="E431" s="52" t="s">
        <v>152</v>
      </c>
      <c r="F431" s="52" t="s">
        <v>153</v>
      </c>
      <c r="G431" s="56">
        <v>45544</v>
      </c>
      <c r="H431" s="52" t="s">
        <v>2621</v>
      </c>
      <c r="I431" s="52" t="s">
        <v>597</v>
      </c>
      <c r="J431" s="52" t="s">
        <v>156</v>
      </c>
      <c r="K431" s="52"/>
      <c r="L431" s="52"/>
      <c r="M431" s="52" t="s">
        <v>318</v>
      </c>
      <c r="N431" s="52" t="s">
        <v>887</v>
      </c>
      <c r="O431" s="55">
        <v>45560</v>
      </c>
      <c r="P431" s="52" t="s">
        <v>1617</v>
      </c>
      <c r="Q431" s="52" t="s">
        <v>2622</v>
      </c>
      <c r="R431" s="52" t="s">
        <v>2469</v>
      </c>
      <c r="S431" s="76" t="s">
        <v>2623</v>
      </c>
      <c r="T431" s="47">
        <v>45728</v>
      </c>
      <c r="U431" s="54">
        <f>O431-G431</f>
        <v>16</v>
      </c>
    </row>
    <row r="432" spans="1:21" ht="117" hidden="1">
      <c r="A432" s="49">
        <f t="shared" si="63"/>
        <v>431</v>
      </c>
      <c r="B432" s="52" t="s">
        <v>2624</v>
      </c>
      <c r="C432" s="52" t="s">
        <v>2625</v>
      </c>
      <c r="D432" s="52" t="s">
        <v>2626</v>
      </c>
      <c r="E432" s="52" t="s">
        <v>152</v>
      </c>
      <c r="F432" s="52" t="s">
        <v>153</v>
      </c>
      <c r="G432" s="56">
        <v>45544</v>
      </c>
      <c r="H432" s="52" t="s">
        <v>2621</v>
      </c>
      <c r="I432" s="52" t="s">
        <v>597</v>
      </c>
      <c r="J432" s="52" t="s">
        <v>1362</v>
      </c>
      <c r="K432" s="52"/>
      <c r="L432" s="52"/>
      <c r="M432" s="52" t="s">
        <v>318</v>
      </c>
      <c r="N432" s="52" t="s">
        <v>887</v>
      </c>
      <c r="O432" s="52"/>
      <c r="P432" s="52" t="s">
        <v>1617</v>
      </c>
      <c r="Q432" s="52" t="s">
        <v>2627</v>
      </c>
      <c r="R432" s="52" t="s">
        <v>2628</v>
      </c>
      <c r="S432" s="52"/>
      <c r="T432" s="47">
        <v>45728</v>
      </c>
      <c r="U432" s="66">
        <f>T432-G432</f>
        <v>184</v>
      </c>
    </row>
    <row r="433" spans="1:21" ht="182">
      <c r="A433" s="49">
        <f t="shared" si="63"/>
        <v>432</v>
      </c>
      <c r="B433" s="50" t="s">
        <v>2629</v>
      </c>
      <c r="C433" s="50" t="s">
        <v>2630</v>
      </c>
      <c r="D433" s="50" t="s">
        <v>2631</v>
      </c>
      <c r="E433" s="50" t="s">
        <v>152</v>
      </c>
      <c r="F433" s="50" t="s">
        <v>153</v>
      </c>
      <c r="G433" s="53">
        <v>45544</v>
      </c>
      <c r="H433" s="50" t="s">
        <v>2632</v>
      </c>
      <c r="I433" s="50" t="s">
        <v>1933</v>
      </c>
      <c r="J433" s="50" t="s">
        <v>156</v>
      </c>
      <c r="K433" s="50"/>
      <c r="L433" s="50"/>
      <c r="M433" s="50" t="s">
        <v>158</v>
      </c>
      <c r="N433" s="50" t="s">
        <v>158</v>
      </c>
      <c r="O433" s="53">
        <v>45544</v>
      </c>
      <c r="P433" s="50" t="s">
        <v>159</v>
      </c>
      <c r="Q433" s="50" t="s">
        <v>2633</v>
      </c>
      <c r="R433" s="50"/>
      <c r="S433" s="50"/>
      <c r="T433" s="47">
        <v>45728</v>
      </c>
      <c r="U433" s="54">
        <f t="shared" ref="U433:U438" si="74">O433-G433</f>
        <v>0</v>
      </c>
    </row>
    <row r="434" spans="1:21" ht="52">
      <c r="A434" s="49">
        <f t="shared" si="63"/>
        <v>433</v>
      </c>
      <c r="B434" s="50" t="s">
        <v>2634</v>
      </c>
      <c r="C434" s="50" t="s">
        <v>2635</v>
      </c>
      <c r="D434" s="50" t="s">
        <v>2636</v>
      </c>
      <c r="E434" s="50" t="s">
        <v>152</v>
      </c>
      <c r="F434" s="50" t="s">
        <v>153</v>
      </c>
      <c r="G434" s="53">
        <v>45545</v>
      </c>
      <c r="H434" s="50" t="s">
        <v>24</v>
      </c>
      <c r="I434" s="50" t="s">
        <v>23</v>
      </c>
      <c r="J434" s="50" t="s">
        <v>156</v>
      </c>
      <c r="K434" s="50"/>
      <c r="L434" s="50"/>
      <c r="M434" s="50" t="s">
        <v>158</v>
      </c>
      <c r="N434" s="50" t="s">
        <v>158</v>
      </c>
      <c r="O434" s="53">
        <v>45545</v>
      </c>
      <c r="P434" s="50" t="s">
        <v>159</v>
      </c>
      <c r="Q434" s="50" t="s">
        <v>2637</v>
      </c>
      <c r="R434" s="50"/>
      <c r="S434" s="50"/>
      <c r="T434" s="47">
        <v>45728</v>
      </c>
      <c r="U434" s="54">
        <f t="shared" si="74"/>
        <v>0</v>
      </c>
    </row>
    <row r="435" spans="1:21" ht="65">
      <c r="A435" s="49">
        <f t="shared" si="63"/>
        <v>434</v>
      </c>
      <c r="B435" s="50" t="s">
        <v>2638</v>
      </c>
      <c r="C435" s="50" t="s">
        <v>2639</v>
      </c>
      <c r="D435" s="50" t="s">
        <v>2640</v>
      </c>
      <c r="E435" s="50" t="s">
        <v>152</v>
      </c>
      <c r="F435" s="50" t="s">
        <v>153</v>
      </c>
      <c r="G435" s="53">
        <v>45545</v>
      </c>
      <c r="H435" s="50" t="s">
        <v>2641</v>
      </c>
      <c r="I435" s="50" t="s">
        <v>23</v>
      </c>
      <c r="J435" s="50" t="s">
        <v>156</v>
      </c>
      <c r="K435" s="50"/>
      <c r="L435" s="50"/>
      <c r="M435" s="50" t="s">
        <v>158</v>
      </c>
      <c r="N435" s="50" t="s">
        <v>158</v>
      </c>
      <c r="O435" s="53">
        <v>45545</v>
      </c>
      <c r="P435" s="50" t="s">
        <v>159</v>
      </c>
      <c r="Q435" s="50" t="s">
        <v>2642</v>
      </c>
      <c r="R435" s="50" t="s">
        <v>161</v>
      </c>
      <c r="S435" s="50"/>
      <c r="T435" s="47">
        <v>45728</v>
      </c>
      <c r="U435" s="54">
        <f t="shared" si="74"/>
        <v>0</v>
      </c>
    </row>
    <row r="436" spans="1:21" ht="182">
      <c r="A436" s="49">
        <f t="shared" si="63"/>
        <v>435</v>
      </c>
      <c r="B436" s="50" t="s">
        <v>2643</v>
      </c>
      <c r="C436" s="50" t="s">
        <v>2644</v>
      </c>
      <c r="D436" s="50" t="s">
        <v>2645</v>
      </c>
      <c r="E436" s="50" t="s">
        <v>152</v>
      </c>
      <c r="F436" s="50" t="s">
        <v>153</v>
      </c>
      <c r="G436" s="53">
        <v>45545</v>
      </c>
      <c r="H436" s="50" t="s">
        <v>2641</v>
      </c>
      <c r="I436" s="50" t="s">
        <v>23</v>
      </c>
      <c r="J436" s="50" t="s">
        <v>156</v>
      </c>
      <c r="K436" s="50"/>
      <c r="L436" s="50"/>
      <c r="M436" s="50" t="s">
        <v>158</v>
      </c>
      <c r="N436" s="50" t="s">
        <v>158</v>
      </c>
      <c r="O436" s="53">
        <v>45545</v>
      </c>
      <c r="P436" s="50" t="s">
        <v>159</v>
      </c>
      <c r="Q436" s="50" t="s">
        <v>2646</v>
      </c>
      <c r="R436" s="50" t="s">
        <v>161</v>
      </c>
      <c r="S436" s="50"/>
      <c r="T436" s="47">
        <v>45728</v>
      </c>
      <c r="U436" s="54">
        <f t="shared" si="74"/>
        <v>0</v>
      </c>
    </row>
    <row r="437" spans="1:21" ht="117">
      <c r="A437" s="49">
        <f t="shared" si="63"/>
        <v>436</v>
      </c>
      <c r="B437" s="50" t="s">
        <v>2647</v>
      </c>
      <c r="C437" s="50" t="s">
        <v>2648</v>
      </c>
      <c r="D437" s="50" t="s">
        <v>2649</v>
      </c>
      <c r="E437" s="50" t="s">
        <v>152</v>
      </c>
      <c r="F437" s="50" t="s">
        <v>153</v>
      </c>
      <c r="G437" s="53">
        <v>45545</v>
      </c>
      <c r="H437" s="50" t="s">
        <v>2641</v>
      </c>
      <c r="I437" s="50" t="s">
        <v>23</v>
      </c>
      <c r="J437" s="50" t="s">
        <v>156</v>
      </c>
      <c r="K437" s="50"/>
      <c r="L437" s="50"/>
      <c r="M437" s="50" t="s">
        <v>158</v>
      </c>
      <c r="N437" s="50" t="s">
        <v>158</v>
      </c>
      <c r="O437" s="53">
        <v>45545</v>
      </c>
      <c r="P437" s="50" t="s">
        <v>159</v>
      </c>
      <c r="Q437" s="50" t="s">
        <v>2650</v>
      </c>
      <c r="R437" s="50" t="s">
        <v>161</v>
      </c>
      <c r="S437" s="50"/>
      <c r="T437" s="47">
        <v>45728</v>
      </c>
      <c r="U437" s="54">
        <f t="shared" si="74"/>
        <v>0</v>
      </c>
    </row>
    <row r="438" spans="1:21" ht="182">
      <c r="A438" s="49">
        <f t="shared" si="63"/>
        <v>437</v>
      </c>
      <c r="B438" s="50" t="s">
        <v>2651</v>
      </c>
      <c r="C438" s="50" t="s">
        <v>2652</v>
      </c>
      <c r="D438" s="50" t="s">
        <v>2653</v>
      </c>
      <c r="E438" s="50" t="s">
        <v>152</v>
      </c>
      <c r="F438" s="50" t="s">
        <v>153</v>
      </c>
      <c r="G438" s="53">
        <v>45545</v>
      </c>
      <c r="H438" s="50" t="s">
        <v>1160</v>
      </c>
      <c r="I438" s="50" t="s">
        <v>223</v>
      </c>
      <c r="J438" s="50" t="s">
        <v>156</v>
      </c>
      <c r="K438" s="50"/>
      <c r="L438" s="50"/>
      <c r="M438" s="50" t="s">
        <v>158</v>
      </c>
      <c r="N438" s="50" t="s">
        <v>158</v>
      </c>
      <c r="O438" s="53">
        <v>45545</v>
      </c>
      <c r="P438" s="50" t="s">
        <v>159</v>
      </c>
      <c r="Q438" s="50" t="s">
        <v>2654</v>
      </c>
      <c r="R438" s="50" t="s">
        <v>161</v>
      </c>
      <c r="S438" s="50"/>
      <c r="T438" s="47">
        <v>45728</v>
      </c>
      <c r="U438" s="54">
        <f t="shared" si="74"/>
        <v>0</v>
      </c>
    </row>
    <row r="439" spans="1:21" ht="117" hidden="1">
      <c r="A439" s="49">
        <f t="shared" si="63"/>
        <v>438</v>
      </c>
      <c r="B439" s="52" t="s">
        <v>2655</v>
      </c>
      <c r="C439" s="52" t="s">
        <v>2656</v>
      </c>
      <c r="D439" s="52" t="s">
        <v>2657</v>
      </c>
      <c r="E439" s="52" t="s">
        <v>152</v>
      </c>
      <c r="F439" s="52" t="s">
        <v>153</v>
      </c>
      <c r="G439" s="56">
        <v>45546</v>
      </c>
      <c r="H439" s="52" t="s">
        <v>1068</v>
      </c>
      <c r="I439" s="52" t="s">
        <v>175</v>
      </c>
      <c r="J439" s="52" t="s">
        <v>1362</v>
      </c>
      <c r="K439" s="52"/>
      <c r="L439" s="52"/>
      <c r="M439" s="52" t="s">
        <v>318</v>
      </c>
      <c r="N439" s="52" t="s">
        <v>887</v>
      </c>
      <c r="O439" s="52"/>
      <c r="P439" s="52" t="s">
        <v>1617</v>
      </c>
      <c r="Q439" s="52" t="s">
        <v>2658</v>
      </c>
      <c r="R439" s="52" t="s">
        <v>2481</v>
      </c>
      <c r="S439" s="52"/>
      <c r="T439" s="47">
        <v>45728</v>
      </c>
      <c r="U439" s="66">
        <f t="shared" ref="U439:U441" si="75">T439-G439</f>
        <v>182</v>
      </c>
    </row>
    <row r="440" spans="1:21" ht="39" hidden="1">
      <c r="A440" s="49">
        <f t="shared" si="63"/>
        <v>439</v>
      </c>
      <c r="B440" s="52" t="s">
        <v>2659</v>
      </c>
      <c r="C440" s="52" t="s">
        <v>2660</v>
      </c>
      <c r="D440" s="52" t="s">
        <v>2661</v>
      </c>
      <c r="E440" s="52" t="s">
        <v>152</v>
      </c>
      <c r="F440" s="52" t="s">
        <v>153</v>
      </c>
      <c r="G440" s="56">
        <v>45546</v>
      </c>
      <c r="H440" s="52" t="s">
        <v>2662</v>
      </c>
      <c r="I440" s="52" t="s">
        <v>155</v>
      </c>
      <c r="J440" s="52" t="s">
        <v>1362</v>
      </c>
      <c r="K440" s="52"/>
      <c r="L440" s="52"/>
      <c r="M440" s="52" t="s">
        <v>318</v>
      </c>
      <c r="N440" s="52" t="s">
        <v>887</v>
      </c>
      <c r="O440" s="52"/>
      <c r="P440" s="52" t="s">
        <v>1617</v>
      </c>
      <c r="Q440" s="52" t="s">
        <v>2663</v>
      </c>
      <c r="R440" s="52" t="s">
        <v>2549</v>
      </c>
      <c r="S440" s="52"/>
      <c r="T440" s="47">
        <v>45728</v>
      </c>
      <c r="U440" s="66">
        <f t="shared" si="75"/>
        <v>182</v>
      </c>
    </row>
    <row r="441" spans="1:21" ht="78" hidden="1">
      <c r="A441" s="49">
        <f t="shared" si="63"/>
        <v>440</v>
      </c>
      <c r="B441" s="52" t="s">
        <v>2664</v>
      </c>
      <c r="C441" s="52" t="s">
        <v>2665</v>
      </c>
      <c r="D441" s="52" t="s">
        <v>2666</v>
      </c>
      <c r="E441" s="52" t="s">
        <v>152</v>
      </c>
      <c r="F441" s="52" t="s">
        <v>153</v>
      </c>
      <c r="G441" s="56">
        <v>45546</v>
      </c>
      <c r="H441" s="52" t="s">
        <v>924</v>
      </c>
      <c r="I441" s="52" t="s">
        <v>33</v>
      </c>
      <c r="J441" s="52" t="s">
        <v>1362</v>
      </c>
      <c r="K441" s="52"/>
      <c r="L441" s="52"/>
      <c r="M441" s="52" t="s">
        <v>318</v>
      </c>
      <c r="N441" s="52" t="s">
        <v>2667</v>
      </c>
      <c r="O441" s="52"/>
      <c r="P441" s="52" t="s">
        <v>1617</v>
      </c>
      <c r="Q441" s="52" t="s">
        <v>2668</v>
      </c>
      <c r="R441" s="52" t="s">
        <v>2669</v>
      </c>
      <c r="S441" s="52"/>
      <c r="T441" s="47">
        <v>45728</v>
      </c>
      <c r="U441" s="66">
        <f t="shared" si="75"/>
        <v>182</v>
      </c>
    </row>
    <row r="442" spans="1:21" ht="52" hidden="1">
      <c r="A442" s="49">
        <f t="shared" si="63"/>
        <v>441</v>
      </c>
      <c r="B442" s="52" t="s">
        <v>2670</v>
      </c>
      <c r="C442" s="52" t="s">
        <v>2671</v>
      </c>
      <c r="D442" s="52" t="s">
        <v>2672</v>
      </c>
      <c r="E442" s="52" t="s">
        <v>152</v>
      </c>
      <c r="F442" s="52" t="s">
        <v>153</v>
      </c>
      <c r="G442" s="56">
        <v>45546</v>
      </c>
      <c r="H442" s="52" t="s">
        <v>2673</v>
      </c>
      <c r="I442" s="52" t="s">
        <v>175</v>
      </c>
      <c r="J442" s="52" t="s">
        <v>156</v>
      </c>
      <c r="K442" s="52"/>
      <c r="L442" s="52"/>
      <c r="M442" s="52" t="s">
        <v>318</v>
      </c>
      <c r="N442" s="52" t="s">
        <v>1943</v>
      </c>
      <c r="O442" s="55">
        <v>45925</v>
      </c>
      <c r="P442" s="52" t="s">
        <v>1617</v>
      </c>
      <c r="Q442" s="52" t="s">
        <v>2674</v>
      </c>
      <c r="R442" s="52" t="s">
        <v>2469</v>
      </c>
      <c r="S442" s="52" t="s">
        <v>2675</v>
      </c>
      <c r="T442" s="47">
        <v>45728</v>
      </c>
      <c r="U442" s="54">
        <f>O442-G442</f>
        <v>379</v>
      </c>
    </row>
    <row r="443" spans="1:21" ht="182" hidden="1">
      <c r="A443" s="49">
        <f t="shared" si="63"/>
        <v>442</v>
      </c>
      <c r="B443" s="52" t="s">
        <v>2676</v>
      </c>
      <c r="C443" s="52" t="s">
        <v>2677</v>
      </c>
      <c r="D443" s="52" t="s">
        <v>2678</v>
      </c>
      <c r="E443" s="52" t="s">
        <v>152</v>
      </c>
      <c r="F443" s="52" t="s">
        <v>153</v>
      </c>
      <c r="G443" s="56">
        <v>45546</v>
      </c>
      <c r="H443" s="52" t="s">
        <v>2673</v>
      </c>
      <c r="I443" s="52" t="s">
        <v>175</v>
      </c>
      <c r="J443" s="52" t="s">
        <v>1362</v>
      </c>
      <c r="K443" s="52"/>
      <c r="L443" s="52"/>
      <c r="M443" s="52" t="s">
        <v>318</v>
      </c>
      <c r="N443" s="52" t="s">
        <v>887</v>
      </c>
      <c r="O443" s="52"/>
      <c r="P443" s="52" t="s">
        <v>1617</v>
      </c>
      <c r="Q443" s="52" t="s">
        <v>2679</v>
      </c>
      <c r="R443" s="52" t="s">
        <v>2481</v>
      </c>
      <c r="S443" s="52"/>
      <c r="T443" s="47">
        <v>45728</v>
      </c>
      <c r="U443" s="66">
        <f>T443-G443</f>
        <v>182</v>
      </c>
    </row>
    <row r="444" spans="1:21" ht="52" hidden="1">
      <c r="A444" s="49">
        <f t="shared" si="63"/>
        <v>443</v>
      </c>
      <c r="B444" s="52" t="s">
        <v>2680</v>
      </c>
      <c r="C444" s="52" t="s">
        <v>2681</v>
      </c>
      <c r="D444" s="52" t="s">
        <v>2682</v>
      </c>
      <c r="E444" s="52" t="s">
        <v>152</v>
      </c>
      <c r="F444" s="52" t="s">
        <v>153</v>
      </c>
      <c r="G444" s="56">
        <v>45546</v>
      </c>
      <c r="H444" s="52" t="s">
        <v>1068</v>
      </c>
      <c r="I444" s="52" t="s">
        <v>175</v>
      </c>
      <c r="J444" s="52" t="s">
        <v>156</v>
      </c>
      <c r="K444" s="52"/>
      <c r="L444" s="52"/>
      <c r="M444" s="52" t="s">
        <v>318</v>
      </c>
      <c r="N444" s="52" t="s">
        <v>1943</v>
      </c>
      <c r="O444" s="55">
        <v>45560</v>
      </c>
      <c r="P444" s="52" t="s">
        <v>1617</v>
      </c>
      <c r="Q444" s="52" t="s">
        <v>2683</v>
      </c>
      <c r="R444" s="52" t="s">
        <v>2469</v>
      </c>
      <c r="S444" s="52" t="s">
        <v>2684</v>
      </c>
      <c r="T444" s="47">
        <v>45728</v>
      </c>
      <c r="U444" s="54">
        <f>O444-G444</f>
        <v>14</v>
      </c>
    </row>
    <row r="445" spans="1:21" ht="65" hidden="1">
      <c r="A445" s="49">
        <f t="shared" si="63"/>
        <v>444</v>
      </c>
      <c r="B445" s="52" t="s">
        <v>2685</v>
      </c>
      <c r="C445" s="52" t="s">
        <v>2686</v>
      </c>
      <c r="D445" s="52" t="s">
        <v>2687</v>
      </c>
      <c r="E445" s="52" t="s">
        <v>152</v>
      </c>
      <c r="F445" s="52" t="s">
        <v>153</v>
      </c>
      <c r="G445" s="56">
        <v>45546</v>
      </c>
      <c r="H445" s="52" t="s">
        <v>2688</v>
      </c>
      <c r="I445" s="52" t="s">
        <v>597</v>
      </c>
      <c r="J445" s="52" t="s">
        <v>1362</v>
      </c>
      <c r="K445" s="52"/>
      <c r="L445" s="52"/>
      <c r="M445" s="52" t="s">
        <v>318</v>
      </c>
      <c r="N445" s="52" t="s">
        <v>1943</v>
      </c>
      <c r="O445" s="52"/>
      <c r="P445" s="52" t="s">
        <v>1617</v>
      </c>
      <c r="Q445" s="52" t="s">
        <v>2689</v>
      </c>
      <c r="R445" s="52" t="s">
        <v>2469</v>
      </c>
      <c r="S445" s="77" t="s">
        <v>2690</v>
      </c>
      <c r="T445" s="47">
        <v>45728</v>
      </c>
      <c r="U445" s="66">
        <f t="shared" ref="U445:U447" si="76">T445-G445</f>
        <v>182</v>
      </c>
    </row>
    <row r="446" spans="1:21" ht="182" hidden="1">
      <c r="A446" s="49">
        <f t="shared" si="63"/>
        <v>445</v>
      </c>
      <c r="B446" s="52" t="s">
        <v>2691</v>
      </c>
      <c r="C446" s="52" t="s">
        <v>2692</v>
      </c>
      <c r="D446" s="52" t="s">
        <v>2693</v>
      </c>
      <c r="E446" s="52" t="s">
        <v>152</v>
      </c>
      <c r="F446" s="52" t="s">
        <v>153</v>
      </c>
      <c r="G446" s="56">
        <v>45546</v>
      </c>
      <c r="H446" s="52" t="s">
        <v>2688</v>
      </c>
      <c r="I446" s="52" t="s">
        <v>597</v>
      </c>
      <c r="J446" s="52" t="s">
        <v>1362</v>
      </c>
      <c r="K446" s="52"/>
      <c r="L446" s="52"/>
      <c r="M446" s="52" t="s">
        <v>318</v>
      </c>
      <c r="N446" s="52" t="s">
        <v>887</v>
      </c>
      <c r="O446" s="52"/>
      <c r="P446" s="52" t="s">
        <v>1617</v>
      </c>
      <c r="Q446" s="52" t="s">
        <v>2694</v>
      </c>
      <c r="R446" s="52" t="s">
        <v>2628</v>
      </c>
      <c r="S446" s="52"/>
      <c r="T446" s="47">
        <v>45728</v>
      </c>
      <c r="U446" s="66">
        <f t="shared" si="76"/>
        <v>182</v>
      </c>
    </row>
    <row r="447" spans="1:21" ht="130" hidden="1">
      <c r="A447" s="49">
        <f t="shared" si="63"/>
        <v>446</v>
      </c>
      <c r="B447" s="52" t="s">
        <v>2695</v>
      </c>
      <c r="C447" s="52" t="s">
        <v>2696</v>
      </c>
      <c r="D447" s="52" t="s">
        <v>2697</v>
      </c>
      <c r="E447" s="52" t="s">
        <v>152</v>
      </c>
      <c r="F447" s="52" t="s">
        <v>153</v>
      </c>
      <c r="G447" s="56">
        <v>45546</v>
      </c>
      <c r="H447" s="52" t="s">
        <v>2698</v>
      </c>
      <c r="I447" s="52" t="s">
        <v>597</v>
      </c>
      <c r="J447" s="52" t="s">
        <v>1362</v>
      </c>
      <c r="K447" s="52"/>
      <c r="L447" s="52"/>
      <c r="M447" s="52" t="s">
        <v>318</v>
      </c>
      <c r="N447" s="52" t="s">
        <v>887</v>
      </c>
      <c r="O447" s="52"/>
      <c r="P447" s="52" t="s">
        <v>1617</v>
      </c>
      <c r="Q447" s="52" t="s">
        <v>2699</v>
      </c>
      <c r="R447" s="52" t="s">
        <v>2700</v>
      </c>
      <c r="S447" s="52"/>
      <c r="T447" s="47">
        <v>45728</v>
      </c>
      <c r="U447" s="66">
        <f t="shared" si="76"/>
        <v>182</v>
      </c>
    </row>
    <row r="448" spans="1:21" ht="65" hidden="1">
      <c r="A448" s="49">
        <f t="shared" si="63"/>
        <v>447</v>
      </c>
      <c r="B448" s="52" t="s">
        <v>2701</v>
      </c>
      <c r="C448" s="52" t="s">
        <v>2702</v>
      </c>
      <c r="D448" s="52" t="s">
        <v>2703</v>
      </c>
      <c r="E448" s="52" t="s">
        <v>152</v>
      </c>
      <c r="F448" s="52" t="s">
        <v>153</v>
      </c>
      <c r="G448" s="56">
        <v>45546</v>
      </c>
      <c r="H448" s="52" t="s">
        <v>248</v>
      </c>
      <c r="I448" s="52" t="s">
        <v>223</v>
      </c>
      <c r="J448" s="52" t="s">
        <v>156</v>
      </c>
      <c r="K448" s="52"/>
      <c r="L448" s="52"/>
      <c r="M448" s="52" t="s">
        <v>318</v>
      </c>
      <c r="N448" s="52" t="s">
        <v>1943</v>
      </c>
      <c r="O448" s="55">
        <v>45573</v>
      </c>
      <c r="P448" s="52" t="s">
        <v>1617</v>
      </c>
      <c r="Q448" s="52" t="s">
        <v>2704</v>
      </c>
      <c r="R448" s="52" t="s">
        <v>2469</v>
      </c>
      <c r="S448" s="52" t="s">
        <v>2705</v>
      </c>
      <c r="T448" s="47">
        <v>45728</v>
      </c>
      <c r="U448" s="54">
        <f>O448-G448</f>
        <v>27</v>
      </c>
    </row>
    <row r="449" spans="1:21" ht="65" hidden="1">
      <c r="A449" s="49">
        <f t="shared" si="63"/>
        <v>448</v>
      </c>
      <c r="B449" s="52" t="s">
        <v>2706</v>
      </c>
      <c r="C449" s="52" t="s">
        <v>2707</v>
      </c>
      <c r="D449" s="52" t="s">
        <v>2708</v>
      </c>
      <c r="E449" s="52" t="s">
        <v>152</v>
      </c>
      <c r="F449" s="52" t="s">
        <v>153</v>
      </c>
      <c r="G449" s="56">
        <v>45546</v>
      </c>
      <c r="H449" s="52" t="s">
        <v>248</v>
      </c>
      <c r="I449" s="52" t="s">
        <v>223</v>
      </c>
      <c r="J449" s="52" t="s">
        <v>1362</v>
      </c>
      <c r="K449" s="52"/>
      <c r="L449" s="52"/>
      <c r="M449" s="52" t="s">
        <v>1394</v>
      </c>
      <c r="N449" s="52" t="s">
        <v>1279</v>
      </c>
      <c r="O449" s="52"/>
      <c r="P449" s="52" t="s">
        <v>1617</v>
      </c>
      <c r="Q449" s="52" t="s">
        <v>2709</v>
      </c>
      <c r="R449" s="52" t="s">
        <v>2573</v>
      </c>
      <c r="S449" s="52" t="s">
        <v>2710</v>
      </c>
      <c r="T449" s="47">
        <v>45728</v>
      </c>
      <c r="U449" s="66">
        <f t="shared" ref="U449:U462" si="77">T449-G449</f>
        <v>182</v>
      </c>
    </row>
    <row r="450" spans="1:21" ht="143" hidden="1">
      <c r="A450" s="49">
        <f t="shared" si="63"/>
        <v>449</v>
      </c>
      <c r="B450" s="52" t="s">
        <v>2711</v>
      </c>
      <c r="C450" s="52" t="s">
        <v>2712</v>
      </c>
      <c r="D450" s="52" t="s">
        <v>2713</v>
      </c>
      <c r="E450" s="52" t="s">
        <v>152</v>
      </c>
      <c r="F450" s="52" t="s">
        <v>153</v>
      </c>
      <c r="G450" s="56">
        <v>45546</v>
      </c>
      <c r="H450" s="52" t="s">
        <v>248</v>
      </c>
      <c r="I450" s="52" t="s">
        <v>223</v>
      </c>
      <c r="J450" s="52" t="s">
        <v>1362</v>
      </c>
      <c r="K450" s="52"/>
      <c r="L450" s="52"/>
      <c r="M450" s="52" t="s">
        <v>318</v>
      </c>
      <c r="N450" s="52" t="s">
        <v>887</v>
      </c>
      <c r="O450" s="52"/>
      <c r="P450" s="52" t="s">
        <v>1617</v>
      </c>
      <c r="Q450" s="52" t="s">
        <v>2714</v>
      </c>
      <c r="R450" s="52" t="s">
        <v>2715</v>
      </c>
      <c r="S450" s="52"/>
      <c r="T450" s="47">
        <v>45728</v>
      </c>
      <c r="U450" s="66">
        <f t="shared" si="77"/>
        <v>182</v>
      </c>
    </row>
    <row r="451" spans="1:21" ht="65" hidden="1">
      <c r="A451" s="49">
        <f t="shared" ref="A451:A514" si="78">A450+1</f>
        <v>450</v>
      </c>
      <c r="B451" s="52" t="s">
        <v>2716</v>
      </c>
      <c r="C451" s="52" t="s">
        <v>2717</v>
      </c>
      <c r="D451" s="52" t="s">
        <v>2718</v>
      </c>
      <c r="E451" s="52" t="s">
        <v>152</v>
      </c>
      <c r="F451" s="52" t="s">
        <v>153</v>
      </c>
      <c r="G451" s="56">
        <v>45546</v>
      </c>
      <c r="H451" s="52" t="s">
        <v>2719</v>
      </c>
      <c r="I451" s="52" t="s">
        <v>33</v>
      </c>
      <c r="J451" s="52" t="s">
        <v>1362</v>
      </c>
      <c r="K451" s="52"/>
      <c r="L451" s="52"/>
      <c r="M451" s="52" t="s">
        <v>318</v>
      </c>
      <c r="N451" s="52" t="s">
        <v>1943</v>
      </c>
      <c r="O451" s="52"/>
      <c r="P451" s="52" t="s">
        <v>1617</v>
      </c>
      <c r="Q451" s="52" t="s">
        <v>2720</v>
      </c>
      <c r="R451" s="52" t="s">
        <v>2469</v>
      </c>
      <c r="S451" s="52"/>
      <c r="T451" s="47">
        <v>45728</v>
      </c>
      <c r="U451" s="66">
        <f t="shared" si="77"/>
        <v>182</v>
      </c>
    </row>
    <row r="452" spans="1:21" ht="117" hidden="1">
      <c r="A452" s="49">
        <f t="shared" si="78"/>
        <v>451</v>
      </c>
      <c r="B452" s="52" t="s">
        <v>2721</v>
      </c>
      <c r="C452" s="52" t="s">
        <v>2722</v>
      </c>
      <c r="D452" s="52" t="s">
        <v>2723</v>
      </c>
      <c r="E452" s="52" t="s">
        <v>152</v>
      </c>
      <c r="F452" s="52" t="s">
        <v>153</v>
      </c>
      <c r="G452" s="56">
        <v>45546</v>
      </c>
      <c r="H452" s="52" t="s">
        <v>2719</v>
      </c>
      <c r="I452" s="52" t="s">
        <v>33</v>
      </c>
      <c r="J452" s="52" t="s">
        <v>1362</v>
      </c>
      <c r="K452" s="52"/>
      <c r="L452" s="52"/>
      <c r="M452" s="52" t="s">
        <v>318</v>
      </c>
      <c r="N452" s="52" t="s">
        <v>887</v>
      </c>
      <c r="O452" s="52"/>
      <c r="P452" s="52" t="s">
        <v>1617</v>
      </c>
      <c r="Q452" s="52" t="s">
        <v>2724</v>
      </c>
      <c r="R452" s="52" t="s">
        <v>2539</v>
      </c>
      <c r="S452" s="52"/>
      <c r="T452" s="47">
        <v>45728</v>
      </c>
      <c r="U452" s="66">
        <f t="shared" si="77"/>
        <v>182</v>
      </c>
    </row>
    <row r="453" spans="1:21" ht="39" hidden="1">
      <c r="A453" s="49">
        <f t="shared" si="78"/>
        <v>452</v>
      </c>
      <c r="B453" s="52" t="s">
        <v>2725</v>
      </c>
      <c r="C453" s="52" t="s">
        <v>2726</v>
      </c>
      <c r="D453" s="52" t="s">
        <v>2727</v>
      </c>
      <c r="E453" s="52" t="s">
        <v>152</v>
      </c>
      <c r="F453" s="52" t="s">
        <v>153</v>
      </c>
      <c r="G453" s="56">
        <v>45546</v>
      </c>
      <c r="H453" s="52" t="s">
        <v>82</v>
      </c>
      <c r="I453" s="52" t="s">
        <v>175</v>
      </c>
      <c r="J453" s="52" t="s">
        <v>1362</v>
      </c>
      <c r="K453" s="52"/>
      <c r="L453" s="52"/>
      <c r="M453" s="52" t="s">
        <v>318</v>
      </c>
      <c r="N453" s="52" t="s">
        <v>887</v>
      </c>
      <c r="O453" s="52"/>
      <c r="P453" s="52" t="s">
        <v>1617</v>
      </c>
      <c r="Q453" s="52" t="s">
        <v>2728</v>
      </c>
      <c r="R453" s="52" t="s">
        <v>47</v>
      </c>
      <c r="S453" s="52"/>
      <c r="T453" s="47">
        <v>45728</v>
      </c>
      <c r="U453" s="66">
        <f t="shared" si="77"/>
        <v>182</v>
      </c>
    </row>
    <row r="454" spans="1:21" ht="78" hidden="1">
      <c r="A454" s="49">
        <f t="shared" si="78"/>
        <v>453</v>
      </c>
      <c r="B454" s="52" t="s">
        <v>2729</v>
      </c>
      <c r="C454" s="52" t="s">
        <v>2730</v>
      </c>
      <c r="D454" s="52" t="s">
        <v>2731</v>
      </c>
      <c r="E454" s="52" t="s">
        <v>152</v>
      </c>
      <c r="F454" s="52" t="s">
        <v>153</v>
      </c>
      <c r="G454" s="56">
        <v>45546</v>
      </c>
      <c r="H454" s="52" t="s">
        <v>2732</v>
      </c>
      <c r="I454" s="52" t="s">
        <v>33</v>
      </c>
      <c r="J454" s="52" t="s">
        <v>1362</v>
      </c>
      <c r="K454" s="52"/>
      <c r="L454" s="52"/>
      <c r="M454" s="52" t="s">
        <v>318</v>
      </c>
      <c r="N454" s="52" t="s">
        <v>887</v>
      </c>
      <c r="O454" s="52"/>
      <c r="P454" s="52" t="s">
        <v>1617</v>
      </c>
      <c r="Q454" s="52" t="s">
        <v>2733</v>
      </c>
      <c r="R454" s="52" t="s">
        <v>2427</v>
      </c>
      <c r="S454" s="52"/>
      <c r="T454" s="47">
        <v>45728</v>
      </c>
      <c r="U454" s="66">
        <f t="shared" si="77"/>
        <v>182</v>
      </c>
    </row>
    <row r="455" spans="1:21" ht="65" hidden="1">
      <c r="A455" s="49">
        <f t="shared" si="78"/>
        <v>454</v>
      </c>
      <c r="B455" s="52" t="s">
        <v>2734</v>
      </c>
      <c r="C455" s="52" t="s">
        <v>2735</v>
      </c>
      <c r="D455" s="52" t="s">
        <v>2736</v>
      </c>
      <c r="E455" s="52" t="s">
        <v>152</v>
      </c>
      <c r="F455" s="52" t="s">
        <v>153</v>
      </c>
      <c r="G455" s="56">
        <v>45546</v>
      </c>
      <c r="H455" s="52" t="s">
        <v>2737</v>
      </c>
      <c r="I455" s="52" t="s">
        <v>223</v>
      </c>
      <c r="J455" s="52" t="s">
        <v>1362</v>
      </c>
      <c r="K455" s="52"/>
      <c r="L455" s="52"/>
      <c r="M455" s="52" t="s">
        <v>318</v>
      </c>
      <c r="N455" s="52" t="s">
        <v>1943</v>
      </c>
      <c r="O455" s="52"/>
      <c r="P455" s="52" t="s">
        <v>1617</v>
      </c>
      <c r="Q455" s="52" t="s">
        <v>2738</v>
      </c>
      <c r="R455" s="52" t="s">
        <v>2469</v>
      </c>
      <c r="S455" s="52" t="s">
        <v>2739</v>
      </c>
      <c r="T455" s="47">
        <v>45728</v>
      </c>
      <c r="U455" s="66">
        <f t="shared" si="77"/>
        <v>182</v>
      </c>
    </row>
    <row r="456" spans="1:21" ht="65" hidden="1">
      <c r="A456" s="49">
        <f t="shared" si="78"/>
        <v>455</v>
      </c>
      <c r="B456" s="52" t="s">
        <v>2740</v>
      </c>
      <c r="C456" s="52" t="s">
        <v>2741</v>
      </c>
      <c r="D456" s="52" t="s">
        <v>2742</v>
      </c>
      <c r="E456" s="52" t="s">
        <v>152</v>
      </c>
      <c r="F456" s="52" t="s">
        <v>153</v>
      </c>
      <c r="G456" s="56">
        <v>45546</v>
      </c>
      <c r="H456" s="52" t="s">
        <v>2737</v>
      </c>
      <c r="I456" s="52" t="s">
        <v>223</v>
      </c>
      <c r="J456" s="52" t="s">
        <v>1362</v>
      </c>
      <c r="K456" s="52"/>
      <c r="L456" s="52"/>
      <c r="M456" s="52" t="s">
        <v>1394</v>
      </c>
      <c r="N456" s="52" t="s">
        <v>1279</v>
      </c>
      <c r="O456" s="52"/>
      <c r="P456" s="52" t="s">
        <v>1617</v>
      </c>
      <c r="Q456" s="52" t="s">
        <v>2743</v>
      </c>
      <c r="R456" s="52" t="s">
        <v>2573</v>
      </c>
      <c r="S456" s="52" t="s">
        <v>2744</v>
      </c>
      <c r="T456" s="47">
        <v>45728</v>
      </c>
      <c r="U456" s="66">
        <f t="shared" si="77"/>
        <v>182</v>
      </c>
    </row>
    <row r="457" spans="1:21" ht="130" hidden="1">
      <c r="A457" s="49">
        <f t="shared" si="78"/>
        <v>456</v>
      </c>
      <c r="B457" s="52" t="s">
        <v>2745</v>
      </c>
      <c r="C457" s="52" t="s">
        <v>2746</v>
      </c>
      <c r="D457" s="52" t="s">
        <v>2747</v>
      </c>
      <c r="E457" s="52" t="s">
        <v>152</v>
      </c>
      <c r="F457" s="52" t="s">
        <v>153</v>
      </c>
      <c r="G457" s="56">
        <v>45546</v>
      </c>
      <c r="H457" s="52" t="s">
        <v>2737</v>
      </c>
      <c r="I457" s="52" t="s">
        <v>223</v>
      </c>
      <c r="J457" s="52" t="s">
        <v>1362</v>
      </c>
      <c r="K457" s="52"/>
      <c r="L457" s="52"/>
      <c r="M457" s="52" t="s">
        <v>318</v>
      </c>
      <c r="N457" s="52" t="s">
        <v>887</v>
      </c>
      <c r="O457" s="52"/>
      <c r="P457" s="52" t="s">
        <v>1617</v>
      </c>
      <c r="Q457" s="52" t="s">
        <v>2748</v>
      </c>
      <c r="R457" s="52" t="s">
        <v>2715</v>
      </c>
      <c r="S457" s="52"/>
      <c r="T457" s="47">
        <v>45728</v>
      </c>
      <c r="U457" s="66">
        <f t="shared" si="77"/>
        <v>182</v>
      </c>
    </row>
    <row r="458" spans="1:21" ht="78" hidden="1">
      <c r="A458" s="49">
        <f t="shared" si="78"/>
        <v>457</v>
      </c>
      <c r="B458" s="52" t="s">
        <v>2749</v>
      </c>
      <c r="C458" s="52" t="s">
        <v>2750</v>
      </c>
      <c r="D458" s="52" t="s">
        <v>2751</v>
      </c>
      <c r="E458" s="52" t="s">
        <v>152</v>
      </c>
      <c r="F458" s="52" t="s">
        <v>153</v>
      </c>
      <c r="G458" s="56">
        <v>45546</v>
      </c>
      <c r="H458" s="52" t="s">
        <v>2752</v>
      </c>
      <c r="I458" s="52" t="s">
        <v>23</v>
      </c>
      <c r="J458" s="52" t="s">
        <v>1362</v>
      </c>
      <c r="K458" s="52"/>
      <c r="L458" s="52"/>
      <c r="M458" s="52" t="s">
        <v>318</v>
      </c>
      <c r="N458" s="52" t="s">
        <v>887</v>
      </c>
      <c r="O458" s="52"/>
      <c r="P458" s="52" t="s">
        <v>1617</v>
      </c>
      <c r="Q458" s="52" t="s">
        <v>2753</v>
      </c>
      <c r="R458" s="52" t="s">
        <v>1058</v>
      </c>
      <c r="S458" s="52"/>
      <c r="T458" s="47">
        <v>45728</v>
      </c>
      <c r="U458" s="66">
        <f t="shared" si="77"/>
        <v>182</v>
      </c>
    </row>
    <row r="459" spans="1:21" ht="130" hidden="1">
      <c r="A459" s="49">
        <f t="shared" si="78"/>
        <v>458</v>
      </c>
      <c r="B459" s="52" t="s">
        <v>2754</v>
      </c>
      <c r="C459" s="52" t="s">
        <v>2755</v>
      </c>
      <c r="D459" s="52" t="s">
        <v>2756</v>
      </c>
      <c r="E459" s="52" t="s">
        <v>152</v>
      </c>
      <c r="F459" s="52" t="s">
        <v>153</v>
      </c>
      <c r="G459" s="56">
        <v>45546</v>
      </c>
      <c r="H459" s="52" t="s">
        <v>2757</v>
      </c>
      <c r="I459" s="52" t="s">
        <v>581</v>
      </c>
      <c r="J459" s="52" t="s">
        <v>1362</v>
      </c>
      <c r="K459" s="52"/>
      <c r="L459" s="52"/>
      <c r="M459" s="52" t="s">
        <v>318</v>
      </c>
      <c r="N459" s="52" t="s">
        <v>887</v>
      </c>
      <c r="O459" s="52"/>
      <c r="P459" s="52" t="s">
        <v>1617</v>
      </c>
      <c r="Q459" s="52" t="s">
        <v>2758</v>
      </c>
      <c r="R459" s="52" t="s">
        <v>2464</v>
      </c>
      <c r="S459" s="52"/>
      <c r="T459" s="47">
        <v>45728</v>
      </c>
      <c r="U459" s="66">
        <f t="shared" si="77"/>
        <v>182</v>
      </c>
    </row>
    <row r="460" spans="1:21" ht="91" hidden="1">
      <c r="A460" s="49">
        <f t="shared" si="78"/>
        <v>459</v>
      </c>
      <c r="B460" s="52" t="s">
        <v>2759</v>
      </c>
      <c r="C460" s="52" t="s">
        <v>2760</v>
      </c>
      <c r="D460" s="52" t="s">
        <v>2761</v>
      </c>
      <c r="E460" s="52" t="s">
        <v>152</v>
      </c>
      <c r="F460" s="52" t="s">
        <v>153</v>
      </c>
      <c r="G460" s="56">
        <v>45546</v>
      </c>
      <c r="H460" s="52" t="s">
        <v>2762</v>
      </c>
      <c r="I460" s="52" t="s">
        <v>1933</v>
      </c>
      <c r="J460" s="52" t="s">
        <v>1362</v>
      </c>
      <c r="K460" s="52"/>
      <c r="L460" s="52"/>
      <c r="M460" s="52" t="s">
        <v>318</v>
      </c>
      <c r="N460" s="52" t="s">
        <v>887</v>
      </c>
      <c r="O460" s="52"/>
      <c r="P460" s="52" t="s">
        <v>1617</v>
      </c>
      <c r="Q460" s="52" t="s">
        <v>2763</v>
      </c>
      <c r="R460" s="52" t="s">
        <v>2764</v>
      </c>
      <c r="S460" s="52"/>
      <c r="T460" s="47">
        <v>45728</v>
      </c>
      <c r="U460" s="66">
        <f t="shared" si="77"/>
        <v>182</v>
      </c>
    </row>
    <row r="461" spans="1:21" ht="52" hidden="1">
      <c r="A461" s="49">
        <f t="shared" si="78"/>
        <v>460</v>
      </c>
      <c r="B461" s="52" t="s">
        <v>2765</v>
      </c>
      <c r="C461" s="52" t="s">
        <v>2766</v>
      </c>
      <c r="D461" s="52" t="s">
        <v>2767</v>
      </c>
      <c r="E461" s="52" t="s">
        <v>152</v>
      </c>
      <c r="F461" s="52" t="s">
        <v>153</v>
      </c>
      <c r="G461" s="56">
        <v>45546</v>
      </c>
      <c r="H461" s="52" t="s">
        <v>1339</v>
      </c>
      <c r="I461" s="52" t="s">
        <v>175</v>
      </c>
      <c r="J461" s="52" t="s">
        <v>1362</v>
      </c>
      <c r="K461" s="52"/>
      <c r="L461" s="52"/>
      <c r="M461" s="52" t="s">
        <v>318</v>
      </c>
      <c r="N461" s="52" t="s">
        <v>2667</v>
      </c>
      <c r="O461" s="52"/>
      <c r="P461" s="52" t="s">
        <v>1617</v>
      </c>
      <c r="Q461" s="52" t="s">
        <v>2768</v>
      </c>
      <c r="R461" s="52" t="s">
        <v>2354</v>
      </c>
      <c r="S461" s="52"/>
      <c r="T461" s="47">
        <v>45728</v>
      </c>
      <c r="U461" s="66">
        <f t="shared" si="77"/>
        <v>182</v>
      </c>
    </row>
    <row r="462" spans="1:21" ht="143" hidden="1">
      <c r="A462" s="49">
        <f t="shared" si="78"/>
        <v>461</v>
      </c>
      <c r="B462" s="52" t="s">
        <v>2769</v>
      </c>
      <c r="C462" s="52" t="s">
        <v>2770</v>
      </c>
      <c r="D462" s="52" t="s">
        <v>2771</v>
      </c>
      <c r="E462" s="52" t="s">
        <v>152</v>
      </c>
      <c r="F462" s="52" t="s">
        <v>153</v>
      </c>
      <c r="G462" s="56">
        <v>45546</v>
      </c>
      <c r="H462" s="52" t="s">
        <v>2772</v>
      </c>
      <c r="I462" s="52" t="s">
        <v>223</v>
      </c>
      <c r="J462" s="52" t="s">
        <v>1362</v>
      </c>
      <c r="K462" s="52"/>
      <c r="L462" s="52"/>
      <c r="M462" s="52" t="s">
        <v>2406</v>
      </c>
      <c r="N462" s="52" t="s">
        <v>1943</v>
      </c>
      <c r="O462" s="52"/>
      <c r="P462" s="52" t="s">
        <v>1617</v>
      </c>
      <c r="Q462" s="52" t="s">
        <v>2773</v>
      </c>
      <c r="R462" s="52" t="s">
        <v>2573</v>
      </c>
      <c r="S462" s="52" t="s">
        <v>2774</v>
      </c>
      <c r="T462" s="47">
        <v>45728</v>
      </c>
      <c r="U462" s="66">
        <f t="shared" si="77"/>
        <v>182</v>
      </c>
    </row>
    <row r="463" spans="1:21" ht="65" hidden="1">
      <c r="A463" s="49">
        <f t="shared" si="78"/>
        <v>462</v>
      </c>
      <c r="B463" s="52" t="s">
        <v>2775</v>
      </c>
      <c r="C463" s="52" t="s">
        <v>2776</v>
      </c>
      <c r="D463" s="52" t="s">
        <v>2777</v>
      </c>
      <c r="E463" s="52" t="s">
        <v>152</v>
      </c>
      <c r="F463" s="52" t="s">
        <v>153</v>
      </c>
      <c r="G463" s="56">
        <v>45546</v>
      </c>
      <c r="H463" s="52" t="s">
        <v>2772</v>
      </c>
      <c r="I463" s="52" t="s">
        <v>223</v>
      </c>
      <c r="J463" s="52" t="s">
        <v>156</v>
      </c>
      <c r="K463" s="52"/>
      <c r="L463" s="52"/>
      <c r="M463" s="52" t="s">
        <v>318</v>
      </c>
      <c r="N463" s="52" t="s">
        <v>1943</v>
      </c>
      <c r="O463" s="55">
        <v>45925</v>
      </c>
      <c r="P463" s="52" t="s">
        <v>1617</v>
      </c>
      <c r="Q463" s="52" t="s">
        <v>2778</v>
      </c>
      <c r="R463" s="52" t="s">
        <v>2469</v>
      </c>
      <c r="S463" s="52" t="s">
        <v>2779</v>
      </c>
      <c r="T463" s="47">
        <v>45728</v>
      </c>
      <c r="U463" s="54">
        <f t="shared" ref="U463:U464" si="79">O463-G463</f>
        <v>379</v>
      </c>
    </row>
    <row r="464" spans="1:21" ht="143" hidden="1">
      <c r="A464" s="49">
        <f t="shared" si="78"/>
        <v>463</v>
      </c>
      <c r="B464" s="52" t="s">
        <v>2780</v>
      </c>
      <c r="C464" s="52" t="s">
        <v>2781</v>
      </c>
      <c r="D464" s="52" t="s">
        <v>2782</v>
      </c>
      <c r="E464" s="52" t="s">
        <v>152</v>
      </c>
      <c r="F464" s="52" t="s">
        <v>153</v>
      </c>
      <c r="G464" s="56">
        <v>45546</v>
      </c>
      <c r="H464" s="52" t="s">
        <v>2772</v>
      </c>
      <c r="I464" s="52" t="s">
        <v>223</v>
      </c>
      <c r="J464" s="52" t="s">
        <v>156</v>
      </c>
      <c r="K464" s="52"/>
      <c r="L464" s="52"/>
      <c r="M464" s="52" t="s">
        <v>318</v>
      </c>
      <c r="N464" s="52" t="s">
        <v>887</v>
      </c>
      <c r="O464" s="55">
        <v>45573</v>
      </c>
      <c r="P464" s="52" t="s">
        <v>1617</v>
      </c>
      <c r="Q464" s="52" t="s">
        <v>2783</v>
      </c>
      <c r="R464" s="52" t="s">
        <v>2715</v>
      </c>
      <c r="S464" s="52"/>
      <c r="T464" s="47">
        <v>45728</v>
      </c>
      <c r="U464" s="54">
        <f t="shared" si="79"/>
        <v>27</v>
      </c>
    </row>
    <row r="465" spans="1:21" ht="52" hidden="1">
      <c r="A465" s="49">
        <f t="shared" si="78"/>
        <v>464</v>
      </c>
      <c r="B465" s="52" t="s">
        <v>2784</v>
      </c>
      <c r="C465" s="52" t="s">
        <v>2785</v>
      </c>
      <c r="D465" s="52" t="s">
        <v>2786</v>
      </c>
      <c r="E465" s="52" t="s">
        <v>152</v>
      </c>
      <c r="F465" s="52" t="s">
        <v>153</v>
      </c>
      <c r="G465" s="56">
        <v>45546</v>
      </c>
      <c r="H465" s="52" t="s">
        <v>616</v>
      </c>
      <c r="I465" s="52" t="s">
        <v>175</v>
      </c>
      <c r="J465" s="52" t="s">
        <v>1362</v>
      </c>
      <c r="K465" s="52"/>
      <c r="L465" s="52"/>
      <c r="M465" s="52" t="s">
        <v>318</v>
      </c>
      <c r="N465" s="52" t="s">
        <v>887</v>
      </c>
      <c r="O465" s="52"/>
      <c r="P465" s="52" t="s">
        <v>1617</v>
      </c>
      <c r="Q465" s="52" t="s">
        <v>2787</v>
      </c>
      <c r="R465" s="52" t="s">
        <v>47</v>
      </c>
      <c r="S465" s="52"/>
      <c r="T465" s="47">
        <v>45728</v>
      </c>
      <c r="U465" s="66">
        <f>T465-G465</f>
        <v>182</v>
      </c>
    </row>
    <row r="466" spans="1:21" ht="52">
      <c r="A466" s="49">
        <f t="shared" si="78"/>
        <v>465</v>
      </c>
      <c r="B466" s="50" t="s">
        <v>2788</v>
      </c>
      <c r="C466" s="50" t="s">
        <v>2789</v>
      </c>
      <c r="D466" s="50" t="s">
        <v>2790</v>
      </c>
      <c r="E466" s="50" t="s">
        <v>152</v>
      </c>
      <c r="F466" s="50" t="s">
        <v>153</v>
      </c>
      <c r="G466" s="53">
        <v>45546</v>
      </c>
      <c r="H466" s="50" t="s">
        <v>2791</v>
      </c>
      <c r="I466" s="50" t="s">
        <v>23</v>
      </c>
      <c r="J466" s="50" t="s">
        <v>156</v>
      </c>
      <c r="K466" s="50"/>
      <c r="L466" s="50"/>
      <c r="M466" s="50" t="s">
        <v>158</v>
      </c>
      <c r="N466" s="50" t="s">
        <v>158</v>
      </c>
      <c r="O466" s="55">
        <v>45575</v>
      </c>
      <c r="P466" s="50" t="s">
        <v>159</v>
      </c>
      <c r="Q466" s="50" t="s">
        <v>2792</v>
      </c>
      <c r="R466" s="50" t="s">
        <v>161</v>
      </c>
      <c r="S466" s="50"/>
      <c r="T466" s="47">
        <v>45728</v>
      </c>
      <c r="U466" s="54">
        <f t="shared" ref="U466:U467" si="80">O466-G466</f>
        <v>29</v>
      </c>
    </row>
    <row r="467" spans="1:21" ht="91" hidden="1">
      <c r="A467" s="49">
        <f t="shared" si="78"/>
        <v>466</v>
      </c>
      <c r="B467" s="52" t="s">
        <v>2793</v>
      </c>
      <c r="C467" s="52" t="s">
        <v>2794</v>
      </c>
      <c r="D467" s="52" t="s">
        <v>2795</v>
      </c>
      <c r="E467" s="52" t="s">
        <v>152</v>
      </c>
      <c r="F467" s="52" t="s">
        <v>153</v>
      </c>
      <c r="G467" s="56">
        <v>45547</v>
      </c>
      <c r="H467" s="52" t="s">
        <v>2083</v>
      </c>
      <c r="I467" s="52" t="s">
        <v>175</v>
      </c>
      <c r="J467" s="52" t="s">
        <v>156</v>
      </c>
      <c r="K467" s="52"/>
      <c r="L467" s="52"/>
      <c r="M467" s="52" t="s">
        <v>318</v>
      </c>
      <c r="N467" s="52" t="s">
        <v>887</v>
      </c>
      <c r="O467" s="56">
        <v>45554</v>
      </c>
      <c r="P467" s="52" t="s">
        <v>1617</v>
      </c>
      <c r="Q467" s="52" t="s">
        <v>2796</v>
      </c>
      <c r="R467" s="52" t="s">
        <v>320</v>
      </c>
      <c r="S467" s="52" t="s">
        <v>2086</v>
      </c>
      <c r="T467" s="47">
        <v>45728</v>
      </c>
      <c r="U467" s="54">
        <f t="shared" si="80"/>
        <v>7</v>
      </c>
    </row>
    <row r="468" spans="1:21" ht="26" hidden="1">
      <c r="A468" s="49">
        <f t="shared" si="78"/>
        <v>467</v>
      </c>
      <c r="B468" s="52" t="s">
        <v>2797</v>
      </c>
      <c r="C468" s="52" t="s">
        <v>2798</v>
      </c>
      <c r="D468" s="52" t="s">
        <v>2799</v>
      </c>
      <c r="E468" s="52" t="s">
        <v>152</v>
      </c>
      <c r="F468" s="52" t="s">
        <v>153</v>
      </c>
      <c r="G468" s="56">
        <v>45547</v>
      </c>
      <c r="H468" s="52" t="s">
        <v>2800</v>
      </c>
      <c r="I468" s="52" t="s">
        <v>33</v>
      </c>
      <c r="J468" s="52" t="s">
        <v>1362</v>
      </c>
      <c r="K468" s="52"/>
      <c r="L468" s="52"/>
      <c r="M468" s="52" t="s">
        <v>318</v>
      </c>
      <c r="N468" s="52" t="s">
        <v>887</v>
      </c>
      <c r="O468" s="52"/>
      <c r="P468" s="52" t="s">
        <v>1617</v>
      </c>
      <c r="Q468" s="52" t="s">
        <v>2801</v>
      </c>
      <c r="R468" s="52" t="s">
        <v>2802</v>
      </c>
      <c r="S468" s="52"/>
      <c r="T468" s="47">
        <v>45728</v>
      </c>
      <c r="U468" s="66">
        <f>T468-G468</f>
        <v>181</v>
      </c>
    </row>
    <row r="469" spans="1:21" ht="221" hidden="1">
      <c r="A469" s="49">
        <f t="shared" si="78"/>
        <v>468</v>
      </c>
      <c r="B469" s="52" t="s">
        <v>2803</v>
      </c>
      <c r="C469" s="52" t="s">
        <v>2804</v>
      </c>
      <c r="D469" s="52" t="s">
        <v>2805</v>
      </c>
      <c r="E469" s="52" t="s">
        <v>152</v>
      </c>
      <c r="F469" s="52" t="s">
        <v>153</v>
      </c>
      <c r="G469" s="56">
        <v>45547</v>
      </c>
      <c r="H469" s="52" t="s">
        <v>2806</v>
      </c>
      <c r="I469" s="52" t="s">
        <v>597</v>
      </c>
      <c r="J469" s="52" t="s">
        <v>156</v>
      </c>
      <c r="K469" s="52"/>
      <c r="L469" s="52"/>
      <c r="M469" s="52" t="s">
        <v>318</v>
      </c>
      <c r="N469" s="52" t="s">
        <v>887</v>
      </c>
      <c r="O469" s="55">
        <v>45554</v>
      </c>
      <c r="P469" s="52" t="s">
        <v>1617</v>
      </c>
      <c r="Q469" s="52" t="s">
        <v>2807</v>
      </c>
      <c r="R469" s="52" t="s">
        <v>19</v>
      </c>
      <c r="S469" s="52" t="s">
        <v>1981</v>
      </c>
      <c r="T469" s="47">
        <v>45728</v>
      </c>
      <c r="U469" s="54">
        <f>O469-G469</f>
        <v>7</v>
      </c>
    </row>
    <row r="470" spans="1:21" ht="65" hidden="1">
      <c r="A470" s="49">
        <f t="shared" si="78"/>
        <v>469</v>
      </c>
      <c r="B470" s="52" t="s">
        <v>2808</v>
      </c>
      <c r="C470" s="52" t="s">
        <v>2809</v>
      </c>
      <c r="D470" s="52" t="s">
        <v>2810</v>
      </c>
      <c r="E470" s="52" t="s">
        <v>152</v>
      </c>
      <c r="F470" s="52" t="s">
        <v>153</v>
      </c>
      <c r="G470" s="56">
        <v>45547</v>
      </c>
      <c r="H470" s="52" t="s">
        <v>2811</v>
      </c>
      <c r="I470" s="52" t="s">
        <v>33</v>
      </c>
      <c r="J470" s="52" t="s">
        <v>1362</v>
      </c>
      <c r="K470" s="52"/>
      <c r="L470" s="52"/>
      <c r="M470" s="52" t="s">
        <v>318</v>
      </c>
      <c r="N470" s="52" t="s">
        <v>887</v>
      </c>
      <c r="O470" s="52"/>
      <c r="P470" s="52" t="s">
        <v>1617</v>
      </c>
      <c r="Q470" s="52" t="s">
        <v>2812</v>
      </c>
      <c r="R470" s="52" t="s">
        <v>2427</v>
      </c>
      <c r="S470" s="52"/>
      <c r="T470" s="47">
        <v>45728</v>
      </c>
      <c r="U470" s="66">
        <f>T470-G470</f>
        <v>181</v>
      </c>
    </row>
    <row r="471" spans="1:21" ht="39" hidden="1">
      <c r="A471" s="49">
        <f t="shared" si="78"/>
        <v>470</v>
      </c>
      <c r="B471" s="52" t="s">
        <v>2813</v>
      </c>
      <c r="C471" s="52" t="s">
        <v>2814</v>
      </c>
      <c r="D471" s="52" t="s">
        <v>2815</v>
      </c>
      <c r="E471" s="52" t="s">
        <v>152</v>
      </c>
      <c r="F471" s="52" t="s">
        <v>153</v>
      </c>
      <c r="G471" s="56">
        <v>45547</v>
      </c>
      <c r="H471" s="52" t="s">
        <v>2816</v>
      </c>
      <c r="I471" s="52" t="s">
        <v>223</v>
      </c>
      <c r="J471" s="52" t="s">
        <v>156</v>
      </c>
      <c r="K471" s="52"/>
      <c r="L471" s="52"/>
      <c r="M471" s="52" t="s">
        <v>2406</v>
      </c>
      <c r="N471" s="52" t="s">
        <v>887</v>
      </c>
      <c r="O471" s="55">
        <v>45560</v>
      </c>
      <c r="P471" s="52" t="s">
        <v>1617</v>
      </c>
      <c r="Q471" s="52" t="s">
        <v>2817</v>
      </c>
      <c r="R471" s="52" t="s">
        <v>1974</v>
      </c>
      <c r="S471" s="52" t="s">
        <v>2818</v>
      </c>
      <c r="T471" s="47">
        <v>45728</v>
      </c>
      <c r="U471" s="54">
        <f>O471-G471</f>
        <v>13</v>
      </c>
    </row>
    <row r="472" spans="1:21" ht="39" hidden="1">
      <c r="A472" s="49">
        <f t="shared" si="78"/>
        <v>471</v>
      </c>
      <c r="B472" s="52" t="s">
        <v>2819</v>
      </c>
      <c r="C472" s="52" t="s">
        <v>2820</v>
      </c>
      <c r="D472" s="52" t="s">
        <v>2821</v>
      </c>
      <c r="E472" s="52" t="s">
        <v>152</v>
      </c>
      <c r="F472" s="52" t="s">
        <v>153</v>
      </c>
      <c r="G472" s="56">
        <v>45547</v>
      </c>
      <c r="H472" s="52" t="s">
        <v>70</v>
      </c>
      <c r="I472" s="52" t="s">
        <v>223</v>
      </c>
      <c r="J472" s="52" t="s">
        <v>1362</v>
      </c>
      <c r="K472" s="52"/>
      <c r="L472" s="52"/>
      <c r="M472" s="52" t="s">
        <v>318</v>
      </c>
      <c r="N472" s="52" t="s">
        <v>887</v>
      </c>
      <c r="O472" s="52"/>
      <c r="P472" s="52" t="s">
        <v>1617</v>
      </c>
      <c r="Q472" s="52" t="s">
        <v>2822</v>
      </c>
      <c r="R472" s="52" t="s">
        <v>66</v>
      </c>
      <c r="S472" s="52"/>
      <c r="T472" s="47">
        <v>45728</v>
      </c>
      <c r="U472" s="66">
        <f>T472-G472</f>
        <v>181</v>
      </c>
    </row>
    <row r="473" spans="1:21" ht="143" hidden="1">
      <c r="A473" s="49">
        <f t="shared" si="78"/>
        <v>472</v>
      </c>
      <c r="B473" s="52" t="s">
        <v>2823</v>
      </c>
      <c r="C473" s="52" t="s">
        <v>2824</v>
      </c>
      <c r="D473" s="52" t="s">
        <v>2825</v>
      </c>
      <c r="E473" s="52" t="s">
        <v>152</v>
      </c>
      <c r="F473" s="52" t="s">
        <v>153</v>
      </c>
      <c r="G473" s="56">
        <v>45547</v>
      </c>
      <c r="H473" s="52" t="s">
        <v>2826</v>
      </c>
      <c r="I473" s="52" t="s">
        <v>995</v>
      </c>
      <c r="J473" s="52" t="s">
        <v>156</v>
      </c>
      <c r="K473" s="52"/>
      <c r="L473" s="52"/>
      <c r="M473" s="52" t="s">
        <v>318</v>
      </c>
      <c r="N473" s="52" t="s">
        <v>887</v>
      </c>
      <c r="O473" s="55">
        <v>45554</v>
      </c>
      <c r="P473" s="52" t="s">
        <v>1617</v>
      </c>
      <c r="Q473" s="52" t="s">
        <v>2827</v>
      </c>
      <c r="R473" s="52" t="s">
        <v>2059</v>
      </c>
      <c r="S473" s="52" t="s">
        <v>2828</v>
      </c>
      <c r="T473" s="47">
        <v>45728</v>
      </c>
      <c r="U473" s="54">
        <f t="shared" ref="U473:U474" si="81">O473-G473</f>
        <v>7</v>
      </c>
    </row>
    <row r="474" spans="1:21" ht="78" hidden="1">
      <c r="A474" s="49">
        <f t="shared" si="78"/>
        <v>473</v>
      </c>
      <c r="B474" s="52" t="s">
        <v>2829</v>
      </c>
      <c r="C474" s="52" t="s">
        <v>2830</v>
      </c>
      <c r="D474" s="52" t="s">
        <v>2831</v>
      </c>
      <c r="E474" s="52" t="s">
        <v>152</v>
      </c>
      <c r="F474" s="52" t="s">
        <v>153</v>
      </c>
      <c r="G474" s="56">
        <v>45547</v>
      </c>
      <c r="H474" s="52" t="s">
        <v>2832</v>
      </c>
      <c r="I474" s="52" t="s">
        <v>581</v>
      </c>
      <c r="J474" s="52" t="s">
        <v>156</v>
      </c>
      <c r="K474" s="52"/>
      <c r="L474" s="52"/>
      <c r="M474" s="52" t="s">
        <v>318</v>
      </c>
      <c r="N474" s="52" t="s">
        <v>887</v>
      </c>
      <c r="O474" s="55">
        <v>45575</v>
      </c>
      <c r="P474" s="52" t="s">
        <v>1617</v>
      </c>
      <c r="Q474" s="52" t="s">
        <v>2833</v>
      </c>
      <c r="R474" s="52" t="s">
        <v>2834</v>
      </c>
      <c r="S474" s="52" t="s">
        <v>2835</v>
      </c>
      <c r="T474" s="47">
        <v>45728</v>
      </c>
      <c r="U474" s="54">
        <f t="shared" si="81"/>
        <v>28</v>
      </c>
    </row>
    <row r="475" spans="1:21" ht="169" hidden="1">
      <c r="A475" s="49">
        <f t="shared" si="78"/>
        <v>474</v>
      </c>
      <c r="B475" s="52" t="s">
        <v>2836</v>
      </c>
      <c r="C475" s="52" t="s">
        <v>2837</v>
      </c>
      <c r="D475" s="52" t="s">
        <v>2838</v>
      </c>
      <c r="E475" s="52" t="s">
        <v>152</v>
      </c>
      <c r="F475" s="52" t="s">
        <v>153</v>
      </c>
      <c r="G475" s="56">
        <v>45547</v>
      </c>
      <c r="H475" s="52" t="s">
        <v>2839</v>
      </c>
      <c r="I475" s="52" t="s">
        <v>597</v>
      </c>
      <c r="J475" s="52" t="s">
        <v>1362</v>
      </c>
      <c r="K475" s="52"/>
      <c r="L475" s="52"/>
      <c r="M475" s="52" t="s">
        <v>318</v>
      </c>
      <c r="N475" s="52" t="s">
        <v>887</v>
      </c>
      <c r="O475" s="52"/>
      <c r="P475" s="52" t="s">
        <v>1617</v>
      </c>
      <c r="Q475" s="52" t="s">
        <v>2840</v>
      </c>
      <c r="R475" s="52" t="s">
        <v>19</v>
      </c>
      <c r="S475" s="52" t="s">
        <v>2841</v>
      </c>
      <c r="T475" s="47">
        <v>45728</v>
      </c>
      <c r="U475" s="66">
        <f t="shared" ref="U475:U477" si="82">T475-G475</f>
        <v>181</v>
      </c>
    </row>
    <row r="476" spans="1:21" ht="130" hidden="1">
      <c r="A476" s="49">
        <f t="shared" si="78"/>
        <v>475</v>
      </c>
      <c r="B476" s="52" t="s">
        <v>2842</v>
      </c>
      <c r="C476" s="52" t="s">
        <v>2843</v>
      </c>
      <c r="D476" s="52" t="s">
        <v>2844</v>
      </c>
      <c r="E476" s="52" t="s">
        <v>152</v>
      </c>
      <c r="F476" s="52" t="s">
        <v>153</v>
      </c>
      <c r="G476" s="56">
        <v>45547</v>
      </c>
      <c r="H476" s="52" t="s">
        <v>2528</v>
      </c>
      <c r="I476" s="52" t="s">
        <v>23</v>
      </c>
      <c r="J476" s="52" t="s">
        <v>1362</v>
      </c>
      <c r="K476" s="52"/>
      <c r="L476" s="52"/>
      <c r="M476" s="52" t="s">
        <v>318</v>
      </c>
      <c r="N476" s="52" t="s">
        <v>887</v>
      </c>
      <c r="O476" s="52"/>
      <c r="P476" s="52" t="s">
        <v>1617</v>
      </c>
      <c r="Q476" s="52" t="s">
        <v>2845</v>
      </c>
      <c r="R476" s="52" t="s">
        <v>25</v>
      </c>
      <c r="S476" s="52"/>
      <c r="T476" s="47">
        <v>45728</v>
      </c>
      <c r="U476" s="66">
        <f t="shared" si="82"/>
        <v>181</v>
      </c>
    </row>
    <row r="477" spans="1:21" ht="26" hidden="1">
      <c r="A477" s="49">
        <f t="shared" si="78"/>
        <v>476</v>
      </c>
      <c r="B477" s="52" t="s">
        <v>2846</v>
      </c>
      <c r="C477" s="52" t="s">
        <v>2847</v>
      </c>
      <c r="D477" s="52" t="s">
        <v>2848</v>
      </c>
      <c r="E477" s="52" t="s">
        <v>152</v>
      </c>
      <c r="F477" s="52" t="s">
        <v>153</v>
      </c>
      <c r="G477" s="56">
        <v>45547</v>
      </c>
      <c r="H477" s="52" t="s">
        <v>2523</v>
      </c>
      <c r="I477" s="52" t="s">
        <v>33</v>
      </c>
      <c r="J477" s="52" t="s">
        <v>1362</v>
      </c>
      <c r="K477" s="52"/>
      <c r="L477" s="52"/>
      <c r="M477" s="52" t="s">
        <v>318</v>
      </c>
      <c r="N477" s="52" t="s">
        <v>887</v>
      </c>
      <c r="O477" s="52"/>
      <c r="P477" s="52" t="s">
        <v>1617</v>
      </c>
      <c r="Q477" s="52" t="s">
        <v>2849</v>
      </c>
      <c r="R477" s="52" t="s">
        <v>38</v>
      </c>
      <c r="S477" s="52"/>
      <c r="T477" s="47">
        <v>45728</v>
      </c>
      <c r="U477" s="66">
        <f t="shared" si="82"/>
        <v>181</v>
      </c>
    </row>
    <row r="478" spans="1:21" ht="39" hidden="1">
      <c r="A478" s="49">
        <f t="shared" si="78"/>
        <v>477</v>
      </c>
      <c r="B478" s="52" t="s">
        <v>2850</v>
      </c>
      <c r="C478" s="52" t="s">
        <v>2851</v>
      </c>
      <c r="D478" s="52" t="s">
        <v>2852</v>
      </c>
      <c r="E478" s="52" t="s">
        <v>152</v>
      </c>
      <c r="F478" s="52" t="s">
        <v>153</v>
      </c>
      <c r="G478" s="56">
        <v>45547</v>
      </c>
      <c r="H478" s="52" t="s">
        <v>2853</v>
      </c>
      <c r="I478" s="52" t="s">
        <v>581</v>
      </c>
      <c r="J478" s="52" t="s">
        <v>156</v>
      </c>
      <c r="K478" s="52"/>
      <c r="L478" s="52"/>
      <c r="M478" s="52" t="s">
        <v>2406</v>
      </c>
      <c r="N478" s="52" t="s">
        <v>887</v>
      </c>
      <c r="O478" s="55">
        <v>45560</v>
      </c>
      <c r="P478" s="52" t="s">
        <v>1617</v>
      </c>
      <c r="Q478" s="52" t="s">
        <v>2854</v>
      </c>
      <c r="R478" s="52" t="s">
        <v>1945</v>
      </c>
      <c r="S478" s="52" t="s">
        <v>2855</v>
      </c>
      <c r="T478" s="47">
        <v>45728</v>
      </c>
      <c r="U478" s="54">
        <f t="shared" ref="U478:U480" si="83">O478-G478</f>
        <v>13</v>
      </c>
    </row>
    <row r="479" spans="1:21" ht="65" hidden="1">
      <c r="A479" s="49">
        <f t="shared" si="78"/>
        <v>478</v>
      </c>
      <c r="B479" s="52" t="s">
        <v>2856</v>
      </c>
      <c r="C479" s="52" t="s">
        <v>2857</v>
      </c>
      <c r="D479" s="52" t="s">
        <v>2858</v>
      </c>
      <c r="E479" s="52" t="s">
        <v>152</v>
      </c>
      <c r="F479" s="52" t="s">
        <v>153</v>
      </c>
      <c r="G479" s="56">
        <v>45547</v>
      </c>
      <c r="H479" s="52" t="s">
        <v>1949</v>
      </c>
      <c r="I479" s="52" t="s">
        <v>175</v>
      </c>
      <c r="J479" s="52" t="s">
        <v>156</v>
      </c>
      <c r="K479" s="52"/>
      <c r="L479" s="52"/>
      <c r="M479" s="52" t="s">
        <v>318</v>
      </c>
      <c r="N479" s="52" t="s">
        <v>887</v>
      </c>
      <c r="O479" s="55">
        <v>45554</v>
      </c>
      <c r="P479" s="52" t="s">
        <v>1617</v>
      </c>
      <c r="Q479" s="52" t="s">
        <v>2859</v>
      </c>
      <c r="R479" s="52" t="s">
        <v>320</v>
      </c>
      <c r="S479" s="52" t="s">
        <v>2086</v>
      </c>
      <c r="T479" s="47">
        <v>45728</v>
      </c>
      <c r="U479" s="54">
        <f t="shared" si="83"/>
        <v>7</v>
      </c>
    </row>
    <row r="480" spans="1:21" ht="26" hidden="1">
      <c r="A480" s="49">
        <f t="shared" si="78"/>
        <v>479</v>
      </c>
      <c r="B480" s="52" t="s">
        <v>2860</v>
      </c>
      <c r="C480" s="52" t="s">
        <v>2857</v>
      </c>
      <c r="D480" s="52" t="s">
        <v>2858</v>
      </c>
      <c r="E480" s="52" t="s">
        <v>152</v>
      </c>
      <c r="F480" s="52" t="s">
        <v>153</v>
      </c>
      <c r="G480" s="56">
        <v>45547</v>
      </c>
      <c r="H480" s="52" t="s">
        <v>1949</v>
      </c>
      <c r="I480" s="52" t="s">
        <v>175</v>
      </c>
      <c r="J480" s="52" t="s">
        <v>156</v>
      </c>
      <c r="K480" s="52"/>
      <c r="L480" s="52"/>
      <c r="M480" s="52" t="s">
        <v>318</v>
      </c>
      <c r="N480" s="52" t="s">
        <v>887</v>
      </c>
      <c r="O480" s="55">
        <v>45554</v>
      </c>
      <c r="P480" s="52" t="s">
        <v>1617</v>
      </c>
      <c r="Q480" s="52" t="s">
        <v>2861</v>
      </c>
      <c r="R480" s="52" t="s">
        <v>2469</v>
      </c>
      <c r="S480" s="52" t="s">
        <v>2086</v>
      </c>
      <c r="T480" s="47">
        <v>45728</v>
      </c>
      <c r="U480" s="54">
        <f t="shared" si="83"/>
        <v>7</v>
      </c>
    </row>
    <row r="481" spans="1:21" ht="26" hidden="1">
      <c r="A481" s="49">
        <f t="shared" si="78"/>
        <v>480</v>
      </c>
      <c r="B481" s="52" t="s">
        <v>2862</v>
      </c>
      <c r="C481" s="52" t="s">
        <v>2863</v>
      </c>
      <c r="D481" s="52" t="s">
        <v>2864</v>
      </c>
      <c r="E481" s="52" t="s">
        <v>152</v>
      </c>
      <c r="F481" s="52" t="s">
        <v>153</v>
      </c>
      <c r="G481" s="56">
        <v>45547</v>
      </c>
      <c r="H481" s="52" t="s">
        <v>2865</v>
      </c>
      <c r="I481" s="52" t="s">
        <v>33</v>
      </c>
      <c r="J481" s="52" t="s">
        <v>1362</v>
      </c>
      <c r="K481" s="52"/>
      <c r="L481" s="52"/>
      <c r="M481" s="52" t="s">
        <v>2406</v>
      </c>
      <c r="N481" s="52" t="s">
        <v>887</v>
      </c>
      <c r="O481" s="56"/>
      <c r="P481" s="52" t="s">
        <v>1617</v>
      </c>
      <c r="Q481" s="52" t="s">
        <v>2028</v>
      </c>
      <c r="R481" s="52" t="s">
        <v>1945</v>
      </c>
      <c r="S481" s="52"/>
      <c r="T481" s="47">
        <v>45728</v>
      </c>
      <c r="U481" s="66">
        <f t="shared" ref="U481:U482" si="84">T481-G481</f>
        <v>181</v>
      </c>
    </row>
    <row r="482" spans="1:21" ht="52" hidden="1">
      <c r="A482" s="49">
        <f t="shared" si="78"/>
        <v>481</v>
      </c>
      <c r="B482" s="52" t="s">
        <v>2866</v>
      </c>
      <c r="C482" s="52" t="s">
        <v>2863</v>
      </c>
      <c r="D482" s="52" t="s">
        <v>2864</v>
      </c>
      <c r="E482" s="52" t="s">
        <v>152</v>
      </c>
      <c r="F482" s="52" t="s">
        <v>153</v>
      </c>
      <c r="G482" s="56">
        <v>45547</v>
      </c>
      <c r="H482" s="52" t="s">
        <v>2865</v>
      </c>
      <c r="I482" s="52" t="s">
        <v>33</v>
      </c>
      <c r="J482" s="52" t="s">
        <v>1362</v>
      </c>
      <c r="K482" s="52"/>
      <c r="L482" s="52"/>
      <c r="M482" s="52" t="s">
        <v>318</v>
      </c>
      <c r="N482" s="52" t="s">
        <v>887</v>
      </c>
      <c r="O482" s="58"/>
      <c r="P482" s="52" t="s">
        <v>1617</v>
      </c>
      <c r="Q482" s="52" t="s">
        <v>2867</v>
      </c>
      <c r="R482" s="52" t="s">
        <v>35</v>
      </c>
      <c r="S482" s="52"/>
      <c r="T482" s="47">
        <v>45728</v>
      </c>
      <c r="U482" s="66">
        <f t="shared" si="84"/>
        <v>181</v>
      </c>
    </row>
    <row r="483" spans="1:21" ht="156" hidden="1">
      <c r="A483" s="49">
        <f t="shared" si="78"/>
        <v>482</v>
      </c>
      <c r="B483" s="52" t="s">
        <v>2868</v>
      </c>
      <c r="C483" s="52" t="s">
        <v>2869</v>
      </c>
      <c r="D483" s="52" t="s">
        <v>2870</v>
      </c>
      <c r="E483" s="52" t="s">
        <v>152</v>
      </c>
      <c r="F483" s="52" t="s">
        <v>153</v>
      </c>
      <c r="G483" s="56">
        <v>45547</v>
      </c>
      <c r="H483" s="52" t="s">
        <v>2871</v>
      </c>
      <c r="I483" s="52" t="s">
        <v>155</v>
      </c>
      <c r="J483" s="52" t="s">
        <v>156</v>
      </c>
      <c r="K483" s="52"/>
      <c r="L483" s="52"/>
      <c r="M483" s="52" t="s">
        <v>318</v>
      </c>
      <c r="N483" s="52" t="s">
        <v>887</v>
      </c>
      <c r="O483" s="55">
        <v>45580</v>
      </c>
      <c r="P483" s="52" t="s">
        <v>1617</v>
      </c>
      <c r="Q483" s="52" t="s">
        <v>2872</v>
      </c>
      <c r="R483" s="52" t="s">
        <v>1980</v>
      </c>
      <c r="S483" s="52" t="s">
        <v>2873</v>
      </c>
      <c r="T483" s="47">
        <v>45728</v>
      </c>
      <c r="U483" s="54">
        <f t="shared" ref="U483:U484" si="85">O483-G483</f>
        <v>33</v>
      </c>
    </row>
    <row r="484" spans="1:21" ht="39" hidden="1">
      <c r="A484" s="49">
        <f t="shared" si="78"/>
        <v>483</v>
      </c>
      <c r="B484" s="52" t="s">
        <v>2874</v>
      </c>
      <c r="C484" s="52" t="s">
        <v>2869</v>
      </c>
      <c r="D484" s="52" t="s">
        <v>2870</v>
      </c>
      <c r="E484" s="52" t="s">
        <v>152</v>
      </c>
      <c r="F484" s="52" t="s">
        <v>153</v>
      </c>
      <c r="G484" s="56">
        <v>45547</v>
      </c>
      <c r="H484" s="52" t="s">
        <v>2871</v>
      </c>
      <c r="I484" s="52" t="s">
        <v>155</v>
      </c>
      <c r="J484" s="52" t="s">
        <v>156</v>
      </c>
      <c r="K484" s="52"/>
      <c r="L484" s="52"/>
      <c r="M484" s="52" t="s">
        <v>318</v>
      </c>
      <c r="N484" s="52" t="s">
        <v>887</v>
      </c>
      <c r="O484" s="56">
        <v>45561</v>
      </c>
      <c r="P484" s="52" t="s">
        <v>1617</v>
      </c>
      <c r="Q484" s="52" t="s">
        <v>2875</v>
      </c>
      <c r="R484" s="52" t="s">
        <v>2469</v>
      </c>
      <c r="S484" s="52" t="s">
        <v>2876</v>
      </c>
      <c r="T484" s="47">
        <v>45728</v>
      </c>
      <c r="U484" s="54">
        <f t="shared" si="85"/>
        <v>14</v>
      </c>
    </row>
    <row r="485" spans="1:21" ht="65" hidden="1">
      <c r="A485" s="49">
        <f t="shared" si="78"/>
        <v>484</v>
      </c>
      <c r="B485" s="52" t="s">
        <v>2877</v>
      </c>
      <c r="C485" s="52" t="s">
        <v>2878</v>
      </c>
      <c r="D485" s="52" t="s">
        <v>2879</v>
      </c>
      <c r="E485" s="52" t="s">
        <v>152</v>
      </c>
      <c r="F485" s="52" t="s">
        <v>153</v>
      </c>
      <c r="G485" s="56">
        <v>45547</v>
      </c>
      <c r="H485" s="52" t="s">
        <v>2880</v>
      </c>
      <c r="I485" s="52" t="s">
        <v>223</v>
      </c>
      <c r="J485" s="52" t="s">
        <v>859</v>
      </c>
      <c r="K485" s="52"/>
      <c r="L485" s="52"/>
      <c r="M485" s="52" t="s">
        <v>318</v>
      </c>
      <c r="N485" s="52" t="s">
        <v>887</v>
      </c>
      <c r="O485" s="52"/>
      <c r="P485" s="52" t="s">
        <v>1617</v>
      </c>
      <c r="Q485" s="52" t="s">
        <v>2881</v>
      </c>
      <c r="R485" s="52" t="s">
        <v>65</v>
      </c>
      <c r="S485" s="52" t="s">
        <v>2882</v>
      </c>
      <c r="T485" s="47">
        <v>45728</v>
      </c>
      <c r="U485" s="66">
        <f t="shared" ref="U485:U488" si="86">T485-G485</f>
        <v>181</v>
      </c>
    </row>
    <row r="486" spans="1:21" ht="65" hidden="1">
      <c r="A486" s="49">
        <f t="shared" si="78"/>
        <v>485</v>
      </c>
      <c r="B486" s="52" t="s">
        <v>2883</v>
      </c>
      <c r="C486" s="52" t="s">
        <v>2878</v>
      </c>
      <c r="D486" s="52" t="s">
        <v>2879</v>
      </c>
      <c r="E486" s="52" t="s">
        <v>152</v>
      </c>
      <c r="F486" s="52" t="s">
        <v>153</v>
      </c>
      <c r="G486" s="56">
        <v>45547</v>
      </c>
      <c r="H486" s="52" t="s">
        <v>2880</v>
      </c>
      <c r="I486" s="52" t="s">
        <v>223</v>
      </c>
      <c r="J486" s="52" t="s">
        <v>1362</v>
      </c>
      <c r="K486" s="52"/>
      <c r="L486" s="52"/>
      <c r="M486" s="52" t="s">
        <v>318</v>
      </c>
      <c r="N486" s="52" t="s">
        <v>887</v>
      </c>
      <c r="O486" s="52"/>
      <c r="P486" s="52" t="s">
        <v>1617</v>
      </c>
      <c r="Q486" s="52" t="s">
        <v>2704</v>
      </c>
      <c r="R486" s="52" t="s">
        <v>1945</v>
      </c>
      <c r="S486" s="52" t="s">
        <v>2884</v>
      </c>
      <c r="T486" s="47">
        <v>45728</v>
      </c>
      <c r="U486" s="66">
        <f t="shared" si="86"/>
        <v>181</v>
      </c>
    </row>
    <row r="487" spans="1:21" ht="26" hidden="1">
      <c r="A487" s="49">
        <f t="shared" si="78"/>
        <v>486</v>
      </c>
      <c r="B487" s="52" t="s">
        <v>2885</v>
      </c>
      <c r="C487" s="52" t="s">
        <v>2886</v>
      </c>
      <c r="D487" s="52" t="s">
        <v>2887</v>
      </c>
      <c r="E487" s="52" t="s">
        <v>152</v>
      </c>
      <c r="F487" s="52" t="s">
        <v>153</v>
      </c>
      <c r="G487" s="56">
        <v>45551</v>
      </c>
      <c r="H487" s="52" t="s">
        <v>30</v>
      </c>
      <c r="I487" s="52" t="s">
        <v>23</v>
      </c>
      <c r="J487" s="52" t="s">
        <v>1362</v>
      </c>
      <c r="K487" s="52"/>
      <c r="L487" s="52"/>
      <c r="M487" s="52" t="s">
        <v>318</v>
      </c>
      <c r="N487" s="52" t="s">
        <v>79</v>
      </c>
      <c r="O487" s="52"/>
      <c r="P487" s="52" t="s">
        <v>1617</v>
      </c>
      <c r="Q487" s="52" t="s">
        <v>2888</v>
      </c>
      <c r="R487" s="52" t="s">
        <v>2053</v>
      </c>
      <c r="S487" s="52"/>
      <c r="T487" s="47">
        <v>45728</v>
      </c>
      <c r="U487" s="66">
        <f t="shared" si="86"/>
        <v>177</v>
      </c>
    </row>
    <row r="488" spans="1:21" ht="26" hidden="1">
      <c r="A488" s="49">
        <f t="shared" si="78"/>
        <v>487</v>
      </c>
      <c r="B488" s="52" t="s">
        <v>2889</v>
      </c>
      <c r="C488" s="52" t="s">
        <v>2890</v>
      </c>
      <c r="D488" s="52" t="s">
        <v>2891</v>
      </c>
      <c r="E488" s="52" t="s">
        <v>152</v>
      </c>
      <c r="F488" s="52" t="s">
        <v>153</v>
      </c>
      <c r="G488" s="56">
        <v>45551</v>
      </c>
      <c r="H488" s="52" t="s">
        <v>2892</v>
      </c>
      <c r="I488" s="52" t="s">
        <v>581</v>
      </c>
      <c r="J488" s="52" t="s">
        <v>1362</v>
      </c>
      <c r="K488" s="52"/>
      <c r="L488" s="52"/>
      <c r="M488" s="52" t="s">
        <v>318</v>
      </c>
      <c r="N488" s="52" t="s">
        <v>79</v>
      </c>
      <c r="O488" s="52"/>
      <c r="P488" s="52" t="s">
        <v>1617</v>
      </c>
      <c r="Q488" s="52" t="s">
        <v>2893</v>
      </c>
      <c r="R488" s="52" t="s">
        <v>2834</v>
      </c>
      <c r="S488" s="52"/>
      <c r="T488" s="47">
        <v>45728</v>
      </c>
      <c r="U488" s="66">
        <f t="shared" si="86"/>
        <v>177</v>
      </c>
    </row>
    <row r="489" spans="1:21" ht="39">
      <c r="A489" s="49">
        <f t="shared" si="78"/>
        <v>488</v>
      </c>
      <c r="B489" s="50" t="s">
        <v>2894</v>
      </c>
      <c r="C489" s="50" t="s">
        <v>2895</v>
      </c>
      <c r="D489" s="50" t="s">
        <v>2896</v>
      </c>
      <c r="E489" s="50" t="s">
        <v>152</v>
      </c>
      <c r="F489" s="50" t="s">
        <v>153</v>
      </c>
      <c r="G489" s="53">
        <v>45551</v>
      </c>
      <c r="H489" s="50" t="s">
        <v>2897</v>
      </c>
      <c r="I489" s="50" t="s">
        <v>167</v>
      </c>
      <c r="J489" s="50" t="s">
        <v>156</v>
      </c>
      <c r="K489" s="50"/>
      <c r="L489" s="50"/>
      <c r="M489" s="50" t="s">
        <v>158</v>
      </c>
      <c r="N489" s="50" t="s">
        <v>158</v>
      </c>
      <c r="O489" s="53">
        <v>45554</v>
      </c>
      <c r="P489" s="50" t="s">
        <v>188</v>
      </c>
      <c r="Q489" s="50" t="s">
        <v>2898</v>
      </c>
      <c r="R489" s="50" t="s">
        <v>161</v>
      </c>
      <c r="S489" s="50"/>
      <c r="T489" s="47">
        <v>45728</v>
      </c>
      <c r="U489" s="54">
        <f>O489-G489</f>
        <v>3</v>
      </c>
    </row>
    <row r="490" spans="1:21" ht="26" hidden="1">
      <c r="A490" s="49">
        <f t="shared" si="78"/>
        <v>489</v>
      </c>
      <c r="B490" s="52" t="s">
        <v>2899</v>
      </c>
      <c r="C490" s="52" t="s">
        <v>2900</v>
      </c>
      <c r="D490" s="52" t="s">
        <v>2901</v>
      </c>
      <c r="E490" s="52" t="s">
        <v>152</v>
      </c>
      <c r="F490" s="52" t="s">
        <v>153</v>
      </c>
      <c r="G490" s="56">
        <v>45552</v>
      </c>
      <c r="H490" s="52" t="s">
        <v>2902</v>
      </c>
      <c r="I490" s="52" t="s">
        <v>23</v>
      </c>
      <c r="J490" s="52" t="s">
        <v>1362</v>
      </c>
      <c r="K490" s="52"/>
      <c r="L490" s="52"/>
      <c r="M490" s="52" t="s">
        <v>318</v>
      </c>
      <c r="N490" s="52" t="s">
        <v>79</v>
      </c>
      <c r="O490" s="52"/>
      <c r="P490" s="52" t="s">
        <v>1617</v>
      </c>
      <c r="Q490" s="52" t="s">
        <v>2903</v>
      </c>
      <c r="R490" s="52" t="s">
        <v>2053</v>
      </c>
      <c r="S490" s="52"/>
      <c r="T490" s="47">
        <v>45728</v>
      </c>
      <c r="U490" s="66">
        <f>T490-G490</f>
        <v>176</v>
      </c>
    </row>
    <row r="491" spans="1:21" ht="39" hidden="1">
      <c r="A491" s="49">
        <f t="shared" si="78"/>
        <v>490</v>
      </c>
      <c r="B491" s="52" t="s">
        <v>2904</v>
      </c>
      <c r="C491" s="52" t="s">
        <v>2905</v>
      </c>
      <c r="D491" s="52" t="s">
        <v>2906</v>
      </c>
      <c r="E491" s="52" t="s">
        <v>152</v>
      </c>
      <c r="F491" s="52" t="s">
        <v>153</v>
      </c>
      <c r="G491" s="56">
        <v>45552</v>
      </c>
      <c r="H491" s="52" t="s">
        <v>2902</v>
      </c>
      <c r="I491" s="52" t="s">
        <v>23</v>
      </c>
      <c r="J491" s="52" t="s">
        <v>156</v>
      </c>
      <c r="K491" s="52"/>
      <c r="L491" s="52"/>
      <c r="M491" s="52" t="s">
        <v>2406</v>
      </c>
      <c r="N491" s="52" t="s">
        <v>887</v>
      </c>
      <c r="O491" s="55">
        <v>45560</v>
      </c>
      <c r="P491" s="52" t="s">
        <v>1617</v>
      </c>
      <c r="Q491" s="52" t="s">
        <v>2907</v>
      </c>
      <c r="R491" s="52" t="s">
        <v>1945</v>
      </c>
      <c r="S491" s="52" t="s">
        <v>2908</v>
      </c>
      <c r="T491" s="47">
        <v>45728</v>
      </c>
      <c r="U491" s="54">
        <f>O491-G491</f>
        <v>8</v>
      </c>
    </row>
    <row r="492" spans="1:21" ht="39" hidden="1">
      <c r="A492" s="49">
        <f t="shared" si="78"/>
        <v>491</v>
      </c>
      <c r="B492" s="52" t="s">
        <v>2909</v>
      </c>
      <c r="C492" s="52" t="s">
        <v>2910</v>
      </c>
      <c r="D492" s="52" t="s">
        <v>2911</v>
      </c>
      <c r="E492" s="52" t="s">
        <v>152</v>
      </c>
      <c r="F492" s="52" t="s">
        <v>153</v>
      </c>
      <c r="G492" s="56">
        <v>45552</v>
      </c>
      <c r="H492" s="52" t="s">
        <v>2912</v>
      </c>
      <c r="I492" s="52" t="s">
        <v>175</v>
      </c>
      <c r="J492" s="52" t="s">
        <v>1362</v>
      </c>
      <c r="K492" s="52"/>
      <c r="L492" s="52"/>
      <c r="M492" s="52" t="s">
        <v>318</v>
      </c>
      <c r="N492" s="52" t="s">
        <v>887</v>
      </c>
      <c r="O492" s="52"/>
      <c r="P492" s="52" t="s">
        <v>1617</v>
      </c>
      <c r="Q492" s="52" t="s">
        <v>2913</v>
      </c>
      <c r="R492" s="52" t="s">
        <v>1974</v>
      </c>
      <c r="S492" s="52"/>
      <c r="T492" s="47">
        <v>45728</v>
      </c>
      <c r="U492" s="66">
        <f>T492-G492</f>
        <v>176</v>
      </c>
    </row>
    <row r="493" spans="1:21" ht="26" hidden="1">
      <c r="A493" s="49">
        <f t="shared" si="78"/>
        <v>492</v>
      </c>
      <c r="B493" s="52" t="s">
        <v>2914</v>
      </c>
      <c r="C493" s="52" t="s">
        <v>2915</v>
      </c>
      <c r="D493" s="52" t="s">
        <v>2916</v>
      </c>
      <c r="E493" s="52" t="s">
        <v>152</v>
      </c>
      <c r="F493" s="52" t="s">
        <v>153</v>
      </c>
      <c r="G493" s="56">
        <v>45552</v>
      </c>
      <c r="H493" s="52" t="s">
        <v>2912</v>
      </c>
      <c r="I493" s="52" t="s">
        <v>175</v>
      </c>
      <c r="J493" s="52" t="s">
        <v>156</v>
      </c>
      <c r="K493" s="52"/>
      <c r="L493" s="52"/>
      <c r="M493" s="52" t="s">
        <v>178</v>
      </c>
      <c r="N493" s="52" t="s">
        <v>1943</v>
      </c>
      <c r="O493" s="55">
        <v>45560</v>
      </c>
      <c r="P493" s="52" t="s">
        <v>1617</v>
      </c>
      <c r="Q493" s="52" t="s">
        <v>2917</v>
      </c>
      <c r="R493" s="52" t="s">
        <v>1945</v>
      </c>
      <c r="S493" s="52" t="s">
        <v>2918</v>
      </c>
      <c r="T493" s="47">
        <v>45728</v>
      </c>
      <c r="U493" s="54">
        <f t="shared" ref="U493:U494" si="87">O493-G493</f>
        <v>8</v>
      </c>
    </row>
    <row r="494" spans="1:21" ht="39" hidden="1">
      <c r="A494" s="49">
        <f t="shared" si="78"/>
        <v>493</v>
      </c>
      <c r="B494" s="52" t="s">
        <v>2919</v>
      </c>
      <c r="C494" s="52" t="s">
        <v>2920</v>
      </c>
      <c r="D494" s="52" t="s">
        <v>2921</v>
      </c>
      <c r="E494" s="52" t="s">
        <v>152</v>
      </c>
      <c r="F494" s="52" t="s">
        <v>153</v>
      </c>
      <c r="G494" s="56">
        <v>45552</v>
      </c>
      <c r="H494" s="52" t="s">
        <v>2912</v>
      </c>
      <c r="I494" s="52" t="s">
        <v>175</v>
      </c>
      <c r="J494" s="52" t="s">
        <v>156</v>
      </c>
      <c r="K494" s="52"/>
      <c r="L494" s="52"/>
      <c r="M494" s="52" t="s">
        <v>178</v>
      </c>
      <c r="N494" s="52" t="s">
        <v>887</v>
      </c>
      <c r="O494" s="55">
        <v>45575</v>
      </c>
      <c r="P494" s="52" t="s">
        <v>1617</v>
      </c>
      <c r="Q494" s="52" t="s">
        <v>2922</v>
      </c>
      <c r="R494" s="52" t="s">
        <v>2340</v>
      </c>
      <c r="S494" s="52" t="s">
        <v>2923</v>
      </c>
      <c r="T494" s="47">
        <v>45728</v>
      </c>
      <c r="U494" s="54">
        <f t="shared" si="87"/>
        <v>23</v>
      </c>
    </row>
    <row r="495" spans="1:21" ht="130" hidden="1">
      <c r="A495" s="49">
        <f t="shared" si="78"/>
        <v>494</v>
      </c>
      <c r="B495" s="52" t="s">
        <v>2924</v>
      </c>
      <c r="C495" s="52" t="s">
        <v>2925</v>
      </c>
      <c r="D495" s="52" t="s">
        <v>2926</v>
      </c>
      <c r="E495" s="52" t="s">
        <v>152</v>
      </c>
      <c r="F495" s="52" t="s">
        <v>153</v>
      </c>
      <c r="G495" s="56">
        <v>45552</v>
      </c>
      <c r="H495" s="52" t="s">
        <v>2912</v>
      </c>
      <c r="I495" s="52" t="s">
        <v>175</v>
      </c>
      <c r="J495" s="52" t="s">
        <v>1362</v>
      </c>
      <c r="K495" s="52"/>
      <c r="L495" s="52"/>
      <c r="M495" s="52" t="s">
        <v>318</v>
      </c>
      <c r="N495" s="52" t="s">
        <v>887</v>
      </c>
      <c r="O495" s="52"/>
      <c r="P495" s="52" t="s">
        <v>1617</v>
      </c>
      <c r="Q495" s="52" t="s">
        <v>2927</v>
      </c>
      <c r="R495" s="52" t="s">
        <v>47</v>
      </c>
      <c r="S495" s="52"/>
      <c r="T495" s="47">
        <v>45728</v>
      </c>
      <c r="U495" s="66">
        <f t="shared" ref="U495:U503" si="88">T495-G495</f>
        <v>176</v>
      </c>
    </row>
    <row r="496" spans="1:21" ht="52" hidden="1">
      <c r="A496" s="49">
        <f t="shared" si="78"/>
        <v>495</v>
      </c>
      <c r="B496" s="52" t="s">
        <v>2928</v>
      </c>
      <c r="C496" s="52" t="s">
        <v>2929</v>
      </c>
      <c r="D496" s="52" t="s">
        <v>2930</v>
      </c>
      <c r="E496" s="52" t="s">
        <v>152</v>
      </c>
      <c r="F496" s="52" t="s">
        <v>153</v>
      </c>
      <c r="G496" s="56">
        <v>45552</v>
      </c>
      <c r="H496" s="52" t="s">
        <v>316</v>
      </c>
      <c r="I496" s="52" t="s">
        <v>175</v>
      </c>
      <c r="J496" s="52" t="s">
        <v>1362</v>
      </c>
      <c r="K496" s="52"/>
      <c r="L496" s="52"/>
      <c r="M496" s="52" t="s">
        <v>318</v>
      </c>
      <c r="N496" s="52" t="s">
        <v>887</v>
      </c>
      <c r="O496" s="52"/>
      <c r="P496" s="52" t="s">
        <v>1617</v>
      </c>
      <c r="Q496" s="52" t="s">
        <v>2931</v>
      </c>
      <c r="R496" s="52" t="s">
        <v>320</v>
      </c>
      <c r="S496" s="52"/>
      <c r="T496" s="47">
        <v>45728</v>
      </c>
      <c r="U496" s="66">
        <f t="shared" si="88"/>
        <v>176</v>
      </c>
    </row>
    <row r="497" spans="1:21" ht="39" hidden="1">
      <c r="A497" s="49">
        <f t="shared" si="78"/>
        <v>496</v>
      </c>
      <c r="B497" s="52" t="s">
        <v>2932</v>
      </c>
      <c r="C497" s="52" t="s">
        <v>2933</v>
      </c>
      <c r="D497" s="52" t="s">
        <v>2934</v>
      </c>
      <c r="E497" s="52" t="s">
        <v>152</v>
      </c>
      <c r="F497" s="52" t="s">
        <v>153</v>
      </c>
      <c r="G497" s="56">
        <v>45552</v>
      </c>
      <c r="H497" s="52" t="s">
        <v>316</v>
      </c>
      <c r="I497" s="52" t="s">
        <v>175</v>
      </c>
      <c r="J497" s="52" t="s">
        <v>1362</v>
      </c>
      <c r="K497" s="52"/>
      <c r="L497" s="52"/>
      <c r="M497" s="52" t="s">
        <v>318</v>
      </c>
      <c r="N497" s="52" t="s">
        <v>887</v>
      </c>
      <c r="O497" s="52"/>
      <c r="P497" s="52" t="s">
        <v>1617</v>
      </c>
      <c r="Q497" s="52" t="s">
        <v>2935</v>
      </c>
      <c r="R497" s="52" t="s">
        <v>320</v>
      </c>
      <c r="S497" s="52"/>
      <c r="T497" s="47">
        <v>45728</v>
      </c>
      <c r="U497" s="66">
        <f t="shared" si="88"/>
        <v>176</v>
      </c>
    </row>
    <row r="498" spans="1:21" ht="52" hidden="1">
      <c r="A498" s="49">
        <f t="shared" si="78"/>
        <v>497</v>
      </c>
      <c r="B498" s="52" t="s">
        <v>2936</v>
      </c>
      <c r="C498" s="52" t="s">
        <v>2937</v>
      </c>
      <c r="D498" s="52" t="s">
        <v>2938</v>
      </c>
      <c r="E498" s="52" t="s">
        <v>152</v>
      </c>
      <c r="F498" s="52" t="s">
        <v>153</v>
      </c>
      <c r="G498" s="56">
        <v>45552</v>
      </c>
      <c r="H498" s="52" t="s">
        <v>2939</v>
      </c>
      <c r="I498" s="52" t="s">
        <v>1933</v>
      </c>
      <c r="J498" s="52" t="s">
        <v>1362</v>
      </c>
      <c r="K498" s="52"/>
      <c r="L498" s="52"/>
      <c r="M498" s="52" t="s">
        <v>318</v>
      </c>
      <c r="N498" s="52" t="s">
        <v>887</v>
      </c>
      <c r="O498" s="52"/>
      <c r="P498" s="52" t="s">
        <v>1617</v>
      </c>
      <c r="Q498" s="52" t="s">
        <v>2940</v>
      </c>
      <c r="R498" s="52" t="s">
        <v>2764</v>
      </c>
      <c r="S498" s="52"/>
      <c r="T498" s="47">
        <v>45728</v>
      </c>
      <c r="U498" s="66">
        <f t="shared" si="88"/>
        <v>176</v>
      </c>
    </row>
    <row r="499" spans="1:21" ht="39" hidden="1">
      <c r="A499" s="49">
        <f t="shared" si="78"/>
        <v>498</v>
      </c>
      <c r="B499" s="52" t="s">
        <v>2941</v>
      </c>
      <c r="C499" s="52" t="s">
        <v>2942</v>
      </c>
      <c r="D499" s="52" t="s">
        <v>2943</v>
      </c>
      <c r="E499" s="52" t="s">
        <v>152</v>
      </c>
      <c r="F499" s="52" t="s">
        <v>153</v>
      </c>
      <c r="G499" s="56">
        <v>45552</v>
      </c>
      <c r="H499" s="52" t="s">
        <v>2944</v>
      </c>
      <c r="I499" s="52" t="s">
        <v>223</v>
      </c>
      <c r="J499" s="52" t="s">
        <v>1362</v>
      </c>
      <c r="K499" s="52"/>
      <c r="L499" s="52"/>
      <c r="M499" s="52" t="s">
        <v>318</v>
      </c>
      <c r="N499" s="52" t="s">
        <v>887</v>
      </c>
      <c r="O499" s="52"/>
      <c r="P499" s="52" t="s">
        <v>1617</v>
      </c>
      <c r="Q499" s="52" t="s">
        <v>2945</v>
      </c>
      <c r="R499" s="52" t="s">
        <v>65</v>
      </c>
      <c r="S499" s="52"/>
      <c r="T499" s="47">
        <v>45728</v>
      </c>
      <c r="U499" s="66">
        <f t="shared" si="88"/>
        <v>176</v>
      </c>
    </row>
    <row r="500" spans="1:21" hidden="1">
      <c r="A500" s="49">
        <f t="shared" si="78"/>
        <v>499</v>
      </c>
      <c r="B500" s="52" t="s">
        <v>2946</v>
      </c>
      <c r="C500" s="52" t="s">
        <v>2947</v>
      </c>
      <c r="D500" s="52" t="s">
        <v>2948</v>
      </c>
      <c r="E500" s="52" t="s">
        <v>152</v>
      </c>
      <c r="F500" s="52" t="s">
        <v>153</v>
      </c>
      <c r="G500" s="56">
        <v>45552</v>
      </c>
      <c r="H500" s="52" t="s">
        <v>2949</v>
      </c>
      <c r="I500" s="52" t="s">
        <v>23</v>
      </c>
      <c r="J500" s="52" t="s">
        <v>1362</v>
      </c>
      <c r="K500" s="52"/>
      <c r="L500" s="52"/>
      <c r="M500" s="52" t="s">
        <v>318</v>
      </c>
      <c r="N500" s="52" t="s">
        <v>887</v>
      </c>
      <c r="O500" s="52"/>
      <c r="P500" s="52" t="s">
        <v>1617</v>
      </c>
      <c r="Q500" s="52" t="s">
        <v>2950</v>
      </c>
      <c r="R500" s="52" t="s">
        <v>27</v>
      </c>
      <c r="S500" s="52"/>
      <c r="T500" s="47">
        <v>45728</v>
      </c>
      <c r="U500" s="66">
        <f t="shared" si="88"/>
        <v>176</v>
      </c>
    </row>
    <row r="501" spans="1:21" ht="39" hidden="1">
      <c r="A501" s="49">
        <f t="shared" si="78"/>
        <v>500</v>
      </c>
      <c r="B501" s="52" t="s">
        <v>2951</v>
      </c>
      <c r="C501" s="52" t="s">
        <v>2952</v>
      </c>
      <c r="D501" s="52" t="s">
        <v>2953</v>
      </c>
      <c r="E501" s="52" t="s">
        <v>152</v>
      </c>
      <c r="F501" s="52" t="s">
        <v>153</v>
      </c>
      <c r="G501" s="56">
        <v>45552</v>
      </c>
      <c r="H501" s="52" t="s">
        <v>2954</v>
      </c>
      <c r="I501" s="52" t="s">
        <v>223</v>
      </c>
      <c r="J501" s="52" t="s">
        <v>1362</v>
      </c>
      <c r="K501" s="52"/>
      <c r="L501" s="52"/>
      <c r="M501" s="52" t="s">
        <v>318</v>
      </c>
      <c r="N501" s="52" t="s">
        <v>887</v>
      </c>
      <c r="O501" s="52"/>
      <c r="P501" s="52" t="s">
        <v>1617</v>
      </c>
      <c r="Q501" s="52" t="s">
        <v>2955</v>
      </c>
      <c r="R501" s="52" t="s">
        <v>65</v>
      </c>
      <c r="S501" s="52"/>
      <c r="T501" s="47">
        <v>45728</v>
      </c>
      <c r="U501" s="66">
        <f t="shared" si="88"/>
        <v>176</v>
      </c>
    </row>
    <row r="502" spans="1:21" hidden="1">
      <c r="A502" s="49">
        <f t="shared" si="78"/>
        <v>501</v>
      </c>
      <c r="B502" s="52" t="s">
        <v>2956</v>
      </c>
      <c r="C502" s="52" t="s">
        <v>2957</v>
      </c>
      <c r="D502" s="52" t="s">
        <v>2958</v>
      </c>
      <c r="E502" s="52" t="s">
        <v>152</v>
      </c>
      <c r="F502" s="52" t="s">
        <v>153</v>
      </c>
      <c r="G502" s="56">
        <v>45552</v>
      </c>
      <c r="H502" s="52" t="s">
        <v>2959</v>
      </c>
      <c r="I502" s="52" t="s">
        <v>1933</v>
      </c>
      <c r="J502" s="52" t="s">
        <v>1362</v>
      </c>
      <c r="K502" s="52"/>
      <c r="L502" s="52"/>
      <c r="M502" s="52" t="s">
        <v>318</v>
      </c>
      <c r="N502" s="52" t="s">
        <v>887</v>
      </c>
      <c r="O502" s="52"/>
      <c r="P502" s="52" t="s">
        <v>1617</v>
      </c>
      <c r="Q502" s="52" t="s">
        <v>2960</v>
      </c>
      <c r="R502" s="52" t="s">
        <v>2764</v>
      </c>
      <c r="S502" s="52"/>
      <c r="T502" s="47">
        <v>45728</v>
      </c>
      <c r="U502" s="66">
        <f t="shared" si="88"/>
        <v>176</v>
      </c>
    </row>
    <row r="503" spans="1:21" ht="26" hidden="1">
      <c r="A503" s="49">
        <f t="shared" si="78"/>
        <v>502</v>
      </c>
      <c r="B503" s="52" t="s">
        <v>2961</v>
      </c>
      <c r="C503" s="52" t="s">
        <v>2962</v>
      </c>
      <c r="D503" s="52" t="s">
        <v>2963</v>
      </c>
      <c r="E503" s="52" t="s">
        <v>152</v>
      </c>
      <c r="F503" s="52" t="s">
        <v>153</v>
      </c>
      <c r="G503" s="56">
        <v>45552</v>
      </c>
      <c r="H503" s="52" t="s">
        <v>2964</v>
      </c>
      <c r="I503" s="52" t="s">
        <v>581</v>
      </c>
      <c r="J503" s="52" t="s">
        <v>156</v>
      </c>
      <c r="K503" s="52"/>
      <c r="L503" s="52"/>
      <c r="M503" s="52" t="s">
        <v>318</v>
      </c>
      <c r="N503" s="52" t="s">
        <v>887</v>
      </c>
      <c r="O503" s="78">
        <v>45602</v>
      </c>
      <c r="P503" s="52" t="s">
        <v>1617</v>
      </c>
      <c r="Q503" s="52" t="s">
        <v>2965</v>
      </c>
      <c r="R503" s="52" t="s">
        <v>2834</v>
      </c>
      <c r="S503" s="52" t="s">
        <v>2966</v>
      </c>
      <c r="T503" s="47">
        <v>45728</v>
      </c>
      <c r="U503" s="66">
        <f t="shared" si="88"/>
        <v>176</v>
      </c>
    </row>
    <row r="504" spans="1:21" ht="26" hidden="1">
      <c r="A504" s="49">
        <f t="shared" si="78"/>
        <v>503</v>
      </c>
      <c r="B504" s="50" t="s">
        <v>2967</v>
      </c>
      <c r="C504" s="50" t="s">
        <v>2968</v>
      </c>
      <c r="D504" s="50" t="s">
        <v>2969</v>
      </c>
      <c r="E504" s="50" t="s">
        <v>2970</v>
      </c>
      <c r="F504" s="50" t="s">
        <v>153</v>
      </c>
      <c r="G504" s="53">
        <v>45552</v>
      </c>
      <c r="H504" s="50" t="s">
        <v>266</v>
      </c>
      <c r="I504" s="50" t="s">
        <v>33</v>
      </c>
      <c r="J504" s="50" t="s">
        <v>156</v>
      </c>
      <c r="K504" s="50" t="s">
        <v>651</v>
      </c>
      <c r="L504" s="50" t="s">
        <v>652</v>
      </c>
      <c r="M504" s="50" t="s">
        <v>720</v>
      </c>
      <c r="N504" s="50" t="s">
        <v>2971</v>
      </c>
      <c r="O504" s="53">
        <v>45575</v>
      </c>
      <c r="P504" s="50" t="s">
        <v>188</v>
      </c>
      <c r="Q504" s="50" t="s">
        <v>2972</v>
      </c>
      <c r="R504" s="50" t="s">
        <v>2973</v>
      </c>
      <c r="S504" s="50" t="s">
        <v>2974</v>
      </c>
      <c r="T504" s="47">
        <v>45728</v>
      </c>
      <c r="U504" s="54">
        <f t="shared" ref="U504:U505" si="89">O504-G504</f>
        <v>23</v>
      </c>
    </row>
    <row r="505" spans="1:21" ht="26" hidden="1">
      <c r="A505" s="49">
        <f t="shared" si="78"/>
        <v>504</v>
      </c>
      <c r="B505" s="50" t="s">
        <v>2975</v>
      </c>
      <c r="C505" s="50" t="s">
        <v>2976</v>
      </c>
      <c r="D505" s="50" t="s">
        <v>2977</v>
      </c>
      <c r="E505" s="50" t="s">
        <v>152</v>
      </c>
      <c r="F505" s="50" t="s">
        <v>153</v>
      </c>
      <c r="G505" s="53">
        <v>45552</v>
      </c>
      <c r="H505" s="50" t="s">
        <v>616</v>
      </c>
      <c r="I505" s="50" t="s">
        <v>175</v>
      </c>
      <c r="J505" s="50" t="s">
        <v>156</v>
      </c>
      <c r="K505" s="50" t="s">
        <v>2978</v>
      </c>
      <c r="L505" s="50" t="s">
        <v>2979</v>
      </c>
      <c r="M505" s="50" t="s">
        <v>178</v>
      </c>
      <c r="N505" s="50" t="s">
        <v>251</v>
      </c>
      <c r="O505" s="51">
        <v>45608</v>
      </c>
      <c r="P505" s="50" t="s">
        <v>188</v>
      </c>
      <c r="Q505" s="50" t="s">
        <v>2980</v>
      </c>
      <c r="R505" s="50" t="s">
        <v>261</v>
      </c>
      <c r="S505" s="50" t="s">
        <v>156</v>
      </c>
      <c r="T505" s="47">
        <v>45728</v>
      </c>
      <c r="U505" s="54">
        <f t="shared" si="89"/>
        <v>56</v>
      </c>
    </row>
    <row r="506" spans="1:21" ht="26" hidden="1">
      <c r="A506" s="49">
        <f t="shared" si="78"/>
        <v>505</v>
      </c>
      <c r="B506" s="52" t="s">
        <v>2981</v>
      </c>
      <c r="C506" s="52" t="s">
        <v>2982</v>
      </c>
      <c r="D506" s="52" t="s">
        <v>2983</v>
      </c>
      <c r="E506" s="52" t="s">
        <v>152</v>
      </c>
      <c r="F506" s="52" t="s">
        <v>153</v>
      </c>
      <c r="G506" s="56">
        <v>45553</v>
      </c>
      <c r="H506" s="52" t="s">
        <v>2984</v>
      </c>
      <c r="I506" s="52" t="s">
        <v>1933</v>
      </c>
      <c r="J506" s="52" t="s">
        <v>1362</v>
      </c>
      <c r="K506" s="52"/>
      <c r="L506" s="52"/>
      <c r="M506" s="52" t="s">
        <v>318</v>
      </c>
      <c r="N506" s="52" t="s">
        <v>887</v>
      </c>
      <c r="O506" s="52"/>
      <c r="P506" s="52" t="s">
        <v>1617</v>
      </c>
      <c r="Q506" s="52" t="s">
        <v>2985</v>
      </c>
      <c r="R506" s="52" t="s">
        <v>2764</v>
      </c>
      <c r="S506" s="52"/>
      <c r="T506" s="47">
        <v>45728</v>
      </c>
      <c r="U506" s="66">
        <f>T506-G506</f>
        <v>175</v>
      </c>
    </row>
    <row r="507" spans="1:21" ht="104" hidden="1">
      <c r="A507" s="49">
        <f t="shared" si="78"/>
        <v>506</v>
      </c>
      <c r="B507" s="52" t="s">
        <v>2986</v>
      </c>
      <c r="C507" s="52" t="s">
        <v>2987</v>
      </c>
      <c r="D507" s="52" t="s">
        <v>2988</v>
      </c>
      <c r="E507" s="52" t="s">
        <v>152</v>
      </c>
      <c r="F507" s="52" t="s">
        <v>153</v>
      </c>
      <c r="G507" s="56">
        <v>45553</v>
      </c>
      <c r="H507" s="52" t="s">
        <v>2989</v>
      </c>
      <c r="I507" s="52" t="s">
        <v>167</v>
      </c>
      <c r="J507" s="52" t="s">
        <v>156</v>
      </c>
      <c r="K507" s="52"/>
      <c r="L507" s="52"/>
      <c r="M507" s="52" t="s">
        <v>318</v>
      </c>
      <c r="N507" s="52" t="s">
        <v>887</v>
      </c>
      <c r="O507" s="55">
        <v>45573</v>
      </c>
      <c r="P507" s="52" t="s">
        <v>1617</v>
      </c>
      <c r="Q507" s="52" t="s">
        <v>2990</v>
      </c>
      <c r="R507" s="52" t="s">
        <v>2991</v>
      </c>
      <c r="S507" s="52" t="s">
        <v>2992</v>
      </c>
      <c r="T507" s="47">
        <v>45728</v>
      </c>
      <c r="U507" s="54">
        <f>O507-G507</f>
        <v>20</v>
      </c>
    </row>
    <row r="508" spans="1:21" ht="52" hidden="1">
      <c r="A508" s="49">
        <f t="shared" si="78"/>
        <v>507</v>
      </c>
      <c r="B508" s="52" t="s">
        <v>2993</v>
      </c>
      <c r="C508" s="52" t="s">
        <v>2994</v>
      </c>
      <c r="D508" s="52" t="s">
        <v>2995</v>
      </c>
      <c r="E508" s="52" t="s">
        <v>152</v>
      </c>
      <c r="F508" s="52" t="s">
        <v>153</v>
      </c>
      <c r="G508" s="56">
        <v>45553</v>
      </c>
      <c r="H508" s="52" t="s">
        <v>2996</v>
      </c>
      <c r="I508" s="52" t="s">
        <v>175</v>
      </c>
      <c r="J508" s="52" t="s">
        <v>1362</v>
      </c>
      <c r="K508" s="52"/>
      <c r="L508" s="52"/>
      <c r="M508" s="52" t="s">
        <v>2406</v>
      </c>
      <c r="N508" s="52" t="s">
        <v>887</v>
      </c>
      <c r="O508" s="55"/>
      <c r="P508" s="52" t="s">
        <v>1617</v>
      </c>
      <c r="Q508" s="52" t="s">
        <v>2997</v>
      </c>
      <c r="R508" s="52" t="s">
        <v>1945</v>
      </c>
      <c r="S508" s="52"/>
      <c r="T508" s="47">
        <v>45728</v>
      </c>
      <c r="U508" s="66">
        <f t="shared" ref="U508:U511" si="90">T508-G508</f>
        <v>175</v>
      </c>
    </row>
    <row r="509" spans="1:21" ht="26" hidden="1">
      <c r="A509" s="49">
        <f t="shared" si="78"/>
        <v>508</v>
      </c>
      <c r="B509" s="52" t="s">
        <v>2998</v>
      </c>
      <c r="C509" s="52" t="s">
        <v>2999</v>
      </c>
      <c r="D509" s="52" t="s">
        <v>3000</v>
      </c>
      <c r="E509" s="52" t="s">
        <v>152</v>
      </c>
      <c r="F509" s="52" t="s">
        <v>153</v>
      </c>
      <c r="G509" s="56">
        <v>45553</v>
      </c>
      <c r="H509" s="52" t="s">
        <v>2996</v>
      </c>
      <c r="I509" s="52" t="s">
        <v>175</v>
      </c>
      <c r="J509" s="52" t="s">
        <v>1362</v>
      </c>
      <c r="K509" s="52"/>
      <c r="L509" s="52"/>
      <c r="M509" s="52" t="s">
        <v>318</v>
      </c>
      <c r="N509" s="52" t="s">
        <v>887</v>
      </c>
      <c r="O509" s="52"/>
      <c r="P509" s="52" t="s">
        <v>1617</v>
      </c>
      <c r="Q509" s="52" t="s">
        <v>3001</v>
      </c>
      <c r="R509" s="52" t="s">
        <v>47</v>
      </c>
      <c r="S509" s="52"/>
      <c r="T509" s="47">
        <v>45728</v>
      </c>
      <c r="U509" s="66">
        <f t="shared" si="90"/>
        <v>175</v>
      </c>
    </row>
    <row r="510" spans="1:21" ht="26" hidden="1">
      <c r="A510" s="49">
        <f t="shared" si="78"/>
        <v>509</v>
      </c>
      <c r="B510" s="52" t="s">
        <v>3002</v>
      </c>
      <c r="C510" s="52" t="s">
        <v>3003</v>
      </c>
      <c r="D510" s="52" t="s">
        <v>3004</v>
      </c>
      <c r="E510" s="52" t="s">
        <v>152</v>
      </c>
      <c r="F510" s="52" t="s">
        <v>153</v>
      </c>
      <c r="G510" s="56">
        <v>45553</v>
      </c>
      <c r="H510" s="52" t="s">
        <v>2996</v>
      </c>
      <c r="I510" s="52" t="s">
        <v>175</v>
      </c>
      <c r="J510" s="52" t="s">
        <v>1362</v>
      </c>
      <c r="K510" s="52"/>
      <c r="L510" s="52"/>
      <c r="M510" s="52" t="s">
        <v>1394</v>
      </c>
      <c r="N510" s="52" t="s">
        <v>887</v>
      </c>
      <c r="O510" s="52"/>
      <c r="P510" s="52" t="s">
        <v>1617</v>
      </c>
      <c r="Q510" s="52" t="s">
        <v>3005</v>
      </c>
      <c r="R510" s="52" t="s">
        <v>1974</v>
      </c>
      <c r="S510" s="52"/>
      <c r="T510" s="47">
        <v>45728</v>
      </c>
      <c r="U510" s="66">
        <f t="shared" si="90"/>
        <v>175</v>
      </c>
    </row>
    <row r="511" spans="1:21" hidden="1">
      <c r="A511" s="49">
        <f t="shared" si="78"/>
        <v>510</v>
      </c>
      <c r="B511" s="52" t="s">
        <v>3006</v>
      </c>
      <c r="C511" s="52" t="s">
        <v>3007</v>
      </c>
      <c r="D511" s="52" t="s">
        <v>3008</v>
      </c>
      <c r="E511" s="52" t="s">
        <v>152</v>
      </c>
      <c r="F511" s="52" t="s">
        <v>153</v>
      </c>
      <c r="G511" s="56">
        <v>45553</v>
      </c>
      <c r="H511" s="52" t="s">
        <v>3009</v>
      </c>
      <c r="I511" s="52" t="s">
        <v>33</v>
      </c>
      <c r="J511" s="52" t="s">
        <v>1362</v>
      </c>
      <c r="K511" s="52"/>
      <c r="L511" s="52"/>
      <c r="M511" s="52" t="s">
        <v>318</v>
      </c>
      <c r="N511" s="52" t="s">
        <v>887</v>
      </c>
      <c r="O511" s="52"/>
      <c r="P511" s="52" t="s">
        <v>1617</v>
      </c>
      <c r="Q511" s="52" t="s">
        <v>3010</v>
      </c>
      <c r="R511" s="52" t="s">
        <v>2427</v>
      </c>
      <c r="S511" s="52"/>
      <c r="T511" s="47">
        <v>45728</v>
      </c>
      <c r="U511" s="66">
        <f t="shared" si="90"/>
        <v>175</v>
      </c>
    </row>
    <row r="512" spans="1:21" ht="65" hidden="1">
      <c r="A512" s="49">
        <f t="shared" si="78"/>
        <v>511</v>
      </c>
      <c r="B512" s="52" t="s">
        <v>3011</v>
      </c>
      <c r="C512" s="52" t="s">
        <v>3012</v>
      </c>
      <c r="D512" s="52" t="s">
        <v>3013</v>
      </c>
      <c r="E512" s="52" t="s">
        <v>152</v>
      </c>
      <c r="F512" s="52" t="s">
        <v>153</v>
      </c>
      <c r="G512" s="56">
        <v>45553</v>
      </c>
      <c r="H512" s="52" t="s">
        <v>3014</v>
      </c>
      <c r="I512" s="52" t="s">
        <v>581</v>
      </c>
      <c r="J512" s="52" t="s">
        <v>156</v>
      </c>
      <c r="K512" s="52"/>
      <c r="L512" s="52"/>
      <c r="M512" s="52" t="s">
        <v>318</v>
      </c>
      <c r="N512" s="52" t="s">
        <v>887</v>
      </c>
      <c r="O512" s="55">
        <v>45560</v>
      </c>
      <c r="P512" s="52" t="s">
        <v>1617</v>
      </c>
      <c r="Q512" s="52" t="s">
        <v>3015</v>
      </c>
      <c r="R512" s="52" t="s">
        <v>2834</v>
      </c>
      <c r="S512" s="52" t="s">
        <v>3016</v>
      </c>
      <c r="T512" s="47">
        <v>45728</v>
      </c>
      <c r="U512" s="54">
        <f t="shared" ref="U512:U513" si="91">O512-G512</f>
        <v>7</v>
      </c>
    </row>
    <row r="513" spans="1:21" ht="52" hidden="1">
      <c r="A513" s="49">
        <f t="shared" si="78"/>
        <v>512</v>
      </c>
      <c r="B513" s="52" t="s">
        <v>3017</v>
      </c>
      <c r="C513" s="52" t="s">
        <v>3018</v>
      </c>
      <c r="D513" s="52" t="s">
        <v>3019</v>
      </c>
      <c r="E513" s="52" t="s">
        <v>152</v>
      </c>
      <c r="F513" s="52" t="s">
        <v>153</v>
      </c>
      <c r="G513" s="56">
        <v>45553</v>
      </c>
      <c r="H513" s="52" t="s">
        <v>3014</v>
      </c>
      <c r="I513" s="52" t="s">
        <v>581</v>
      </c>
      <c r="J513" s="52" t="s">
        <v>156</v>
      </c>
      <c r="K513" s="52"/>
      <c r="L513" s="52"/>
      <c r="M513" s="52" t="s">
        <v>178</v>
      </c>
      <c r="N513" s="52" t="s">
        <v>887</v>
      </c>
      <c r="O513" s="55">
        <v>45560</v>
      </c>
      <c r="P513" s="52" t="s">
        <v>1617</v>
      </c>
      <c r="Q513" s="52" t="s">
        <v>2997</v>
      </c>
      <c r="R513" s="52" t="s">
        <v>1945</v>
      </c>
      <c r="S513" s="52" t="s">
        <v>3016</v>
      </c>
      <c r="T513" s="47">
        <v>45728</v>
      </c>
      <c r="U513" s="54">
        <f t="shared" si="91"/>
        <v>7</v>
      </c>
    </row>
    <row r="514" spans="1:21" hidden="1">
      <c r="A514" s="49">
        <f t="shared" si="78"/>
        <v>513</v>
      </c>
      <c r="B514" s="52" t="s">
        <v>3020</v>
      </c>
      <c r="C514" s="52" t="s">
        <v>3021</v>
      </c>
      <c r="D514" s="52" t="s">
        <v>3022</v>
      </c>
      <c r="E514" s="52" t="s">
        <v>152</v>
      </c>
      <c r="F514" s="52" t="s">
        <v>153</v>
      </c>
      <c r="G514" s="56">
        <v>45553</v>
      </c>
      <c r="H514" s="52" t="s">
        <v>3023</v>
      </c>
      <c r="I514" s="52" t="s">
        <v>223</v>
      </c>
      <c r="J514" s="52" t="s">
        <v>1362</v>
      </c>
      <c r="K514" s="52"/>
      <c r="L514" s="52"/>
      <c r="M514" s="52" t="s">
        <v>178</v>
      </c>
      <c r="N514" s="52" t="s">
        <v>887</v>
      </c>
      <c r="O514" s="52"/>
      <c r="P514" s="52" t="s">
        <v>1617</v>
      </c>
      <c r="Q514" s="52" t="s">
        <v>3024</v>
      </c>
      <c r="R514" s="52" t="s">
        <v>65</v>
      </c>
      <c r="S514" s="52"/>
      <c r="T514" s="47">
        <v>45728</v>
      </c>
      <c r="U514" s="66">
        <f>T514-G514</f>
        <v>175</v>
      </c>
    </row>
    <row r="515" spans="1:21" ht="39" hidden="1">
      <c r="A515" s="49">
        <f t="shared" ref="A515:A578" si="92">A514+1</f>
        <v>514</v>
      </c>
      <c r="B515" s="52" t="s">
        <v>3025</v>
      </c>
      <c r="C515" s="52" t="s">
        <v>3026</v>
      </c>
      <c r="D515" s="52" t="s">
        <v>3027</v>
      </c>
      <c r="E515" s="52" t="s">
        <v>152</v>
      </c>
      <c r="F515" s="52" t="s">
        <v>153</v>
      </c>
      <c r="G515" s="56">
        <v>45553</v>
      </c>
      <c r="H515" s="52" t="s">
        <v>3028</v>
      </c>
      <c r="I515" s="52" t="s">
        <v>175</v>
      </c>
      <c r="J515" s="52" t="s">
        <v>156</v>
      </c>
      <c r="K515" s="52"/>
      <c r="L515" s="52"/>
      <c r="M515" s="52" t="s">
        <v>318</v>
      </c>
      <c r="N515" s="52" t="s">
        <v>887</v>
      </c>
      <c r="O515" s="56">
        <v>45554</v>
      </c>
      <c r="P515" s="52" t="s">
        <v>1617</v>
      </c>
      <c r="Q515" s="52" t="s">
        <v>3029</v>
      </c>
      <c r="R515" s="52" t="s">
        <v>320</v>
      </c>
      <c r="S515" s="52" t="s">
        <v>2086</v>
      </c>
      <c r="T515" s="47">
        <v>45728</v>
      </c>
      <c r="U515" s="54">
        <f>O515-G515</f>
        <v>1</v>
      </c>
    </row>
    <row r="516" spans="1:21" ht="26" hidden="1">
      <c r="A516" s="49">
        <f t="shared" si="92"/>
        <v>515</v>
      </c>
      <c r="B516" s="52" t="s">
        <v>3030</v>
      </c>
      <c r="C516" s="52" t="s">
        <v>3031</v>
      </c>
      <c r="D516" s="52" t="s">
        <v>3032</v>
      </c>
      <c r="E516" s="52" t="s">
        <v>152</v>
      </c>
      <c r="F516" s="52" t="s">
        <v>153</v>
      </c>
      <c r="G516" s="56">
        <v>45553</v>
      </c>
      <c r="H516" s="52" t="s">
        <v>2216</v>
      </c>
      <c r="I516" s="52" t="s">
        <v>175</v>
      </c>
      <c r="J516" s="52" t="s">
        <v>1362</v>
      </c>
      <c r="K516" s="52"/>
      <c r="L516" s="52"/>
      <c r="M516" s="52" t="s">
        <v>318</v>
      </c>
      <c r="N516" s="52" t="s">
        <v>887</v>
      </c>
      <c r="O516" s="52"/>
      <c r="P516" s="52" t="s">
        <v>1617</v>
      </c>
      <c r="Q516" s="52" t="s">
        <v>3033</v>
      </c>
      <c r="R516" s="52" t="s">
        <v>320</v>
      </c>
      <c r="S516" s="52"/>
      <c r="T516" s="47">
        <v>45728</v>
      </c>
      <c r="U516" s="66">
        <f>T516-G516</f>
        <v>175</v>
      </c>
    </row>
    <row r="517" spans="1:21" ht="26" hidden="1">
      <c r="A517" s="49">
        <f t="shared" si="92"/>
        <v>516</v>
      </c>
      <c r="B517" s="52" t="s">
        <v>3034</v>
      </c>
      <c r="C517" s="52" t="s">
        <v>3035</v>
      </c>
      <c r="D517" s="52" t="s">
        <v>3036</v>
      </c>
      <c r="E517" s="52" t="s">
        <v>152</v>
      </c>
      <c r="F517" s="52" t="s">
        <v>153</v>
      </c>
      <c r="G517" s="56">
        <v>45553</v>
      </c>
      <c r="H517" s="52" t="s">
        <v>2057</v>
      </c>
      <c r="I517" s="52" t="s">
        <v>995</v>
      </c>
      <c r="J517" s="52" t="s">
        <v>156</v>
      </c>
      <c r="K517" s="52"/>
      <c r="L517" s="52"/>
      <c r="M517" s="52" t="s">
        <v>161</v>
      </c>
      <c r="N517" s="52" t="s">
        <v>887</v>
      </c>
      <c r="O517" s="56">
        <v>45553</v>
      </c>
      <c r="P517" s="52" t="s">
        <v>1617</v>
      </c>
      <c r="Q517" s="52" t="s">
        <v>3037</v>
      </c>
      <c r="R517" s="52" t="s">
        <v>161</v>
      </c>
      <c r="S517" s="52" t="s">
        <v>3038</v>
      </c>
      <c r="T517" s="47">
        <v>45728</v>
      </c>
      <c r="U517" s="54">
        <f t="shared" ref="U517:U518" si="93">O517-G517</f>
        <v>0</v>
      </c>
    </row>
    <row r="518" spans="1:21" ht="26" hidden="1">
      <c r="A518" s="49">
        <f t="shared" si="92"/>
        <v>517</v>
      </c>
      <c r="B518" s="52" t="s">
        <v>3039</v>
      </c>
      <c r="C518" s="52" t="s">
        <v>3040</v>
      </c>
      <c r="D518" s="52" t="s">
        <v>3041</v>
      </c>
      <c r="E518" s="52" t="s">
        <v>152</v>
      </c>
      <c r="F518" s="52" t="s">
        <v>153</v>
      </c>
      <c r="G518" s="56">
        <v>45553</v>
      </c>
      <c r="H518" s="52" t="s">
        <v>2939</v>
      </c>
      <c r="I518" s="52" t="s">
        <v>1933</v>
      </c>
      <c r="J518" s="52" t="s">
        <v>156</v>
      </c>
      <c r="K518" s="52"/>
      <c r="L518" s="52"/>
      <c r="M518" s="52" t="s">
        <v>161</v>
      </c>
      <c r="N518" s="52" t="s">
        <v>496</v>
      </c>
      <c r="O518" s="56">
        <v>45553</v>
      </c>
      <c r="P518" s="52" t="s">
        <v>1617</v>
      </c>
      <c r="Q518" s="52" t="s">
        <v>3037</v>
      </c>
      <c r="R518" s="52" t="s">
        <v>161</v>
      </c>
      <c r="S518" s="52" t="s">
        <v>3042</v>
      </c>
      <c r="T518" s="47">
        <v>45728</v>
      </c>
      <c r="U518" s="54">
        <f t="shared" si="93"/>
        <v>0</v>
      </c>
    </row>
    <row r="519" spans="1:21" ht="39" hidden="1">
      <c r="A519" s="49">
        <f t="shared" si="92"/>
        <v>518</v>
      </c>
      <c r="B519" s="52" t="s">
        <v>3043</v>
      </c>
      <c r="C519" s="52" t="s">
        <v>3044</v>
      </c>
      <c r="D519" s="52" t="s">
        <v>3045</v>
      </c>
      <c r="E519" s="52" t="s">
        <v>152</v>
      </c>
      <c r="F519" s="52" t="s">
        <v>153</v>
      </c>
      <c r="G519" s="56">
        <v>45553</v>
      </c>
      <c r="H519" s="52" t="s">
        <v>3046</v>
      </c>
      <c r="I519" s="52" t="s">
        <v>223</v>
      </c>
      <c r="J519" s="52" t="s">
        <v>1362</v>
      </c>
      <c r="K519" s="52"/>
      <c r="L519" s="52"/>
      <c r="M519" s="52" t="s">
        <v>318</v>
      </c>
      <c r="N519" s="52" t="s">
        <v>887</v>
      </c>
      <c r="O519" s="52"/>
      <c r="P519" s="52" t="s">
        <v>1617</v>
      </c>
      <c r="Q519" s="52" t="s">
        <v>3047</v>
      </c>
      <c r="R519" s="52" t="s">
        <v>68</v>
      </c>
      <c r="S519" s="52"/>
      <c r="T519" s="47">
        <v>45728</v>
      </c>
      <c r="U519" s="66">
        <f>T519-G519</f>
        <v>175</v>
      </c>
    </row>
    <row r="520" spans="1:21" ht="26" hidden="1">
      <c r="A520" s="49">
        <f t="shared" si="92"/>
        <v>519</v>
      </c>
      <c r="B520" s="52" t="s">
        <v>3048</v>
      </c>
      <c r="C520" s="52" t="s">
        <v>3049</v>
      </c>
      <c r="D520" s="52" t="s">
        <v>3050</v>
      </c>
      <c r="E520" s="52" t="s">
        <v>152</v>
      </c>
      <c r="F520" s="52" t="s">
        <v>153</v>
      </c>
      <c r="G520" s="56">
        <v>45553</v>
      </c>
      <c r="H520" s="52" t="s">
        <v>2984</v>
      </c>
      <c r="I520" s="52" t="s">
        <v>1933</v>
      </c>
      <c r="J520" s="52" t="s">
        <v>156</v>
      </c>
      <c r="K520" s="52"/>
      <c r="L520" s="52"/>
      <c r="M520" s="52" t="s">
        <v>161</v>
      </c>
      <c r="N520" s="52" t="s">
        <v>496</v>
      </c>
      <c r="O520" s="56">
        <v>45553</v>
      </c>
      <c r="P520" s="52" t="s">
        <v>1617</v>
      </c>
      <c r="Q520" s="52" t="s">
        <v>3037</v>
      </c>
      <c r="R520" s="52" t="s">
        <v>161</v>
      </c>
      <c r="S520" s="52" t="s">
        <v>3051</v>
      </c>
      <c r="T520" s="47">
        <v>45728</v>
      </c>
      <c r="U520" s="54">
        <f t="shared" ref="U520:U528" si="94">O520-G520</f>
        <v>0</v>
      </c>
    </row>
    <row r="521" spans="1:21" ht="26" hidden="1">
      <c r="A521" s="49">
        <f t="shared" si="92"/>
        <v>520</v>
      </c>
      <c r="B521" s="52" t="s">
        <v>3052</v>
      </c>
      <c r="C521" s="52" t="s">
        <v>3053</v>
      </c>
      <c r="D521" s="52" t="s">
        <v>3054</v>
      </c>
      <c r="E521" s="52" t="s">
        <v>152</v>
      </c>
      <c r="F521" s="52" t="s">
        <v>153</v>
      </c>
      <c r="G521" s="56">
        <v>45553</v>
      </c>
      <c r="H521" s="52" t="s">
        <v>3055</v>
      </c>
      <c r="I521" s="52" t="s">
        <v>1933</v>
      </c>
      <c r="J521" s="52" t="s">
        <v>156</v>
      </c>
      <c r="K521" s="52"/>
      <c r="L521" s="52"/>
      <c r="M521" s="52" t="s">
        <v>161</v>
      </c>
      <c r="N521" s="52" t="s">
        <v>496</v>
      </c>
      <c r="O521" s="56">
        <v>45553</v>
      </c>
      <c r="P521" s="52" t="s">
        <v>1617</v>
      </c>
      <c r="Q521" s="52" t="s">
        <v>3037</v>
      </c>
      <c r="R521" s="52" t="s">
        <v>161</v>
      </c>
      <c r="S521" s="52" t="s">
        <v>3056</v>
      </c>
      <c r="T521" s="47">
        <v>45728</v>
      </c>
      <c r="U521" s="54">
        <f t="shared" si="94"/>
        <v>0</v>
      </c>
    </row>
    <row r="522" spans="1:21" ht="26" hidden="1">
      <c r="A522" s="49">
        <f t="shared" si="92"/>
        <v>521</v>
      </c>
      <c r="B522" s="52" t="s">
        <v>3057</v>
      </c>
      <c r="C522" s="52" t="s">
        <v>3058</v>
      </c>
      <c r="D522" s="52" t="s">
        <v>3059</v>
      </c>
      <c r="E522" s="52" t="s">
        <v>152</v>
      </c>
      <c r="F522" s="52" t="s">
        <v>153</v>
      </c>
      <c r="G522" s="56">
        <v>45553</v>
      </c>
      <c r="H522" s="52" t="s">
        <v>3060</v>
      </c>
      <c r="I522" s="52" t="s">
        <v>167</v>
      </c>
      <c r="J522" s="52" t="s">
        <v>156</v>
      </c>
      <c r="K522" s="52"/>
      <c r="L522" s="52"/>
      <c r="M522" s="52" t="s">
        <v>161</v>
      </c>
      <c r="N522" s="52" t="s">
        <v>496</v>
      </c>
      <c r="O522" s="56">
        <v>45553</v>
      </c>
      <c r="P522" s="52" t="s">
        <v>1617</v>
      </c>
      <c r="Q522" s="52" t="s">
        <v>3037</v>
      </c>
      <c r="R522" s="52" t="s">
        <v>161</v>
      </c>
      <c r="S522" s="52" t="s">
        <v>3061</v>
      </c>
      <c r="T522" s="47">
        <v>45728</v>
      </c>
      <c r="U522" s="54">
        <f t="shared" si="94"/>
        <v>0</v>
      </c>
    </row>
    <row r="523" spans="1:21" ht="26" hidden="1">
      <c r="A523" s="49">
        <f t="shared" si="92"/>
        <v>522</v>
      </c>
      <c r="B523" s="52" t="s">
        <v>3062</v>
      </c>
      <c r="C523" s="52" t="s">
        <v>3063</v>
      </c>
      <c r="D523" s="52" t="s">
        <v>3064</v>
      </c>
      <c r="E523" s="52" t="s">
        <v>152</v>
      </c>
      <c r="F523" s="52" t="s">
        <v>153</v>
      </c>
      <c r="G523" s="56">
        <v>45553</v>
      </c>
      <c r="H523" s="52" t="s">
        <v>3065</v>
      </c>
      <c r="I523" s="52" t="s">
        <v>597</v>
      </c>
      <c r="J523" s="52" t="s">
        <v>156</v>
      </c>
      <c r="K523" s="52"/>
      <c r="L523" s="52"/>
      <c r="M523" s="52" t="s">
        <v>161</v>
      </c>
      <c r="N523" s="52" t="s">
        <v>496</v>
      </c>
      <c r="O523" s="56">
        <v>45553</v>
      </c>
      <c r="P523" s="52" t="s">
        <v>1617</v>
      </c>
      <c r="Q523" s="52" t="s">
        <v>3037</v>
      </c>
      <c r="R523" s="52" t="s">
        <v>161</v>
      </c>
      <c r="S523" s="52" t="s">
        <v>3066</v>
      </c>
      <c r="T523" s="47">
        <v>45728</v>
      </c>
      <c r="U523" s="54">
        <f t="shared" si="94"/>
        <v>0</v>
      </c>
    </row>
    <row r="524" spans="1:21" ht="26" hidden="1">
      <c r="A524" s="49">
        <f t="shared" si="92"/>
        <v>523</v>
      </c>
      <c r="B524" s="52" t="s">
        <v>3067</v>
      </c>
      <c r="C524" s="52" t="s">
        <v>3068</v>
      </c>
      <c r="D524" s="52" t="s">
        <v>3069</v>
      </c>
      <c r="E524" s="52" t="s">
        <v>152</v>
      </c>
      <c r="F524" s="52" t="s">
        <v>153</v>
      </c>
      <c r="G524" s="56">
        <v>45553</v>
      </c>
      <c r="H524" s="52" t="s">
        <v>2001</v>
      </c>
      <c r="I524" s="52" t="s">
        <v>155</v>
      </c>
      <c r="J524" s="52" t="s">
        <v>156</v>
      </c>
      <c r="K524" s="52"/>
      <c r="L524" s="52"/>
      <c r="M524" s="52" t="s">
        <v>161</v>
      </c>
      <c r="N524" s="52" t="s">
        <v>496</v>
      </c>
      <c r="O524" s="56">
        <v>45553</v>
      </c>
      <c r="P524" s="52" t="s">
        <v>1617</v>
      </c>
      <c r="Q524" s="52" t="s">
        <v>3037</v>
      </c>
      <c r="R524" s="52" t="s">
        <v>161</v>
      </c>
      <c r="S524" s="52" t="s">
        <v>3070</v>
      </c>
      <c r="T524" s="47">
        <v>45728</v>
      </c>
      <c r="U524" s="54">
        <f t="shared" si="94"/>
        <v>0</v>
      </c>
    </row>
    <row r="525" spans="1:21" ht="26" hidden="1">
      <c r="A525" s="49">
        <f t="shared" si="92"/>
        <v>524</v>
      </c>
      <c r="B525" s="52" t="s">
        <v>3071</v>
      </c>
      <c r="C525" s="52" t="s">
        <v>3072</v>
      </c>
      <c r="D525" s="52" t="s">
        <v>3073</v>
      </c>
      <c r="E525" s="52" t="s">
        <v>152</v>
      </c>
      <c r="F525" s="52" t="s">
        <v>153</v>
      </c>
      <c r="G525" s="56">
        <v>45553</v>
      </c>
      <c r="H525" s="52" t="s">
        <v>3074</v>
      </c>
      <c r="I525" s="52" t="s">
        <v>155</v>
      </c>
      <c r="J525" s="52" t="s">
        <v>156</v>
      </c>
      <c r="K525" s="52"/>
      <c r="L525" s="52"/>
      <c r="M525" s="52" t="s">
        <v>161</v>
      </c>
      <c r="N525" s="52" t="s">
        <v>496</v>
      </c>
      <c r="O525" s="56">
        <v>45553</v>
      </c>
      <c r="P525" s="52" t="s">
        <v>1617</v>
      </c>
      <c r="Q525" s="52" t="s">
        <v>3037</v>
      </c>
      <c r="R525" s="52" t="s">
        <v>161</v>
      </c>
      <c r="S525" s="79" t="s">
        <v>2966</v>
      </c>
      <c r="T525" s="47">
        <v>45728</v>
      </c>
      <c r="U525" s="54">
        <f t="shared" si="94"/>
        <v>0</v>
      </c>
    </row>
    <row r="526" spans="1:21" ht="26" hidden="1">
      <c r="A526" s="49">
        <f t="shared" si="92"/>
        <v>525</v>
      </c>
      <c r="B526" s="52" t="s">
        <v>3075</v>
      </c>
      <c r="C526" s="52" t="s">
        <v>3076</v>
      </c>
      <c r="D526" s="52" t="s">
        <v>3077</v>
      </c>
      <c r="E526" s="52" t="s">
        <v>152</v>
      </c>
      <c r="F526" s="52" t="s">
        <v>153</v>
      </c>
      <c r="G526" s="56">
        <v>45553</v>
      </c>
      <c r="H526" s="52" t="s">
        <v>2871</v>
      </c>
      <c r="I526" s="52" t="s">
        <v>155</v>
      </c>
      <c r="J526" s="52" t="s">
        <v>156</v>
      </c>
      <c r="K526" s="52"/>
      <c r="L526" s="52"/>
      <c r="M526" s="52" t="s">
        <v>161</v>
      </c>
      <c r="N526" s="52" t="s">
        <v>496</v>
      </c>
      <c r="O526" s="56">
        <v>45553</v>
      </c>
      <c r="P526" s="52" t="s">
        <v>1617</v>
      </c>
      <c r="Q526" s="52" t="s">
        <v>3037</v>
      </c>
      <c r="R526" s="52" t="s">
        <v>161</v>
      </c>
      <c r="S526" s="52" t="s">
        <v>3078</v>
      </c>
      <c r="T526" s="47">
        <v>45728</v>
      </c>
      <c r="U526" s="54">
        <f t="shared" si="94"/>
        <v>0</v>
      </c>
    </row>
    <row r="527" spans="1:21" ht="26" hidden="1">
      <c r="A527" s="49">
        <f t="shared" si="92"/>
        <v>526</v>
      </c>
      <c r="B527" s="52" t="s">
        <v>3079</v>
      </c>
      <c r="C527" s="52" t="s">
        <v>3080</v>
      </c>
      <c r="D527" s="52" t="s">
        <v>3081</v>
      </c>
      <c r="E527" s="52" t="s">
        <v>152</v>
      </c>
      <c r="F527" s="52" t="s">
        <v>153</v>
      </c>
      <c r="G527" s="56">
        <v>45553</v>
      </c>
      <c r="H527" s="52" t="s">
        <v>3082</v>
      </c>
      <c r="I527" s="52" t="s">
        <v>155</v>
      </c>
      <c r="J527" s="52" t="s">
        <v>156</v>
      </c>
      <c r="K527" s="52"/>
      <c r="L527" s="52"/>
      <c r="M527" s="52" t="s">
        <v>161</v>
      </c>
      <c r="N527" s="52" t="s">
        <v>496</v>
      </c>
      <c r="O527" s="56">
        <v>45553</v>
      </c>
      <c r="P527" s="52" t="s">
        <v>1617</v>
      </c>
      <c r="Q527" s="52" t="s">
        <v>3037</v>
      </c>
      <c r="R527" s="52" t="s">
        <v>161</v>
      </c>
      <c r="S527" s="52" t="s">
        <v>3083</v>
      </c>
      <c r="T527" s="47">
        <v>45728</v>
      </c>
      <c r="U527" s="54">
        <f t="shared" si="94"/>
        <v>0</v>
      </c>
    </row>
    <row r="528" spans="1:21" ht="26" hidden="1">
      <c r="A528" s="49">
        <f t="shared" si="92"/>
        <v>527</v>
      </c>
      <c r="B528" s="52" t="s">
        <v>3084</v>
      </c>
      <c r="C528" s="52" t="s">
        <v>3085</v>
      </c>
      <c r="D528" s="52" t="s">
        <v>3086</v>
      </c>
      <c r="E528" s="52" t="s">
        <v>152</v>
      </c>
      <c r="F528" s="52" t="s">
        <v>153</v>
      </c>
      <c r="G528" s="56">
        <v>45553</v>
      </c>
      <c r="H528" s="52" t="s">
        <v>2473</v>
      </c>
      <c r="I528" s="52" t="s">
        <v>155</v>
      </c>
      <c r="J528" s="52" t="s">
        <v>156</v>
      </c>
      <c r="K528" s="52"/>
      <c r="L528" s="52"/>
      <c r="M528" s="52" t="s">
        <v>161</v>
      </c>
      <c r="N528" s="52" t="s">
        <v>496</v>
      </c>
      <c r="O528" s="56">
        <v>45553</v>
      </c>
      <c r="P528" s="52" t="s">
        <v>1617</v>
      </c>
      <c r="Q528" s="52" t="s">
        <v>3037</v>
      </c>
      <c r="R528" s="52" t="s">
        <v>161</v>
      </c>
      <c r="S528" s="52" t="s">
        <v>3087</v>
      </c>
      <c r="T528" s="47">
        <v>45728</v>
      </c>
      <c r="U528" s="54">
        <f t="shared" si="94"/>
        <v>0</v>
      </c>
    </row>
    <row r="529" spans="1:21" hidden="1">
      <c r="A529" s="49">
        <f t="shared" si="92"/>
        <v>528</v>
      </c>
      <c r="B529" s="52" t="s">
        <v>3088</v>
      </c>
      <c r="C529" s="52" t="s">
        <v>3089</v>
      </c>
      <c r="D529" s="52" t="s">
        <v>3090</v>
      </c>
      <c r="E529" s="52" t="s">
        <v>152</v>
      </c>
      <c r="F529" s="52" t="s">
        <v>153</v>
      </c>
      <c r="G529" s="56">
        <v>45553</v>
      </c>
      <c r="H529" s="52" t="s">
        <v>3091</v>
      </c>
      <c r="I529" s="52" t="s">
        <v>23</v>
      </c>
      <c r="J529" s="52" t="s">
        <v>1362</v>
      </c>
      <c r="K529" s="52"/>
      <c r="L529" s="52"/>
      <c r="M529" s="52" t="s">
        <v>178</v>
      </c>
      <c r="N529" s="52" t="s">
        <v>887</v>
      </c>
      <c r="O529" s="52"/>
      <c r="P529" s="52" t="s">
        <v>1617</v>
      </c>
      <c r="Q529" s="52" t="s">
        <v>3092</v>
      </c>
      <c r="R529" s="52" t="s">
        <v>1945</v>
      </c>
      <c r="S529" s="52"/>
      <c r="T529" s="47">
        <v>45728</v>
      </c>
      <c r="U529" s="66">
        <f>T529-G529</f>
        <v>175</v>
      </c>
    </row>
    <row r="530" spans="1:21" ht="26" hidden="1">
      <c r="A530" s="49">
        <f t="shared" si="92"/>
        <v>529</v>
      </c>
      <c r="B530" s="52" t="s">
        <v>3093</v>
      </c>
      <c r="C530" s="52" t="s">
        <v>3094</v>
      </c>
      <c r="D530" s="52" t="s">
        <v>3095</v>
      </c>
      <c r="E530" s="52" t="s">
        <v>152</v>
      </c>
      <c r="F530" s="52" t="s">
        <v>153</v>
      </c>
      <c r="G530" s="56">
        <v>45553</v>
      </c>
      <c r="H530" s="52" t="s">
        <v>3096</v>
      </c>
      <c r="I530" s="52" t="s">
        <v>155</v>
      </c>
      <c r="J530" s="52" t="s">
        <v>156</v>
      </c>
      <c r="K530" s="52"/>
      <c r="L530" s="52"/>
      <c r="M530" s="52" t="s">
        <v>161</v>
      </c>
      <c r="N530" s="52" t="s">
        <v>496</v>
      </c>
      <c r="O530" s="56">
        <v>45553</v>
      </c>
      <c r="P530" s="52" t="s">
        <v>1617</v>
      </c>
      <c r="Q530" s="52" t="s">
        <v>3037</v>
      </c>
      <c r="R530" s="52" t="s">
        <v>161</v>
      </c>
      <c r="S530" s="52" t="s">
        <v>3097</v>
      </c>
      <c r="T530" s="47">
        <v>45728</v>
      </c>
      <c r="U530" s="54">
        <f t="shared" ref="U530:U566" si="95">O530-G530</f>
        <v>0</v>
      </c>
    </row>
    <row r="531" spans="1:21" ht="26" hidden="1">
      <c r="A531" s="49">
        <f t="shared" si="92"/>
        <v>530</v>
      </c>
      <c r="B531" s="52" t="s">
        <v>3098</v>
      </c>
      <c r="C531" s="52" t="s">
        <v>3099</v>
      </c>
      <c r="D531" s="52" t="s">
        <v>3100</v>
      </c>
      <c r="E531" s="52" t="s">
        <v>152</v>
      </c>
      <c r="F531" s="52" t="s">
        <v>153</v>
      </c>
      <c r="G531" s="56">
        <v>45553</v>
      </c>
      <c r="H531" s="52" t="s">
        <v>3101</v>
      </c>
      <c r="I531" s="52" t="s">
        <v>155</v>
      </c>
      <c r="J531" s="52" t="s">
        <v>156</v>
      </c>
      <c r="K531" s="52"/>
      <c r="L531" s="52"/>
      <c r="M531" s="52" t="s">
        <v>161</v>
      </c>
      <c r="N531" s="52" t="s">
        <v>496</v>
      </c>
      <c r="O531" s="56">
        <v>45553</v>
      </c>
      <c r="P531" s="52" t="s">
        <v>1617</v>
      </c>
      <c r="Q531" s="52" t="s">
        <v>3037</v>
      </c>
      <c r="R531" s="52" t="s">
        <v>161</v>
      </c>
      <c r="S531" s="52" t="s">
        <v>3102</v>
      </c>
      <c r="T531" s="47">
        <v>45728</v>
      </c>
      <c r="U531" s="54">
        <f t="shared" si="95"/>
        <v>0</v>
      </c>
    </row>
    <row r="532" spans="1:21" ht="26" hidden="1">
      <c r="A532" s="49">
        <f t="shared" si="92"/>
        <v>531</v>
      </c>
      <c r="B532" s="52" t="s">
        <v>3103</v>
      </c>
      <c r="C532" s="52" t="s">
        <v>3104</v>
      </c>
      <c r="D532" s="52" t="s">
        <v>3105</v>
      </c>
      <c r="E532" s="52" t="s">
        <v>152</v>
      </c>
      <c r="F532" s="52" t="s">
        <v>153</v>
      </c>
      <c r="G532" s="56">
        <v>45553</v>
      </c>
      <c r="H532" s="52" t="s">
        <v>1978</v>
      </c>
      <c r="I532" s="52" t="s">
        <v>155</v>
      </c>
      <c r="J532" s="52" t="s">
        <v>156</v>
      </c>
      <c r="K532" s="52"/>
      <c r="L532" s="52"/>
      <c r="M532" s="52" t="s">
        <v>161</v>
      </c>
      <c r="N532" s="52" t="s">
        <v>496</v>
      </c>
      <c r="O532" s="56">
        <v>45553</v>
      </c>
      <c r="P532" s="52" t="s">
        <v>1617</v>
      </c>
      <c r="Q532" s="52" t="s">
        <v>3037</v>
      </c>
      <c r="R532" s="52" t="s">
        <v>161</v>
      </c>
      <c r="S532" s="52" t="s">
        <v>3106</v>
      </c>
      <c r="T532" s="47">
        <v>45728</v>
      </c>
      <c r="U532" s="54">
        <f t="shared" si="95"/>
        <v>0</v>
      </c>
    </row>
    <row r="533" spans="1:21" ht="26" hidden="1">
      <c r="A533" s="49">
        <f t="shared" si="92"/>
        <v>532</v>
      </c>
      <c r="B533" s="52" t="s">
        <v>3107</v>
      </c>
      <c r="C533" s="52" t="s">
        <v>3108</v>
      </c>
      <c r="D533" s="52" t="s">
        <v>3109</v>
      </c>
      <c r="E533" s="52" t="s">
        <v>152</v>
      </c>
      <c r="F533" s="52" t="s">
        <v>153</v>
      </c>
      <c r="G533" s="56">
        <v>45553</v>
      </c>
      <c r="H533" s="52" t="s">
        <v>899</v>
      </c>
      <c r="I533" s="52" t="s">
        <v>175</v>
      </c>
      <c r="J533" s="52" t="s">
        <v>156</v>
      </c>
      <c r="K533" s="52"/>
      <c r="L533" s="52"/>
      <c r="M533" s="52" t="s">
        <v>161</v>
      </c>
      <c r="N533" s="52" t="s">
        <v>496</v>
      </c>
      <c r="O533" s="56">
        <v>45553</v>
      </c>
      <c r="P533" s="52" t="s">
        <v>1617</v>
      </c>
      <c r="Q533" s="52" t="s">
        <v>3037</v>
      </c>
      <c r="R533" s="52" t="s">
        <v>161</v>
      </c>
      <c r="S533" s="52" t="s">
        <v>3110</v>
      </c>
      <c r="T533" s="47">
        <v>45728</v>
      </c>
      <c r="U533" s="54">
        <f t="shared" si="95"/>
        <v>0</v>
      </c>
    </row>
    <row r="534" spans="1:21" ht="26" hidden="1">
      <c r="A534" s="49">
        <f t="shared" si="92"/>
        <v>533</v>
      </c>
      <c r="B534" s="52" t="s">
        <v>3111</v>
      </c>
      <c r="C534" s="52" t="s">
        <v>3112</v>
      </c>
      <c r="D534" s="52" t="s">
        <v>3113</v>
      </c>
      <c r="E534" s="52" t="s">
        <v>152</v>
      </c>
      <c r="F534" s="52" t="s">
        <v>153</v>
      </c>
      <c r="G534" s="56">
        <v>45553</v>
      </c>
      <c r="H534" s="52" t="s">
        <v>2077</v>
      </c>
      <c r="I534" s="52" t="s">
        <v>175</v>
      </c>
      <c r="J534" s="52" t="s">
        <v>156</v>
      </c>
      <c r="K534" s="52"/>
      <c r="L534" s="52"/>
      <c r="M534" s="52" t="s">
        <v>161</v>
      </c>
      <c r="N534" s="52" t="s">
        <v>496</v>
      </c>
      <c r="O534" s="56">
        <v>45553</v>
      </c>
      <c r="P534" s="52" t="s">
        <v>1617</v>
      </c>
      <c r="Q534" s="52" t="s">
        <v>3037</v>
      </c>
      <c r="R534" s="52" t="s">
        <v>161</v>
      </c>
      <c r="S534" s="52" t="s">
        <v>3114</v>
      </c>
      <c r="T534" s="47">
        <v>45728</v>
      </c>
      <c r="U534" s="54">
        <f t="shared" si="95"/>
        <v>0</v>
      </c>
    </row>
    <row r="535" spans="1:21" ht="39" hidden="1">
      <c r="A535" s="49">
        <f t="shared" si="92"/>
        <v>534</v>
      </c>
      <c r="B535" s="52" t="s">
        <v>3115</v>
      </c>
      <c r="C535" s="52" t="s">
        <v>3116</v>
      </c>
      <c r="D535" s="52" t="s">
        <v>3117</v>
      </c>
      <c r="E535" s="52" t="s">
        <v>152</v>
      </c>
      <c r="F535" s="52" t="s">
        <v>153</v>
      </c>
      <c r="G535" s="56">
        <v>45553</v>
      </c>
      <c r="H535" s="52" t="s">
        <v>3118</v>
      </c>
      <c r="I535" s="52" t="s">
        <v>995</v>
      </c>
      <c r="J535" s="52" t="s">
        <v>156</v>
      </c>
      <c r="K535" s="52"/>
      <c r="L535" s="52"/>
      <c r="M535" s="52" t="s">
        <v>318</v>
      </c>
      <c r="N535" s="52" t="s">
        <v>887</v>
      </c>
      <c r="O535" s="55">
        <v>45554</v>
      </c>
      <c r="P535" s="52" t="s">
        <v>1617</v>
      </c>
      <c r="Q535" s="52" t="s">
        <v>3119</v>
      </c>
      <c r="R535" s="52" t="s">
        <v>73</v>
      </c>
      <c r="S535" s="52" t="s">
        <v>3120</v>
      </c>
      <c r="T535" s="47">
        <v>45728</v>
      </c>
      <c r="U535" s="54">
        <f t="shared" si="95"/>
        <v>1</v>
      </c>
    </row>
    <row r="536" spans="1:21" ht="26" hidden="1">
      <c r="A536" s="49">
        <f t="shared" si="92"/>
        <v>535</v>
      </c>
      <c r="B536" s="52" t="s">
        <v>3121</v>
      </c>
      <c r="C536" s="52" t="s">
        <v>3122</v>
      </c>
      <c r="D536" s="52" t="s">
        <v>3123</v>
      </c>
      <c r="E536" s="52" t="s">
        <v>152</v>
      </c>
      <c r="F536" s="52" t="s">
        <v>153</v>
      </c>
      <c r="G536" s="56">
        <v>45553</v>
      </c>
      <c r="H536" s="52" t="s">
        <v>2083</v>
      </c>
      <c r="I536" s="52" t="s">
        <v>175</v>
      </c>
      <c r="J536" s="52" t="s">
        <v>156</v>
      </c>
      <c r="K536" s="52"/>
      <c r="L536" s="52"/>
      <c r="M536" s="52" t="s">
        <v>161</v>
      </c>
      <c r="N536" s="52" t="s">
        <v>496</v>
      </c>
      <c r="O536" s="56">
        <v>45553</v>
      </c>
      <c r="P536" s="52" t="s">
        <v>1617</v>
      </c>
      <c r="Q536" s="52" t="s">
        <v>3037</v>
      </c>
      <c r="R536" s="52" t="s">
        <v>161</v>
      </c>
      <c r="S536" s="52" t="s">
        <v>3124</v>
      </c>
      <c r="T536" s="47">
        <v>45728</v>
      </c>
      <c r="U536" s="54">
        <f t="shared" si="95"/>
        <v>0</v>
      </c>
    </row>
    <row r="537" spans="1:21" ht="26" hidden="1">
      <c r="A537" s="49">
        <f t="shared" si="92"/>
        <v>536</v>
      </c>
      <c r="B537" s="52" t="s">
        <v>3125</v>
      </c>
      <c r="C537" s="52" t="s">
        <v>3126</v>
      </c>
      <c r="D537" s="52" t="s">
        <v>3127</v>
      </c>
      <c r="E537" s="52" t="s">
        <v>152</v>
      </c>
      <c r="F537" s="52" t="s">
        <v>153</v>
      </c>
      <c r="G537" s="56">
        <v>45553</v>
      </c>
      <c r="H537" s="52" t="s">
        <v>2996</v>
      </c>
      <c r="I537" s="52" t="s">
        <v>175</v>
      </c>
      <c r="J537" s="52" t="s">
        <v>156</v>
      </c>
      <c r="K537" s="52"/>
      <c r="L537" s="52"/>
      <c r="M537" s="52" t="s">
        <v>161</v>
      </c>
      <c r="N537" s="52" t="s">
        <v>496</v>
      </c>
      <c r="O537" s="56">
        <v>45553</v>
      </c>
      <c r="P537" s="52" t="s">
        <v>1617</v>
      </c>
      <c r="Q537" s="52" t="s">
        <v>3037</v>
      </c>
      <c r="R537" s="52" t="s">
        <v>161</v>
      </c>
      <c r="S537" s="52" t="s">
        <v>3128</v>
      </c>
      <c r="T537" s="47">
        <v>45728</v>
      </c>
      <c r="U537" s="54">
        <f t="shared" si="95"/>
        <v>0</v>
      </c>
    </row>
    <row r="538" spans="1:21" ht="26" hidden="1">
      <c r="A538" s="49">
        <f t="shared" si="92"/>
        <v>537</v>
      </c>
      <c r="B538" s="52" t="s">
        <v>3129</v>
      </c>
      <c r="C538" s="52" t="s">
        <v>3130</v>
      </c>
      <c r="D538" s="52" t="s">
        <v>3131</v>
      </c>
      <c r="E538" s="52" t="s">
        <v>152</v>
      </c>
      <c r="F538" s="52" t="s">
        <v>153</v>
      </c>
      <c r="G538" s="56">
        <v>45553</v>
      </c>
      <c r="H538" s="52" t="s">
        <v>1616</v>
      </c>
      <c r="I538" s="52" t="s">
        <v>175</v>
      </c>
      <c r="J538" s="52" t="s">
        <v>156</v>
      </c>
      <c r="K538" s="52"/>
      <c r="L538" s="52"/>
      <c r="M538" s="52" t="s">
        <v>161</v>
      </c>
      <c r="N538" s="52" t="s">
        <v>496</v>
      </c>
      <c r="O538" s="56">
        <v>45553</v>
      </c>
      <c r="P538" s="52" t="s">
        <v>1617</v>
      </c>
      <c r="Q538" s="52" t="s">
        <v>3037</v>
      </c>
      <c r="R538" s="52" t="s">
        <v>161</v>
      </c>
      <c r="S538" s="52" t="s">
        <v>3132</v>
      </c>
      <c r="T538" s="47">
        <v>45728</v>
      </c>
      <c r="U538" s="54">
        <f t="shared" si="95"/>
        <v>0</v>
      </c>
    </row>
    <row r="539" spans="1:21" ht="26" hidden="1">
      <c r="A539" s="49">
        <f t="shared" si="92"/>
        <v>538</v>
      </c>
      <c r="B539" s="52" t="s">
        <v>3133</v>
      </c>
      <c r="C539" s="52" t="s">
        <v>3134</v>
      </c>
      <c r="D539" s="52" t="s">
        <v>3135</v>
      </c>
      <c r="E539" s="52" t="s">
        <v>152</v>
      </c>
      <c r="F539" s="52" t="s">
        <v>153</v>
      </c>
      <c r="G539" s="56">
        <v>45553</v>
      </c>
      <c r="H539" s="52" t="s">
        <v>3136</v>
      </c>
      <c r="I539" s="52" t="s">
        <v>175</v>
      </c>
      <c r="J539" s="52" t="s">
        <v>156</v>
      </c>
      <c r="K539" s="52"/>
      <c r="L539" s="52"/>
      <c r="M539" s="52" t="s">
        <v>161</v>
      </c>
      <c r="N539" s="52" t="s">
        <v>496</v>
      </c>
      <c r="O539" s="56">
        <v>45553</v>
      </c>
      <c r="P539" s="52" t="s">
        <v>1617</v>
      </c>
      <c r="Q539" s="52" t="s">
        <v>3037</v>
      </c>
      <c r="R539" s="52" t="s">
        <v>161</v>
      </c>
      <c r="S539" s="52" t="s">
        <v>3137</v>
      </c>
      <c r="T539" s="47">
        <v>45728</v>
      </c>
      <c r="U539" s="54">
        <f t="shared" si="95"/>
        <v>0</v>
      </c>
    </row>
    <row r="540" spans="1:21" ht="26" hidden="1">
      <c r="A540" s="49">
        <f t="shared" si="92"/>
        <v>539</v>
      </c>
      <c r="B540" s="52" t="s">
        <v>3138</v>
      </c>
      <c r="C540" s="52" t="s">
        <v>3139</v>
      </c>
      <c r="D540" s="52" t="s">
        <v>3140</v>
      </c>
      <c r="E540" s="52" t="s">
        <v>152</v>
      </c>
      <c r="F540" s="52" t="s">
        <v>153</v>
      </c>
      <c r="G540" s="56">
        <v>45553</v>
      </c>
      <c r="H540" s="52" t="s">
        <v>2892</v>
      </c>
      <c r="I540" s="52" t="s">
        <v>581</v>
      </c>
      <c r="J540" s="52" t="s">
        <v>156</v>
      </c>
      <c r="K540" s="52"/>
      <c r="L540" s="52"/>
      <c r="M540" s="52" t="s">
        <v>161</v>
      </c>
      <c r="N540" s="52" t="s">
        <v>496</v>
      </c>
      <c r="O540" s="56">
        <v>45553</v>
      </c>
      <c r="P540" s="52" t="s">
        <v>1617</v>
      </c>
      <c r="Q540" s="52" t="s">
        <v>3037</v>
      </c>
      <c r="R540" s="52" t="s">
        <v>161</v>
      </c>
      <c r="S540" s="52" t="s">
        <v>3141</v>
      </c>
      <c r="T540" s="47">
        <v>45728</v>
      </c>
      <c r="U540" s="54">
        <f t="shared" si="95"/>
        <v>0</v>
      </c>
    </row>
    <row r="541" spans="1:21" ht="26" hidden="1">
      <c r="A541" s="49">
        <f t="shared" si="92"/>
        <v>540</v>
      </c>
      <c r="B541" s="52" t="s">
        <v>3142</v>
      </c>
      <c r="C541" s="52" t="s">
        <v>3143</v>
      </c>
      <c r="D541" s="52" t="s">
        <v>3144</v>
      </c>
      <c r="E541" s="52" t="s">
        <v>152</v>
      </c>
      <c r="F541" s="52" t="s">
        <v>153</v>
      </c>
      <c r="G541" s="56">
        <v>45553</v>
      </c>
      <c r="H541" s="52" t="s">
        <v>2964</v>
      </c>
      <c r="I541" s="52" t="s">
        <v>581</v>
      </c>
      <c r="J541" s="52" t="s">
        <v>156</v>
      </c>
      <c r="K541" s="52"/>
      <c r="L541" s="52"/>
      <c r="M541" s="52" t="s">
        <v>161</v>
      </c>
      <c r="N541" s="52" t="s">
        <v>496</v>
      </c>
      <c r="O541" s="56">
        <v>45553</v>
      </c>
      <c r="P541" s="52" t="s">
        <v>1617</v>
      </c>
      <c r="Q541" s="52" t="s">
        <v>3037</v>
      </c>
      <c r="R541" s="52" t="s">
        <v>161</v>
      </c>
      <c r="S541" s="52" t="s">
        <v>3145</v>
      </c>
      <c r="T541" s="47">
        <v>45728</v>
      </c>
      <c r="U541" s="54">
        <f t="shared" si="95"/>
        <v>0</v>
      </c>
    </row>
    <row r="542" spans="1:21" ht="26" hidden="1">
      <c r="A542" s="49">
        <f t="shared" si="92"/>
        <v>541</v>
      </c>
      <c r="B542" s="52" t="s">
        <v>3146</v>
      </c>
      <c r="C542" s="52" t="s">
        <v>3147</v>
      </c>
      <c r="D542" s="52" t="s">
        <v>3148</v>
      </c>
      <c r="E542" s="52" t="s">
        <v>152</v>
      </c>
      <c r="F542" s="52" t="s">
        <v>153</v>
      </c>
      <c r="G542" s="56">
        <v>45553</v>
      </c>
      <c r="H542" s="52" t="s">
        <v>3149</v>
      </c>
      <c r="I542" s="52" t="s">
        <v>581</v>
      </c>
      <c r="J542" s="52" t="s">
        <v>156</v>
      </c>
      <c r="K542" s="52"/>
      <c r="L542" s="52"/>
      <c r="M542" s="52" t="s">
        <v>161</v>
      </c>
      <c r="N542" s="52" t="s">
        <v>496</v>
      </c>
      <c r="O542" s="56">
        <v>45553</v>
      </c>
      <c r="P542" s="52" t="s">
        <v>1617</v>
      </c>
      <c r="Q542" s="52" t="s">
        <v>3037</v>
      </c>
      <c r="R542" s="52" t="s">
        <v>161</v>
      </c>
      <c r="S542" s="52" t="s">
        <v>3150</v>
      </c>
      <c r="T542" s="47">
        <v>45728</v>
      </c>
      <c r="U542" s="54">
        <f t="shared" si="95"/>
        <v>0</v>
      </c>
    </row>
    <row r="543" spans="1:21" ht="26" hidden="1">
      <c r="A543" s="49">
        <f t="shared" si="92"/>
        <v>542</v>
      </c>
      <c r="B543" s="52" t="s">
        <v>3151</v>
      </c>
      <c r="C543" s="52" t="s">
        <v>3152</v>
      </c>
      <c r="D543" s="52" t="s">
        <v>3153</v>
      </c>
      <c r="E543" s="52" t="s">
        <v>152</v>
      </c>
      <c r="F543" s="52" t="s">
        <v>153</v>
      </c>
      <c r="G543" s="56">
        <v>45553</v>
      </c>
      <c r="H543" s="52" t="s">
        <v>15</v>
      </c>
      <c r="I543" s="52" t="s">
        <v>581</v>
      </c>
      <c r="J543" s="52" t="s">
        <v>156</v>
      </c>
      <c r="K543" s="52"/>
      <c r="L543" s="52"/>
      <c r="M543" s="52" t="s">
        <v>161</v>
      </c>
      <c r="N543" s="52" t="s">
        <v>496</v>
      </c>
      <c r="O543" s="56">
        <v>45553</v>
      </c>
      <c r="P543" s="52" t="s">
        <v>1617</v>
      </c>
      <c r="Q543" s="52" t="s">
        <v>3037</v>
      </c>
      <c r="R543" s="52" t="s">
        <v>161</v>
      </c>
      <c r="S543" s="52" t="s">
        <v>3154</v>
      </c>
      <c r="T543" s="47">
        <v>45728</v>
      </c>
      <c r="U543" s="54">
        <f t="shared" si="95"/>
        <v>0</v>
      </c>
    </row>
    <row r="544" spans="1:21" ht="39" hidden="1">
      <c r="A544" s="49">
        <f t="shared" si="92"/>
        <v>543</v>
      </c>
      <c r="B544" s="52" t="s">
        <v>3155</v>
      </c>
      <c r="C544" s="52" t="s">
        <v>3156</v>
      </c>
      <c r="D544" s="52" t="s">
        <v>3157</v>
      </c>
      <c r="E544" s="52" t="s">
        <v>152</v>
      </c>
      <c r="F544" s="52" t="s">
        <v>153</v>
      </c>
      <c r="G544" s="56">
        <v>45553</v>
      </c>
      <c r="H544" s="52" t="s">
        <v>3158</v>
      </c>
      <c r="I544" s="52" t="s">
        <v>995</v>
      </c>
      <c r="J544" s="52" t="s">
        <v>156</v>
      </c>
      <c r="K544" s="52"/>
      <c r="L544" s="52"/>
      <c r="M544" s="52" t="s">
        <v>318</v>
      </c>
      <c r="N544" s="52" t="s">
        <v>887</v>
      </c>
      <c r="O544" s="55">
        <v>45554</v>
      </c>
      <c r="P544" s="52" t="s">
        <v>1617</v>
      </c>
      <c r="Q544" s="52" t="s">
        <v>3159</v>
      </c>
      <c r="R544" s="52" t="s">
        <v>73</v>
      </c>
      <c r="S544" s="52" t="s">
        <v>3120</v>
      </c>
      <c r="T544" s="47">
        <v>45728</v>
      </c>
      <c r="U544" s="54">
        <f t="shared" si="95"/>
        <v>1</v>
      </c>
    </row>
    <row r="545" spans="1:21" ht="26" hidden="1">
      <c r="A545" s="49">
        <f t="shared" si="92"/>
        <v>544</v>
      </c>
      <c r="B545" s="52" t="s">
        <v>3160</v>
      </c>
      <c r="C545" s="52" t="s">
        <v>3161</v>
      </c>
      <c r="D545" s="52" t="s">
        <v>3162</v>
      </c>
      <c r="E545" s="52" t="s">
        <v>152</v>
      </c>
      <c r="F545" s="52" t="s">
        <v>153</v>
      </c>
      <c r="G545" s="56">
        <v>45553</v>
      </c>
      <c r="H545" s="52" t="s">
        <v>3149</v>
      </c>
      <c r="I545" s="52" t="s">
        <v>581</v>
      </c>
      <c r="J545" s="52" t="s">
        <v>156</v>
      </c>
      <c r="K545" s="52"/>
      <c r="L545" s="52"/>
      <c r="M545" s="52" t="s">
        <v>318</v>
      </c>
      <c r="N545" s="52" t="s">
        <v>887</v>
      </c>
      <c r="O545" s="55">
        <v>45573</v>
      </c>
      <c r="P545" s="52" t="s">
        <v>1617</v>
      </c>
      <c r="Q545" s="52" t="s">
        <v>3163</v>
      </c>
      <c r="R545" s="52" t="s">
        <v>2834</v>
      </c>
      <c r="S545" s="58" t="s">
        <v>3164</v>
      </c>
      <c r="T545" s="47">
        <v>45728</v>
      </c>
      <c r="U545" s="54">
        <f t="shared" si="95"/>
        <v>20</v>
      </c>
    </row>
    <row r="546" spans="1:21" ht="39" hidden="1">
      <c r="A546" s="49">
        <f t="shared" si="92"/>
        <v>545</v>
      </c>
      <c r="B546" s="52" t="s">
        <v>3165</v>
      </c>
      <c r="C546" s="52" t="s">
        <v>3166</v>
      </c>
      <c r="D546" s="52" t="s">
        <v>3167</v>
      </c>
      <c r="E546" s="52" t="s">
        <v>152</v>
      </c>
      <c r="F546" s="52" t="s">
        <v>153</v>
      </c>
      <c r="G546" s="56">
        <v>45553</v>
      </c>
      <c r="H546" s="52" t="s">
        <v>2737</v>
      </c>
      <c r="I546" s="52" t="s">
        <v>223</v>
      </c>
      <c r="J546" s="52" t="s">
        <v>156</v>
      </c>
      <c r="K546" s="52"/>
      <c r="L546" s="52"/>
      <c r="M546" s="52" t="s">
        <v>161</v>
      </c>
      <c r="N546" s="52" t="s">
        <v>496</v>
      </c>
      <c r="O546" s="56">
        <v>45553</v>
      </c>
      <c r="P546" s="52" t="s">
        <v>1617</v>
      </c>
      <c r="Q546" s="52" t="s">
        <v>3037</v>
      </c>
      <c r="R546" s="52" t="s">
        <v>161</v>
      </c>
      <c r="S546" s="52" t="s">
        <v>3168</v>
      </c>
      <c r="T546" s="47">
        <v>45728</v>
      </c>
      <c r="U546" s="54">
        <f t="shared" si="95"/>
        <v>0</v>
      </c>
    </row>
    <row r="547" spans="1:21" ht="26" hidden="1">
      <c r="A547" s="49">
        <f t="shared" si="92"/>
        <v>546</v>
      </c>
      <c r="B547" s="52" t="s">
        <v>3169</v>
      </c>
      <c r="C547" s="52" t="s">
        <v>3170</v>
      </c>
      <c r="D547" s="52" t="s">
        <v>3171</v>
      </c>
      <c r="E547" s="52" t="s">
        <v>152</v>
      </c>
      <c r="F547" s="52" t="s">
        <v>153</v>
      </c>
      <c r="G547" s="56">
        <v>45553</v>
      </c>
      <c r="H547" s="52" t="s">
        <v>248</v>
      </c>
      <c r="I547" s="52" t="s">
        <v>223</v>
      </c>
      <c r="J547" s="52" t="s">
        <v>156</v>
      </c>
      <c r="K547" s="52"/>
      <c r="L547" s="52"/>
      <c r="M547" s="52" t="s">
        <v>161</v>
      </c>
      <c r="N547" s="52" t="s">
        <v>496</v>
      </c>
      <c r="O547" s="56">
        <v>45553</v>
      </c>
      <c r="P547" s="52" t="s">
        <v>1617</v>
      </c>
      <c r="Q547" s="52" t="s">
        <v>3037</v>
      </c>
      <c r="R547" s="52" t="s">
        <v>161</v>
      </c>
      <c r="S547" s="52" t="s">
        <v>3172</v>
      </c>
      <c r="T547" s="47">
        <v>45728</v>
      </c>
      <c r="U547" s="54">
        <f t="shared" si="95"/>
        <v>0</v>
      </c>
    </row>
    <row r="548" spans="1:21" ht="26" hidden="1">
      <c r="A548" s="49">
        <f t="shared" si="92"/>
        <v>547</v>
      </c>
      <c r="B548" s="52" t="s">
        <v>3173</v>
      </c>
      <c r="C548" s="52" t="s">
        <v>3174</v>
      </c>
      <c r="D548" s="52" t="s">
        <v>3175</v>
      </c>
      <c r="E548" s="52" t="s">
        <v>152</v>
      </c>
      <c r="F548" s="52" t="s">
        <v>153</v>
      </c>
      <c r="G548" s="56">
        <v>45553</v>
      </c>
      <c r="H548" s="52" t="s">
        <v>2040</v>
      </c>
      <c r="I548" s="52" t="s">
        <v>23</v>
      </c>
      <c r="J548" s="52" t="s">
        <v>156</v>
      </c>
      <c r="K548" s="52"/>
      <c r="L548" s="52"/>
      <c r="M548" s="52" t="s">
        <v>161</v>
      </c>
      <c r="N548" s="52" t="s">
        <v>496</v>
      </c>
      <c r="O548" s="56">
        <v>45553</v>
      </c>
      <c r="P548" s="52" t="s">
        <v>1617</v>
      </c>
      <c r="Q548" s="52" t="s">
        <v>3037</v>
      </c>
      <c r="R548" s="52" t="s">
        <v>161</v>
      </c>
      <c r="S548" s="52" t="s">
        <v>3176</v>
      </c>
      <c r="T548" s="47">
        <v>45728</v>
      </c>
      <c r="U548" s="54">
        <f t="shared" si="95"/>
        <v>0</v>
      </c>
    </row>
    <row r="549" spans="1:21" ht="26" hidden="1">
      <c r="A549" s="49">
        <f t="shared" si="92"/>
        <v>548</v>
      </c>
      <c r="B549" s="52" t="s">
        <v>3177</v>
      </c>
      <c r="C549" s="52" t="s">
        <v>3178</v>
      </c>
      <c r="D549" s="52" t="s">
        <v>3179</v>
      </c>
      <c r="E549" s="52" t="s">
        <v>152</v>
      </c>
      <c r="F549" s="52" t="s">
        <v>153</v>
      </c>
      <c r="G549" s="56">
        <v>45553</v>
      </c>
      <c r="H549" s="52" t="s">
        <v>2051</v>
      </c>
      <c r="I549" s="52" t="s">
        <v>23</v>
      </c>
      <c r="J549" s="52" t="s">
        <v>156</v>
      </c>
      <c r="K549" s="52"/>
      <c r="L549" s="52"/>
      <c r="M549" s="52" t="s">
        <v>161</v>
      </c>
      <c r="N549" s="52" t="s">
        <v>496</v>
      </c>
      <c r="O549" s="56">
        <v>45553</v>
      </c>
      <c r="P549" s="52" t="s">
        <v>1617</v>
      </c>
      <c r="Q549" s="52" t="s">
        <v>3037</v>
      </c>
      <c r="R549" s="52" t="s">
        <v>161</v>
      </c>
      <c r="S549" s="52" t="s">
        <v>3180</v>
      </c>
      <c r="T549" s="47">
        <v>45728</v>
      </c>
      <c r="U549" s="54">
        <f t="shared" si="95"/>
        <v>0</v>
      </c>
    </row>
    <row r="550" spans="1:21" ht="26" hidden="1">
      <c r="A550" s="49">
        <f t="shared" si="92"/>
        <v>549</v>
      </c>
      <c r="B550" s="52" t="s">
        <v>3181</v>
      </c>
      <c r="C550" s="52" t="s">
        <v>3182</v>
      </c>
      <c r="D550" s="52" t="s">
        <v>3183</v>
      </c>
      <c r="E550" s="52" t="s">
        <v>152</v>
      </c>
      <c r="F550" s="52" t="s">
        <v>153</v>
      </c>
      <c r="G550" s="56">
        <v>45553</v>
      </c>
      <c r="H550" s="52" t="s">
        <v>2508</v>
      </c>
      <c r="I550" s="52" t="s">
        <v>23</v>
      </c>
      <c r="J550" s="52" t="s">
        <v>156</v>
      </c>
      <c r="K550" s="52"/>
      <c r="L550" s="52"/>
      <c r="M550" s="52" t="s">
        <v>161</v>
      </c>
      <c r="N550" s="52" t="s">
        <v>496</v>
      </c>
      <c r="O550" s="56">
        <v>45553</v>
      </c>
      <c r="P550" s="52" t="s">
        <v>1617</v>
      </c>
      <c r="Q550" s="52" t="s">
        <v>3037</v>
      </c>
      <c r="R550" s="52" t="s">
        <v>161</v>
      </c>
      <c r="S550" s="52" t="s">
        <v>3184</v>
      </c>
      <c r="T550" s="47">
        <v>45728</v>
      </c>
      <c r="U550" s="54">
        <f t="shared" si="95"/>
        <v>0</v>
      </c>
    </row>
    <row r="551" spans="1:21" ht="26" hidden="1">
      <c r="A551" s="49">
        <f t="shared" si="92"/>
        <v>550</v>
      </c>
      <c r="B551" s="52" t="s">
        <v>3185</v>
      </c>
      <c r="C551" s="52" t="s">
        <v>3186</v>
      </c>
      <c r="D551" s="52" t="s">
        <v>3187</v>
      </c>
      <c r="E551" s="52" t="s">
        <v>152</v>
      </c>
      <c r="F551" s="52" t="s">
        <v>153</v>
      </c>
      <c r="G551" s="56">
        <v>45553</v>
      </c>
      <c r="H551" s="52" t="s">
        <v>3188</v>
      </c>
      <c r="I551" s="52" t="s">
        <v>23</v>
      </c>
      <c r="J551" s="52" t="s">
        <v>156</v>
      </c>
      <c r="K551" s="52"/>
      <c r="L551" s="52"/>
      <c r="M551" s="52" t="s">
        <v>161</v>
      </c>
      <c r="N551" s="52" t="s">
        <v>496</v>
      </c>
      <c r="O551" s="56">
        <v>45553</v>
      </c>
      <c r="P551" s="52" t="s">
        <v>1617</v>
      </c>
      <c r="Q551" s="52" t="s">
        <v>3037</v>
      </c>
      <c r="R551" s="52" t="s">
        <v>161</v>
      </c>
      <c r="S551" s="52" t="s">
        <v>3189</v>
      </c>
      <c r="T551" s="47">
        <v>45728</v>
      </c>
      <c r="U551" s="54">
        <f t="shared" si="95"/>
        <v>0</v>
      </c>
    </row>
    <row r="552" spans="1:21" ht="26" hidden="1">
      <c r="A552" s="49">
        <f t="shared" si="92"/>
        <v>551</v>
      </c>
      <c r="B552" s="52" t="s">
        <v>3190</v>
      </c>
      <c r="C552" s="52" t="s">
        <v>3191</v>
      </c>
      <c r="D552" s="52" t="s">
        <v>3192</v>
      </c>
      <c r="E552" s="52" t="s">
        <v>152</v>
      </c>
      <c r="F552" s="52" t="s">
        <v>153</v>
      </c>
      <c r="G552" s="56">
        <v>45553</v>
      </c>
      <c r="H552" s="52" t="s">
        <v>3193</v>
      </c>
      <c r="I552" s="52" t="s">
        <v>23</v>
      </c>
      <c r="J552" s="52" t="s">
        <v>156</v>
      </c>
      <c r="K552" s="52"/>
      <c r="L552" s="52"/>
      <c r="M552" s="52" t="s">
        <v>161</v>
      </c>
      <c r="N552" s="52" t="s">
        <v>496</v>
      </c>
      <c r="O552" s="56">
        <v>45553</v>
      </c>
      <c r="P552" s="52" t="s">
        <v>1617</v>
      </c>
      <c r="Q552" s="52" t="s">
        <v>3037</v>
      </c>
      <c r="R552" s="52" t="s">
        <v>161</v>
      </c>
      <c r="S552" s="52" t="s">
        <v>3194</v>
      </c>
      <c r="T552" s="47">
        <v>45728</v>
      </c>
      <c r="U552" s="54">
        <f t="shared" si="95"/>
        <v>0</v>
      </c>
    </row>
    <row r="553" spans="1:21" ht="26" hidden="1">
      <c r="A553" s="49">
        <f t="shared" si="92"/>
        <v>552</v>
      </c>
      <c r="B553" s="52" t="s">
        <v>3195</v>
      </c>
      <c r="C553" s="52" t="s">
        <v>3196</v>
      </c>
      <c r="D553" s="52" t="s">
        <v>3197</v>
      </c>
      <c r="E553" s="52" t="s">
        <v>152</v>
      </c>
      <c r="F553" s="52" t="s">
        <v>153</v>
      </c>
      <c r="G553" s="56">
        <v>45553</v>
      </c>
      <c r="H553" s="52" t="s">
        <v>1963</v>
      </c>
      <c r="I553" s="52" t="s">
        <v>33</v>
      </c>
      <c r="J553" s="52" t="s">
        <v>156</v>
      </c>
      <c r="K553" s="52"/>
      <c r="L553" s="52"/>
      <c r="M553" s="52" t="s">
        <v>161</v>
      </c>
      <c r="N553" s="52" t="s">
        <v>496</v>
      </c>
      <c r="O553" s="56">
        <v>45553</v>
      </c>
      <c r="P553" s="52" t="s">
        <v>1617</v>
      </c>
      <c r="Q553" s="52" t="s">
        <v>3037</v>
      </c>
      <c r="R553" s="52" t="s">
        <v>161</v>
      </c>
      <c r="S553" s="52" t="s">
        <v>3198</v>
      </c>
      <c r="T553" s="47">
        <v>45728</v>
      </c>
      <c r="U553" s="54">
        <f t="shared" si="95"/>
        <v>0</v>
      </c>
    </row>
    <row r="554" spans="1:21" ht="26" hidden="1">
      <c r="A554" s="49">
        <f t="shared" si="92"/>
        <v>553</v>
      </c>
      <c r="B554" s="52" t="s">
        <v>3199</v>
      </c>
      <c r="C554" s="52" t="s">
        <v>3200</v>
      </c>
      <c r="D554" s="52" t="s">
        <v>3201</v>
      </c>
      <c r="E554" s="52" t="s">
        <v>152</v>
      </c>
      <c r="F554" s="52" t="s">
        <v>153</v>
      </c>
      <c r="G554" s="56">
        <v>45553</v>
      </c>
      <c r="H554" s="52" t="s">
        <v>2865</v>
      </c>
      <c r="I554" s="52" t="s">
        <v>33</v>
      </c>
      <c r="J554" s="52" t="s">
        <v>156</v>
      </c>
      <c r="K554" s="52"/>
      <c r="L554" s="52"/>
      <c r="M554" s="52" t="s">
        <v>161</v>
      </c>
      <c r="N554" s="52" t="s">
        <v>496</v>
      </c>
      <c r="O554" s="56">
        <v>45553</v>
      </c>
      <c r="P554" s="52" t="s">
        <v>1617</v>
      </c>
      <c r="Q554" s="52" t="s">
        <v>3037</v>
      </c>
      <c r="R554" s="52" t="s">
        <v>161</v>
      </c>
      <c r="S554" s="52" t="s">
        <v>3202</v>
      </c>
      <c r="T554" s="47">
        <v>45728</v>
      </c>
      <c r="U554" s="54">
        <f t="shared" si="95"/>
        <v>0</v>
      </c>
    </row>
    <row r="555" spans="1:21" ht="26" hidden="1">
      <c r="A555" s="49">
        <f t="shared" si="92"/>
        <v>554</v>
      </c>
      <c r="B555" s="52" t="s">
        <v>3203</v>
      </c>
      <c r="C555" s="52" t="s">
        <v>3204</v>
      </c>
      <c r="D555" s="52" t="s">
        <v>3205</v>
      </c>
      <c r="E555" s="52" t="s">
        <v>152</v>
      </c>
      <c r="F555" s="52" t="s">
        <v>153</v>
      </c>
      <c r="G555" s="56">
        <v>45553</v>
      </c>
      <c r="H555" s="52" t="s">
        <v>3206</v>
      </c>
      <c r="I555" s="52" t="s">
        <v>33</v>
      </c>
      <c r="J555" s="52" t="s">
        <v>156</v>
      </c>
      <c r="K555" s="52"/>
      <c r="L555" s="52"/>
      <c r="M555" s="52" t="s">
        <v>161</v>
      </c>
      <c r="N555" s="52" t="s">
        <v>496</v>
      </c>
      <c r="O555" s="56">
        <v>45553</v>
      </c>
      <c r="P555" s="52" t="s">
        <v>1617</v>
      </c>
      <c r="Q555" s="52" t="s">
        <v>3037</v>
      </c>
      <c r="R555" s="52" t="s">
        <v>161</v>
      </c>
      <c r="S555" s="52" t="s">
        <v>3207</v>
      </c>
      <c r="T555" s="47">
        <v>45728</v>
      </c>
      <c r="U555" s="54">
        <f t="shared" si="95"/>
        <v>0</v>
      </c>
    </row>
    <row r="556" spans="1:21" ht="26" hidden="1">
      <c r="A556" s="49">
        <f t="shared" si="92"/>
        <v>555</v>
      </c>
      <c r="B556" s="52" t="s">
        <v>3208</v>
      </c>
      <c r="C556" s="52" t="s">
        <v>3209</v>
      </c>
      <c r="D556" s="52" t="s">
        <v>3210</v>
      </c>
      <c r="E556" s="52" t="s">
        <v>152</v>
      </c>
      <c r="F556" s="52" t="s">
        <v>153</v>
      </c>
      <c r="G556" s="56">
        <v>45553</v>
      </c>
      <c r="H556" s="52" t="s">
        <v>3211</v>
      </c>
      <c r="I556" s="52" t="s">
        <v>33</v>
      </c>
      <c r="J556" s="52" t="s">
        <v>156</v>
      </c>
      <c r="K556" s="52"/>
      <c r="L556" s="52"/>
      <c r="M556" s="52" t="s">
        <v>161</v>
      </c>
      <c r="N556" s="52" t="s">
        <v>496</v>
      </c>
      <c r="O556" s="56">
        <v>45553</v>
      </c>
      <c r="P556" s="52" t="s">
        <v>1617</v>
      </c>
      <c r="Q556" s="52" t="s">
        <v>3037</v>
      </c>
      <c r="R556" s="52" t="s">
        <v>161</v>
      </c>
      <c r="S556" s="52" t="s">
        <v>3212</v>
      </c>
      <c r="T556" s="47">
        <v>45728</v>
      </c>
      <c r="U556" s="54">
        <f t="shared" si="95"/>
        <v>0</v>
      </c>
    </row>
    <row r="557" spans="1:21" ht="26" hidden="1">
      <c r="A557" s="49">
        <f t="shared" si="92"/>
        <v>556</v>
      </c>
      <c r="B557" s="52" t="s">
        <v>3213</v>
      </c>
      <c r="C557" s="52" t="s">
        <v>3214</v>
      </c>
      <c r="D557" s="52" t="s">
        <v>3215</v>
      </c>
      <c r="E557" s="52" t="s">
        <v>152</v>
      </c>
      <c r="F557" s="52" t="s">
        <v>153</v>
      </c>
      <c r="G557" s="56">
        <v>45553</v>
      </c>
      <c r="H557" s="52" t="s">
        <v>2719</v>
      </c>
      <c r="I557" s="52" t="s">
        <v>33</v>
      </c>
      <c r="J557" s="52" t="s">
        <v>156</v>
      </c>
      <c r="K557" s="52"/>
      <c r="L557" s="52"/>
      <c r="M557" s="52" t="s">
        <v>161</v>
      </c>
      <c r="N557" s="52" t="s">
        <v>496</v>
      </c>
      <c r="O557" s="56">
        <v>45553</v>
      </c>
      <c r="P557" s="52" t="s">
        <v>1617</v>
      </c>
      <c r="Q557" s="52" t="s">
        <v>3037</v>
      </c>
      <c r="R557" s="52" t="s">
        <v>161</v>
      </c>
      <c r="S557" s="52" t="s">
        <v>3216</v>
      </c>
      <c r="T557" s="47">
        <v>45728</v>
      </c>
      <c r="U557" s="54">
        <f t="shared" si="95"/>
        <v>0</v>
      </c>
    </row>
    <row r="558" spans="1:21" ht="26" hidden="1">
      <c r="A558" s="49">
        <f t="shared" si="92"/>
        <v>557</v>
      </c>
      <c r="B558" s="52" t="s">
        <v>3217</v>
      </c>
      <c r="C558" s="52" t="s">
        <v>3218</v>
      </c>
      <c r="D558" s="52" t="s">
        <v>3219</v>
      </c>
      <c r="E558" s="52" t="s">
        <v>152</v>
      </c>
      <c r="F558" s="52" t="s">
        <v>153</v>
      </c>
      <c r="G558" s="56">
        <v>45553</v>
      </c>
      <c r="H558" s="52" t="s">
        <v>3220</v>
      </c>
      <c r="I558" s="52" t="s">
        <v>33</v>
      </c>
      <c r="J558" s="52" t="s">
        <v>156</v>
      </c>
      <c r="K558" s="52"/>
      <c r="L558" s="52"/>
      <c r="M558" s="52" t="s">
        <v>161</v>
      </c>
      <c r="N558" s="52" t="s">
        <v>496</v>
      </c>
      <c r="O558" s="56">
        <v>45553</v>
      </c>
      <c r="P558" s="52" t="s">
        <v>1617</v>
      </c>
      <c r="Q558" s="52" t="s">
        <v>3037</v>
      </c>
      <c r="R558" s="52" t="s">
        <v>161</v>
      </c>
      <c r="S558" s="52" t="s">
        <v>3221</v>
      </c>
      <c r="T558" s="47">
        <v>45728</v>
      </c>
      <c r="U558" s="54">
        <f t="shared" si="95"/>
        <v>0</v>
      </c>
    </row>
    <row r="559" spans="1:21" ht="26" hidden="1">
      <c r="A559" s="49">
        <f t="shared" si="92"/>
        <v>558</v>
      </c>
      <c r="B559" s="52" t="s">
        <v>3222</v>
      </c>
      <c r="C559" s="52" t="s">
        <v>3223</v>
      </c>
      <c r="D559" s="52" t="s">
        <v>3224</v>
      </c>
      <c r="E559" s="52" t="s">
        <v>152</v>
      </c>
      <c r="F559" s="52" t="s">
        <v>153</v>
      </c>
      <c r="G559" s="56">
        <v>45553</v>
      </c>
      <c r="H559" s="52" t="s">
        <v>2518</v>
      </c>
      <c r="I559" s="52" t="s">
        <v>33</v>
      </c>
      <c r="J559" s="52" t="s">
        <v>156</v>
      </c>
      <c r="K559" s="52"/>
      <c r="L559" s="52"/>
      <c r="M559" s="52" t="s">
        <v>161</v>
      </c>
      <c r="N559" s="52" t="s">
        <v>496</v>
      </c>
      <c r="O559" s="56">
        <v>45553</v>
      </c>
      <c r="P559" s="52" t="s">
        <v>1617</v>
      </c>
      <c r="Q559" s="52" t="s">
        <v>3037</v>
      </c>
      <c r="R559" s="52" t="s">
        <v>161</v>
      </c>
      <c r="S559" s="52" t="s">
        <v>3225</v>
      </c>
      <c r="T559" s="47">
        <v>45728</v>
      </c>
      <c r="U559" s="54">
        <f t="shared" si="95"/>
        <v>0</v>
      </c>
    </row>
    <row r="560" spans="1:21" ht="26" hidden="1">
      <c r="A560" s="49">
        <f t="shared" si="92"/>
        <v>559</v>
      </c>
      <c r="B560" s="52" t="s">
        <v>3226</v>
      </c>
      <c r="C560" s="52" t="s">
        <v>3227</v>
      </c>
      <c r="D560" s="52" t="s">
        <v>3228</v>
      </c>
      <c r="E560" s="52" t="s">
        <v>152</v>
      </c>
      <c r="F560" s="52" t="s">
        <v>153</v>
      </c>
      <c r="G560" s="56">
        <v>45553</v>
      </c>
      <c r="H560" s="52" t="s">
        <v>2121</v>
      </c>
      <c r="I560" s="52" t="s">
        <v>33</v>
      </c>
      <c r="J560" s="52" t="s">
        <v>156</v>
      </c>
      <c r="K560" s="52"/>
      <c r="L560" s="52"/>
      <c r="M560" s="52" t="s">
        <v>161</v>
      </c>
      <c r="N560" s="52" t="s">
        <v>496</v>
      </c>
      <c r="O560" s="56">
        <v>45553</v>
      </c>
      <c r="P560" s="52" t="s">
        <v>1617</v>
      </c>
      <c r="Q560" s="52" t="s">
        <v>3037</v>
      </c>
      <c r="R560" s="52" t="s">
        <v>161</v>
      </c>
      <c r="S560" s="52" t="s">
        <v>3229</v>
      </c>
      <c r="T560" s="47">
        <v>45728</v>
      </c>
      <c r="U560" s="54">
        <f t="shared" si="95"/>
        <v>0</v>
      </c>
    </row>
    <row r="561" spans="1:21" ht="52" hidden="1">
      <c r="A561" s="49">
        <f t="shared" si="92"/>
        <v>560</v>
      </c>
      <c r="B561" s="52" t="s">
        <v>3230</v>
      </c>
      <c r="C561" s="52" t="s">
        <v>3231</v>
      </c>
      <c r="D561" s="52" t="s">
        <v>3232</v>
      </c>
      <c r="E561" s="52" t="s">
        <v>152</v>
      </c>
      <c r="F561" s="52" t="s">
        <v>153</v>
      </c>
      <c r="G561" s="56">
        <v>45553</v>
      </c>
      <c r="H561" s="52" t="s">
        <v>3149</v>
      </c>
      <c r="I561" s="52" t="s">
        <v>581</v>
      </c>
      <c r="J561" s="52" t="s">
        <v>156</v>
      </c>
      <c r="K561" s="52"/>
      <c r="L561" s="52"/>
      <c r="M561" s="52" t="s">
        <v>178</v>
      </c>
      <c r="N561" s="52" t="s">
        <v>1943</v>
      </c>
      <c r="O561" s="55">
        <v>45561</v>
      </c>
      <c r="P561" s="52" t="s">
        <v>1617</v>
      </c>
      <c r="Q561" s="52" t="s">
        <v>2997</v>
      </c>
      <c r="R561" s="52" t="s">
        <v>1945</v>
      </c>
      <c r="S561" s="58" t="s">
        <v>3164</v>
      </c>
      <c r="T561" s="47">
        <v>45728</v>
      </c>
      <c r="U561" s="54">
        <f t="shared" si="95"/>
        <v>8</v>
      </c>
    </row>
    <row r="562" spans="1:21" ht="39" hidden="1">
      <c r="A562" s="49">
        <f t="shared" si="92"/>
        <v>561</v>
      </c>
      <c r="B562" s="52" t="s">
        <v>3233</v>
      </c>
      <c r="C562" s="52" t="s">
        <v>3234</v>
      </c>
      <c r="D562" s="52" t="s">
        <v>3235</v>
      </c>
      <c r="E562" s="52" t="s">
        <v>152</v>
      </c>
      <c r="F562" s="52" t="s">
        <v>153</v>
      </c>
      <c r="G562" s="56">
        <v>45553</v>
      </c>
      <c r="H562" s="52" t="s">
        <v>3082</v>
      </c>
      <c r="I562" s="52" t="s">
        <v>1933</v>
      </c>
      <c r="J562" s="52" t="s">
        <v>156</v>
      </c>
      <c r="K562" s="52"/>
      <c r="L562" s="52"/>
      <c r="M562" s="52" t="s">
        <v>318</v>
      </c>
      <c r="N562" s="52" t="s">
        <v>887</v>
      </c>
      <c r="O562" s="56">
        <v>45553</v>
      </c>
      <c r="P562" s="52" t="s">
        <v>1617</v>
      </c>
      <c r="Q562" s="52" t="s">
        <v>3236</v>
      </c>
      <c r="R562" s="52" t="s">
        <v>1980</v>
      </c>
      <c r="S562" s="52" t="s">
        <v>3237</v>
      </c>
      <c r="T562" s="47">
        <v>45728</v>
      </c>
      <c r="U562" s="54">
        <f t="shared" si="95"/>
        <v>0</v>
      </c>
    </row>
    <row r="563" spans="1:21" ht="52" hidden="1">
      <c r="A563" s="49">
        <f t="shared" si="92"/>
        <v>562</v>
      </c>
      <c r="B563" s="52" t="s">
        <v>3238</v>
      </c>
      <c r="C563" s="52" t="s">
        <v>3239</v>
      </c>
      <c r="D563" s="52" t="s">
        <v>3240</v>
      </c>
      <c r="E563" s="52" t="s">
        <v>152</v>
      </c>
      <c r="F563" s="52" t="s">
        <v>153</v>
      </c>
      <c r="G563" s="56">
        <v>45553</v>
      </c>
      <c r="H563" s="52" t="s">
        <v>3082</v>
      </c>
      <c r="I563" s="52" t="s">
        <v>155</v>
      </c>
      <c r="J563" s="52" t="s">
        <v>156</v>
      </c>
      <c r="K563" s="52"/>
      <c r="L563" s="52"/>
      <c r="M563" s="52" t="s">
        <v>318</v>
      </c>
      <c r="N563" s="52" t="s">
        <v>1943</v>
      </c>
      <c r="O563" s="56">
        <v>45553</v>
      </c>
      <c r="P563" s="52" t="s">
        <v>1617</v>
      </c>
      <c r="Q563" s="52" t="s">
        <v>2997</v>
      </c>
      <c r="R563" s="52" t="s">
        <v>1945</v>
      </c>
      <c r="S563" s="52" t="s">
        <v>3237</v>
      </c>
      <c r="T563" s="47">
        <v>45728</v>
      </c>
      <c r="U563" s="54">
        <f t="shared" si="95"/>
        <v>0</v>
      </c>
    </row>
    <row r="564" spans="1:21" ht="78" hidden="1">
      <c r="A564" s="49">
        <f t="shared" si="92"/>
        <v>563</v>
      </c>
      <c r="B564" s="52" t="s">
        <v>3241</v>
      </c>
      <c r="C564" s="52" t="s">
        <v>3242</v>
      </c>
      <c r="D564" s="52" t="s">
        <v>3243</v>
      </c>
      <c r="E564" s="52" t="s">
        <v>152</v>
      </c>
      <c r="F564" s="52" t="s">
        <v>153</v>
      </c>
      <c r="G564" s="56">
        <v>45553</v>
      </c>
      <c r="H564" s="52" t="s">
        <v>3244</v>
      </c>
      <c r="I564" s="52" t="s">
        <v>597</v>
      </c>
      <c r="J564" s="52" t="s">
        <v>156</v>
      </c>
      <c r="K564" s="52"/>
      <c r="L564" s="52"/>
      <c r="M564" s="52" t="s">
        <v>318</v>
      </c>
      <c r="N564" s="52" t="s">
        <v>887</v>
      </c>
      <c r="O564" s="55">
        <v>45575</v>
      </c>
      <c r="P564" s="52" t="s">
        <v>1617</v>
      </c>
      <c r="Q564" s="52" t="s">
        <v>3245</v>
      </c>
      <c r="R564" s="52" t="s">
        <v>19</v>
      </c>
      <c r="S564" s="52" t="s">
        <v>3246</v>
      </c>
      <c r="T564" s="47">
        <v>45728</v>
      </c>
      <c r="U564" s="54">
        <f t="shared" si="95"/>
        <v>22</v>
      </c>
    </row>
    <row r="565" spans="1:21" ht="39" hidden="1">
      <c r="A565" s="49">
        <f t="shared" si="92"/>
        <v>564</v>
      </c>
      <c r="B565" s="52" t="s">
        <v>3247</v>
      </c>
      <c r="C565" s="52" t="s">
        <v>3248</v>
      </c>
      <c r="D565" s="52" t="s">
        <v>3249</v>
      </c>
      <c r="E565" s="52" t="s">
        <v>152</v>
      </c>
      <c r="F565" s="52" t="s">
        <v>153</v>
      </c>
      <c r="G565" s="56">
        <v>45553</v>
      </c>
      <c r="H565" s="52" t="s">
        <v>3244</v>
      </c>
      <c r="I565" s="52" t="s">
        <v>597</v>
      </c>
      <c r="J565" s="52" t="s">
        <v>156</v>
      </c>
      <c r="K565" s="52"/>
      <c r="L565" s="52"/>
      <c r="M565" s="52" t="s">
        <v>1394</v>
      </c>
      <c r="N565" s="52" t="s">
        <v>887</v>
      </c>
      <c r="O565" s="55">
        <v>45575</v>
      </c>
      <c r="P565" s="52" t="s">
        <v>1617</v>
      </c>
      <c r="Q565" s="52" t="s">
        <v>3250</v>
      </c>
      <c r="R565" s="52" t="s">
        <v>1974</v>
      </c>
      <c r="S565" s="52" t="s">
        <v>3246</v>
      </c>
      <c r="T565" s="47">
        <v>45728</v>
      </c>
      <c r="U565" s="54">
        <f t="shared" si="95"/>
        <v>22</v>
      </c>
    </row>
    <row r="566" spans="1:21" ht="52" hidden="1">
      <c r="A566" s="49">
        <f t="shared" si="92"/>
        <v>565</v>
      </c>
      <c r="B566" s="52" t="s">
        <v>3251</v>
      </c>
      <c r="C566" s="52" t="s">
        <v>3252</v>
      </c>
      <c r="D566" s="52" t="s">
        <v>3253</v>
      </c>
      <c r="E566" s="52" t="s">
        <v>152</v>
      </c>
      <c r="F566" s="52" t="s">
        <v>153</v>
      </c>
      <c r="G566" s="56">
        <v>45553</v>
      </c>
      <c r="H566" s="52" t="s">
        <v>3244</v>
      </c>
      <c r="I566" s="52" t="s">
        <v>597</v>
      </c>
      <c r="J566" s="52" t="s">
        <v>156</v>
      </c>
      <c r="K566" s="52"/>
      <c r="L566" s="52"/>
      <c r="M566" s="52" t="s">
        <v>178</v>
      </c>
      <c r="N566" s="52" t="s">
        <v>1943</v>
      </c>
      <c r="O566" s="55">
        <v>45560</v>
      </c>
      <c r="P566" s="52" t="s">
        <v>1617</v>
      </c>
      <c r="Q566" s="52" t="s">
        <v>2997</v>
      </c>
      <c r="R566" s="52" t="s">
        <v>1945</v>
      </c>
      <c r="S566" s="80" t="s">
        <v>3254</v>
      </c>
      <c r="T566" s="47">
        <v>45728</v>
      </c>
      <c r="U566" s="54">
        <f t="shared" si="95"/>
        <v>7</v>
      </c>
    </row>
    <row r="567" spans="1:21" ht="26" hidden="1">
      <c r="A567" s="49">
        <f t="shared" si="92"/>
        <v>566</v>
      </c>
      <c r="B567" s="52" t="s">
        <v>3255</v>
      </c>
      <c r="C567" s="52" t="s">
        <v>3256</v>
      </c>
      <c r="D567" s="52" t="s">
        <v>3257</v>
      </c>
      <c r="E567" s="52" t="s">
        <v>152</v>
      </c>
      <c r="F567" s="52" t="s">
        <v>153</v>
      </c>
      <c r="G567" s="56">
        <v>45553</v>
      </c>
      <c r="H567" s="52" t="s">
        <v>3258</v>
      </c>
      <c r="I567" s="52" t="s">
        <v>1933</v>
      </c>
      <c r="J567" s="52" t="s">
        <v>1362</v>
      </c>
      <c r="K567" s="52"/>
      <c r="L567" s="52"/>
      <c r="M567" s="52" t="s">
        <v>318</v>
      </c>
      <c r="N567" s="52" t="s">
        <v>887</v>
      </c>
      <c r="O567" s="52"/>
      <c r="P567" s="52" t="s">
        <v>1617</v>
      </c>
      <c r="Q567" s="52" t="s">
        <v>3259</v>
      </c>
      <c r="R567" s="52" t="s">
        <v>2764</v>
      </c>
      <c r="S567" s="52"/>
      <c r="T567" s="47">
        <v>45728</v>
      </c>
      <c r="U567" s="66">
        <f t="shared" ref="U567:U569" si="96">T567-G567</f>
        <v>175</v>
      </c>
    </row>
    <row r="568" spans="1:21" ht="156" hidden="1">
      <c r="A568" s="49">
        <f t="shared" si="92"/>
        <v>567</v>
      </c>
      <c r="B568" s="52" t="s">
        <v>3260</v>
      </c>
      <c r="C568" s="52" t="s">
        <v>3261</v>
      </c>
      <c r="D568" s="52" t="s">
        <v>3262</v>
      </c>
      <c r="E568" s="52" t="s">
        <v>152</v>
      </c>
      <c r="F568" s="52" t="s">
        <v>153</v>
      </c>
      <c r="G568" s="56">
        <v>45553</v>
      </c>
      <c r="H568" s="52" t="s">
        <v>1683</v>
      </c>
      <c r="I568" s="52" t="s">
        <v>23</v>
      </c>
      <c r="J568" s="52" t="s">
        <v>1362</v>
      </c>
      <c r="K568" s="52"/>
      <c r="L568" s="52"/>
      <c r="M568" s="52" t="s">
        <v>318</v>
      </c>
      <c r="N568" s="52" t="s">
        <v>887</v>
      </c>
      <c r="O568" s="52"/>
      <c r="P568" s="52" t="s">
        <v>1617</v>
      </c>
      <c r="Q568" s="52" t="s">
        <v>3263</v>
      </c>
      <c r="R568" s="52" t="s">
        <v>25</v>
      </c>
      <c r="S568" s="52"/>
      <c r="T568" s="47">
        <v>45728</v>
      </c>
      <c r="U568" s="66">
        <f t="shared" si="96"/>
        <v>175</v>
      </c>
    </row>
    <row r="569" spans="1:21" ht="52" hidden="1">
      <c r="A569" s="49">
        <f t="shared" si="92"/>
        <v>568</v>
      </c>
      <c r="B569" s="52" t="s">
        <v>3264</v>
      </c>
      <c r="C569" s="52" t="s">
        <v>3265</v>
      </c>
      <c r="D569" s="52" t="s">
        <v>3266</v>
      </c>
      <c r="E569" s="52" t="s">
        <v>152</v>
      </c>
      <c r="F569" s="52" t="s">
        <v>153</v>
      </c>
      <c r="G569" s="56">
        <v>45553</v>
      </c>
      <c r="H569" s="52" t="s">
        <v>3065</v>
      </c>
      <c r="I569" s="52" t="s">
        <v>597</v>
      </c>
      <c r="J569" s="52" t="s">
        <v>1362</v>
      </c>
      <c r="K569" s="52"/>
      <c r="L569" s="52"/>
      <c r="M569" s="52" t="s">
        <v>318</v>
      </c>
      <c r="N569" s="52" t="s">
        <v>887</v>
      </c>
      <c r="O569" s="52"/>
      <c r="P569" s="52" t="s">
        <v>1617</v>
      </c>
      <c r="Q569" s="52" t="s">
        <v>3267</v>
      </c>
      <c r="R569" s="52" t="s">
        <v>19</v>
      </c>
      <c r="S569" s="52"/>
      <c r="T569" s="47">
        <v>45728</v>
      </c>
      <c r="U569" s="66">
        <f t="shared" si="96"/>
        <v>175</v>
      </c>
    </row>
    <row r="570" spans="1:21" ht="39" hidden="1">
      <c r="A570" s="49">
        <f t="shared" si="92"/>
        <v>569</v>
      </c>
      <c r="B570" s="52" t="s">
        <v>3268</v>
      </c>
      <c r="C570" s="52" t="s">
        <v>3269</v>
      </c>
      <c r="D570" s="52" t="s">
        <v>3270</v>
      </c>
      <c r="E570" s="52" t="s">
        <v>152</v>
      </c>
      <c r="F570" s="52" t="s">
        <v>153</v>
      </c>
      <c r="G570" s="56">
        <v>45553</v>
      </c>
      <c r="H570" s="52" t="s">
        <v>3065</v>
      </c>
      <c r="I570" s="52" t="s">
        <v>597</v>
      </c>
      <c r="J570" s="52" t="s">
        <v>156</v>
      </c>
      <c r="K570" s="52"/>
      <c r="L570" s="52"/>
      <c r="M570" s="52" t="s">
        <v>318</v>
      </c>
      <c r="N570" s="52" t="s">
        <v>887</v>
      </c>
      <c r="O570" s="55">
        <v>45559</v>
      </c>
      <c r="P570" s="52" t="s">
        <v>1617</v>
      </c>
      <c r="Q570" s="52" t="s">
        <v>3271</v>
      </c>
      <c r="R570" s="52" t="s">
        <v>2340</v>
      </c>
      <c r="S570" s="52" t="s">
        <v>3272</v>
      </c>
      <c r="T570" s="47">
        <v>45728</v>
      </c>
      <c r="U570" s="54">
        <f t="shared" ref="U570:U573" si="97">O570-G570</f>
        <v>6</v>
      </c>
    </row>
    <row r="571" spans="1:21" ht="26" hidden="1">
      <c r="A571" s="49">
        <f t="shared" si="92"/>
        <v>570</v>
      </c>
      <c r="B571" s="50" t="s">
        <v>3273</v>
      </c>
      <c r="C571" s="50" t="s">
        <v>3274</v>
      </c>
      <c r="D571" s="50" t="s">
        <v>3275</v>
      </c>
      <c r="E571" s="50" t="s">
        <v>2970</v>
      </c>
      <c r="F571" s="50" t="s">
        <v>153</v>
      </c>
      <c r="G571" s="53">
        <v>45553</v>
      </c>
      <c r="H571" s="50" t="s">
        <v>1409</v>
      </c>
      <c r="I571" s="50" t="s">
        <v>175</v>
      </c>
      <c r="J571" s="50" t="s">
        <v>156</v>
      </c>
      <c r="K571" s="50" t="s">
        <v>1403</v>
      </c>
      <c r="L571" s="50" t="s">
        <v>3276</v>
      </c>
      <c r="M571" s="50" t="s">
        <v>178</v>
      </c>
      <c r="N571" s="50" t="s">
        <v>419</v>
      </c>
      <c r="O571" s="53">
        <v>45562</v>
      </c>
      <c r="P571" s="50" t="s">
        <v>188</v>
      </c>
      <c r="Q571" s="50" t="s">
        <v>3277</v>
      </c>
      <c r="R571" s="50" t="s">
        <v>421</v>
      </c>
      <c r="S571" s="50"/>
      <c r="T571" s="47">
        <v>45728</v>
      </c>
      <c r="U571" s="54">
        <f t="shared" si="97"/>
        <v>9</v>
      </c>
    </row>
    <row r="572" spans="1:21" ht="26" hidden="1">
      <c r="A572" s="49">
        <f t="shared" si="92"/>
        <v>571</v>
      </c>
      <c r="B572" s="50" t="s">
        <v>3278</v>
      </c>
      <c r="C572" s="50" t="s">
        <v>3279</v>
      </c>
      <c r="D572" s="50" t="s">
        <v>3280</v>
      </c>
      <c r="E572" s="50" t="s">
        <v>2970</v>
      </c>
      <c r="F572" s="50" t="s">
        <v>153</v>
      </c>
      <c r="G572" s="53">
        <v>45553</v>
      </c>
      <c r="H572" s="50" t="s">
        <v>552</v>
      </c>
      <c r="I572" s="50" t="s">
        <v>23</v>
      </c>
      <c r="J572" s="50" t="s">
        <v>156</v>
      </c>
      <c r="K572" s="50" t="s">
        <v>3281</v>
      </c>
      <c r="L572" s="50" t="s">
        <v>3282</v>
      </c>
      <c r="M572" s="50" t="s">
        <v>178</v>
      </c>
      <c r="N572" s="50" t="s">
        <v>279</v>
      </c>
      <c r="O572" s="51">
        <v>45944</v>
      </c>
      <c r="P572" s="50" t="s">
        <v>188</v>
      </c>
      <c r="Q572" s="50" t="s">
        <v>445</v>
      </c>
      <c r="R572" s="50" t="s">
        <v>2138</v>
      </c>
      <c r="S572" s="50" t="s">
        <v>3283</v>
      </c>
      <c r="T572" s="47">
        <v>45728</v>
      </c>
      <c r="U572" s="54">
        <f t="shared" si="97"/>
        <v>391</v>
      </c>
    </row>
    <row r="573" spans="1:21" ht="26" hidden="1">
      <c r="A573" s="49">
        <f t="shared" si="92"/>
        <v>572</v>
      </c>
      <c r="B573" s="50" t="s">
        <v>3284</v>
      </c>
      <c r="C573" s="50" t="s">
        <v>3285</v>
      </c>
      <c r="D573" s="50" t="s">
        <v>3286</v>
      </c>
      <c r="E573" s="50" t="s">
        <v>2970</v>
      </c>
      <c r="F573" s="50" t="s">
        <v>153</v>
      </c>
      <c r="G573" s="53">
        <v>45553</v>
      </c>
      <c r="H573" s="50" t="s">
        <v>3287</v>
      </c>
      <c r="I573" s="50" t="s">
        <v>223</v>
      </c>
      <c r="J573" s="50" t="s">
        <v>156</v>
      </c>
      <c r="K573" s="50" t="s">
        <v>3288</v>
      </c>
      <c r="L573" s="50" t="s">
        <v>3289</v>
      </c>
      <c r="M573" s="50" t="s">
        <v>178</v>
      </c>
      <c r="N573" s="50" t="s">
        <v>279</v>
      </c>
      <c r="O573" s="51">
        <v>45608</v>
      </c>
      <c r="P573" s="50" t="s">
        <v>188</v>
      </c>
      <c r="Q573" s="50" t="s">
        <v>445</v>
      </c>
      <c r="R573" s="50" t="s">
        <v>2138</v>
      </c>
      <c r="S573" s="50" t="s">
        <v>3290</v>
      </c>
      <c r="T573" s="47">
        <v>45728</v>
      </c>
      <c r="U573" s="54">
        <f t="shared" si="97"/>
        <v>55</v>
      </c>
    </row>
    <row r="574" spans="1:21" ht="104" hidden="1">
      <c r="A574" s="49">
        <f t="shared" si="92"/>
        <v>573</v>
      </c>
      <c r="B574" s="52" t="s">
        <v>3291</v>
      </c>
      <c r="C574" s="52" t="s">
        <v>3292</v>
      </c>
      <c r="D574" s="52" t="s">
        <v>3293</v>
      </c>
      <c r="E574" s="52" t="s">
        <v>152</v>
      </c>
      <c r="F574" s="52" t="s">
        <v>153</v>
      </c>
      <c r="G574" s="56">
        <v>45554</v>
      </c>
      <c r="H574" s="52" t="s">
        <v>3294</v>
      </c>
      <c r="I574" s="52" t="s">
        <v>155</v>
      </c>
      <c r="J574" s="52" t="s">
        <v>1362</v>
      </c>
      <c r="K574" s="52"/>
      <c r="L574" s="52"/>
      <c r="M574" s="52" t="s">
        <v>318</v>
      </c>
      <c r="N574" s="52" t="s">
        <v>887</v>
      </c>
      <c r="O574" s="52"/>
      <c r="P574" s="52" t="s">
        <v>1617</v>
      </c>
      <c r="Q574" s="52" t="s">
        <v>3295</v>
      </c>
      <c r="R574" s="52" t="s">
        <v>1980</v>
      </c>
      <c r="S574" s="52"/>
      <c r="T574" s="47">
        <v>45728</v>
      </c>
      <c r="U574" s="66">
        <f>T574-G574</f>
        <v>174</v>
      </c>
    </row>
    <row r="575" spans="1:21" ht="26" hidden="1">
      <c r="A575" s="49">
        <f t="shared" si="92"/>
        <v>574</v>
      </c>
      <c r="B575" s="52" t="s">
        <v>3296</v>
      </c>
      <c r="C575" s="52" t="s">
        <v>3297</v>
      </c>
      <c r="D575" s="52" t="s">
        <v>3298</v>
      </c>
      <c r="E575" s="52" t="s">
        <v>152</v>
      </c>
      <c r="F575" s="52" t="s">
        <v>153</v>
      </c>
      <c r="G575" s="56">
        <v>45554</v>
      </c>
      <c r="H575" s="52" t="s">
        <v>3299</v>
      </c>
      <c r="I575" s="52" t="s">
        <v>175</v>
      </c>
      <c r="J575" s="52" t="s">
        <v>156</v>
      </c>
      <c r="K575" s="52"/>
      <c r="L575" s="52"/>
      <c r="M575" s="52" t="s">
        <v>318</v>
      </c>
      <c r="N575" s="52" t="s">
        <v>887</v>
      </c>
      <c r="O575" s="55">
        <v>45554</v>
      </c>
      <c r="P575" s="52" t="s">
        <v>1617</v>
      </c>
      <c r="Q575" s="52" t="s">
        <v>3300</v>
      </c>
      <c r="R575" s="52" t="s">
        <v>320</v>
      </c>
      <c r="S575" s="52" t="s">
        <v>2086</v>
      </c>
      <c r="T575" s="47">
        <v>45728</v>
      </c>
      <c r="U575" s="54">
        <f>O575-G575</f>
        <v>0</v>
      </c>
    </row>
    <row r="576" spans="1:21" hidden="1">
      <c r="A576" s="49">
        <f t="shared" si="92"/>
        <v>575</v>
      </c>
      <c r="B576" s="52" t="s">
        <v>3301</v>
      </c>
      <c r="C576" s="52" t="s">
        <v>3302</v>
      </c>
      <c r="D576" s="52" t="s">
        <v>3303</v>
      </c>
      <c r="E576" s="52" t="s">
        <v>152</v>
      </c>
      <c r="F576" s="52" t="s">
        <v>153</v>
      </c>
      <c r="G576" s="56">
        <v>45554</v>
      </c>
      <c r="H576" s="52" t="s">
        <v>3304</v>
      </c>
      <c r="I576" s="52" t="s">
        <v>581</v>
      </c>
      <c r="J576" s="52" t="s">
        <v>1362</v>
      </c>
      <c r="K576" s="52"/>
      <c r="L576" s="52"/>
      <c r="M576" s="52" t="s">
        <v>318</v>
      </c>
      <c r="N576" s="52" t="s">
        <v>887</v>
      </c>
      <c r="O576" s="52"/>
      <c r="P576" s="52" t="s">
        <v>1617</v>
      </c>
      <c r="Q576" s="52" t="s">
        <v>3305</v>
      </c>
      <c r="R576" s="52" t="s">
        <v>2834</v>
      </c>
      <c r="S576" s="52"/>
      <c r="T576" s="47">
        <v>45728</v>
      </c>
      <c r="U576" s="66">
        <f>T576-G576</f>
        <v>174</v>
      </c>
    </row>
    <row r="577" spans="1:21" ht="26" hidden="1">
      <c r="A577" s="49">
        <f t="shared" si="92"/>
        <v>576</v>
      </c>
      <c r="B577" s="52" t="s">
        <v>3306</v>
      </c>
      <c r="C577" s="52" t="s">
        <v>3307</v>
      </c>
      <c r="D577" s="52" t="s">
        <v>3308</v>
      </c>
      <c r="E577" s="52" t="s">
        <v>152</v>
      </c>
      <c r="F577" s="52" t="s">
        <v>153</v>
      </c>
      <c r="G577" s="56">
        <v>45554</v>
      </c>
      <c r="H577" s="52" t="s">
        <v>3309</v>
      </c>
      <c r="I577" s="52" t="s">
        <v>581</v>
      </c>
      <c r="J577" s="52" t="s">
        <v>156</v>
      </c>
      <c r="K577" s="52"/>
      <c r="L577" s="52"/>
      <c r="M577" s="52" t="s">
        <v>178</v>
      </c>
      <c r="N577" s="52" t="s">
        <v>1943</v>
      </c>
      <c r="O577" s="55">
        <v>45608</v>
      </c>
      <c r="P577" s="52" t="s">
        <v>1617</v>
      </c>
      <c r="Q577" s="52" t="s">
        <v>3310</v>
      </c>
      <c r="R577" s="52" t="s">
        <v>1945</v>
      </c>
      <c r="S577" s="52" t="s">
        <v>3311</v>
      </c>
      <c r="T577" s="47">
        <v>45728</v>
      </c>
      <c r="U577" s="54">
        <f t="shared" ref="U577:U578" si="98">O577-G577</f>
        <v>54</v>
      </c>
    </row>
    <row r="578" spans="1:21" ht="26" hidden="1">
      <c r="A578" s="49">
        <f t="shared" si="92"/>
        <v>577</v>
      </c>
      <c r="B578" s="52" t="s">
        <v>3312</v>
      </c>
      <c r="C578" s="52" t="s">
        <v>3313</v>
      </c>
      <c r="D578" s="52" t="s">
        <v>3314</v>
      </c>
      <c r="E578" s="52" t="s">
        <v>152</v>
      </c>
      <c r="F578" s="52" t="s">
        <v>153</v>
      </c>
      <c r="G578" s="56">
        <v>45554</v>
      </c>
      <c r="H578" s="52" t="s">
        <v>3244</v>
      </c>
      <c r="I578" s="52" t="s">
        <v>597</v>
      </c>
      <c r="J578" s="52" t="s">
        <v>156</v>
      </c>
      <c r="K578" s="52"/>
      <c r="L578" s="52"/>
      <c r="M578" s="52" t="s">
        <v>318</v>
      </c>
      <c r="N578" s="52" t="s">
        <v>887</v>
      </c>
      <c r="O578" s="55">
        <v>45575</v>
      </c>
      <c r="P578" s="52" t="s">
        <v>1617</v>
      </c>
      <c r="Q578" s="52" t="s">
        <v>3315</v>
      </c>
      <c r="R578" s="52" t="s">
        <v>19</v>
      </c>
      <c r="S578" s="52" t="s">
        <v>3316</v>
      </c>
      <c r="T578" s="47">
        <v>45728</v>
      </c>
      <c r="U578" s="54">
        <f t="shared" si="98"/>
        <v>21</v>
      </c>
    </row>
    <row r="579" spans="1:21" hidden="1">
      <c r="A579" s="49">
        <f t="shared" ref="A579:A642" si="99">A578+1</f>
        <v>578</v>
      </c>
      <c r="B579" s="52" t="s">
        <v>3317</v>
      </c>
      <c r="C579" s="52" t="s">
        <v>3318</v>
      </c>
      <c r="D579" s="52" t="s">
        <v>3319</v>
      </c>
      <c r="E579" s="52" t="s">
        <v>152</v>
      </c>
      <c r="F579" s="52" t="s">
        <v>153</v>
      </c>
      <c r="G579" s="56">
        <v>45554</v>
      </c>
      <c r="H579" s="52" t="s">
        <v>3055</v>
      </c>
      <c r="I579" s="52" t="s">
        <v>1933</v>
      </c>
      <c r="J579" s="52" t="s">
        <v>1362</v>
      </c>
      <c r="K579" s="52"/>
      <c r="L579" s="52"/>
      <c r="M579" s="52" t="s">
        <v>318</v>
      </c>
      <c r="N579" s="52" t="s">
        <v>887</v>
      </c>
      <c r="O579" s="52"/>
      <c r="P579" s="52" t="s">
        <v>1617</v>
      </c>
      <c r="Q579" s="52" t="s">
        <v>3320</v>
      </c>
      <c r="R579" s="52" t="s">
        <v>2764</v>
      </c>
      <c r="S579" s="52"/>
      <c r="T579" s="47">
        <v>45728</v>
      </c>
      <c r="U579" s="66">
        <f t="shared" ref="U579:U582" si="100">T579-G579</f>
        <v>174</v>
      </c>
    </row>
    <row r="580" spans="1:21" ht="117" hidden="1">
      <c r="A580" s="49">
        <f t="shared" si="99"/>
        <v>579</v>
      </c>
      <c r="B580" s="52" t="s">
        <v>3321</v>
      </c>
      <c r="C580" s="52" t="s">
        <v>3322</v>
      </c>
      <c r="D580" s="52" t="s">
        <v>3323</v>
      </c>
      <c r="E580" s="52" t="s">
        <v>152</v>
      </c>
      <c r="F580" s="52" t="s">
        <v>153</v>
      </c>
      <c r="G580" s="56">
        <v>45554</v>
      </c>
      <c r="H580" s="52" t="s">
        <v>3206</v>
      </c>
      <c r="I580" s="52" t="s">
        <v>33</v>
      </c>
      <c r="J580" s="52" t="s">
        <v>1362</v>
      </c>
      <c r="K580" s="52"/>
      <c r="L580" s="52"/>
      <c r="M580" s="52" t="s">
        <v>318</v>
      </c>
      <c r="N580" s="52" t="s">
        <v>887</v>
      </c>
      <c r="O580" s="52"/>
      <c r="P580" s="52" t="s">
        <v>1617</v>
      </c>
      <c r="Q580" s="52" t="s">
        <v>3324</v>
      </c>
      <c r="R580" s="52" t="s">
        <v>38</v>
      </c>
      <c r="S580" s="52"/>
      <c r="T580" s="47">
        <v>45728</v>
      </c>
      <c r="U580" s="66">
        <f t="shared" si="100"/>
        <v>174</v>
      </c>
    </row>
    <row r="581" spans="1:21" ht="26" hidden="1">
      <c r="A581" s="49">
        <f t="shared" si="99"/>
        <v>580</v>
      </c>
      <c r="B581" s="52" t="s">
        <v>3325</v>
      </c>
      <c r="C581" s="52" t="s">
        <v>3326</v>
      </c>
      <c r="D581" s="52" t="s">
        <v>3327</v>
      </c>
      <c r="E581" s="52" t="s">
        <v>152</v>
      </c>
      <c r="F581" s="52" t="s">
        <v>153</v>
      </c>
      <c r="G581" s="56">
        <v>45554</v>
      </c>
      <c r="H581" s="52" t="s">
        <v>53</v>
      </c>
      <c r="I581" s="52" t="s">
        <v>175</v>
      </c>
      <c r="J581" s="52" t="s">
        <v>1362</v>
      </c>
      <c r="K581" s="52"/>
      <c r="L581" s="52"/>
      <c r="M581" s="52" t="s">
        <v>318</v>
      </c>
      <c r="N581" s="52" t="s">
        <v>79</v>
      </c>
      <c r="O581" s="52"/>
      <c r="P581" s="52" t="s">
        <v>1617</v>
      </c>
      <c r="Q581" s="52" t="s">
        <v>3328</v>
      </c>
      <c r="R581" s="52" t="s">
        <v>47</v>
      </c>
      <c r="S581" s="52"/>
      <c r="T581" s="47">
        <v>45728</v>
      </c>
      <c r="U581" s="66">
        <f t="shared" si="100"/>
        <v>174</v>
      </c>
    </row>
    <row r="582" spans="1:21" ht="26" hidden="1">
      <c r="A582" s="49">
        <f t="shared" si="99"/>
        <v>581</v>
      </c>
      <c r="B582" s="52" t="s">
        <v>3329</v>
      </c>
      <c r="C582" s="52" t="s">
        <v>3330</v>
      </c>
      <c r="D582" s="52" t="s">
        <v>3331</v>
      </c>
      <c r="E582" s="52" t="s">
        <v>152</v>
      </c>
      <c r="F582" s="52" t="s">
        <v>153</v>
      </c>
      <c r="G582" s="56">
        <v>45554</v>
      </c>
      <c r="H582" s="52" t="s">
        <v>3332</v>
      </c>
      <c r="I582" s="52" t="s">
        <v>33</v>
      </c>
      <c r="J582" s="52" t="s">
        <v>1362</v>
      </c>
      <c r="K582" s="52"/>
      <c r="L582" s="52"/>
      <c r="M582" s="52" t="s">
        <v>318</v>
      </c>
      <c r="N582" s="52" t="s">
        <v>887</v>
      </c>
      <c r="O582" s="52"/>
      <c r="P582" s="52" t="s">
        <v>1617</v>
      </c>
      <c r="Q582" s="52" t="s">
        <v>3333</v>
      </c>
      <c r="R582" s="52" t="s">
        <v>38</v>
      </c>
      <c r="S582" s="52"/>
      <c r="T582" s="47">
        <v>45728</v>
      </c>
      <c r="U582" s="66">
        <f t="shared" si="100"/>
        <v>174</v>
      </c>
    </row>
    <row r="583" spans="1:21" ht="26" hidden="1">
      <c r="A583" s="49">
        <f t="shared" si="99"/>
        <v>582</v>
      </c>
      <c r="B583" s="52" t="s">
        <v>3334</v>
      </c>
      <c r="C583" s="52" t="s">
        <v>3335</v>
      </c>
      <c r="D583" s="52" t="s">
        <v>3336</v>
      </c>
      <c r="E583" s="52" t="s">
        <v>152</v>
      </c>
      <c r="F583" s="52" t="s">
        <v>153</v>
      </c>
      <c r="G583" s="56">
        <v>45554</v>
      </c>
      <c r="H583" s="52" t="s">
        <v>3337</v>
      </c>
      <c r="I583" s="52" t="s">
        <v>597</v>
      </c>
      <c r="J583" s="52" t="s">
        <v>156</v>
      </c>
      <c r="K583" s="52"/>
      <c r="L583" s="52"/>
      <c r="M583" s="52" t="s">
        <v>318</v>
      </c>
      <c r="N583" s="52" t="s">
        <v>887</v>
      </c>
      <c r="O583" s="55">
        <v>45575</v>
      </c>
      <c r="P583" s="52" t="s">
        <v>1617</v>
      </c>
      <c r="Q583" s="52" t="s">
        <v>3338</v>
      </c>
      <c r="R583" s="52" t="s">
        <v>19</v>
      </c>
      <c r="S583" s="52" t="s">
        <v>3339</v>
      </c>
      <c r="T583" s="47">
        <v>45728</v>
      </c>
      <c r="U583" s="54">
        <f t="shared" ref="U583:U584" si="101">O583-G583</f>
        <v>21</v>
      </c>
    </row>
    <row r="584" spans="1:21" ht="26" hidden="1">
      <c r="A584" s="49">
        <f t="shared" si="99"/>
        <v>583</v>
      </c>
      <c r="B584" s="52" t="s">
        <v>3340</v>
      </c>
      <c r="C584" s="52" t="s">
        <v>3341</v>
      </c>
      <c r="D584" s="52" t="s">
        <v>3342</v>
      </c>
      <c r="E584" s="52" t="s">
        <v>152</v>
      </c>
      <c r="F584" s="52" t="s">
        <v>153</v>
      </c>
      <c r="G584" s="56">
        <v>45554</v>
      </c>
      <c r="H584" s="52" t="s">
        <v>3343</v>
      </c>
      <c r="I584" s="52" t="s">
        <v>995</v>
      </c>
      <c r="J584" s="52" t="s">
        <v>156</v>
      </c>
      <c r="K584" s="52"/>
      <c r="L584" s="52"/>
      <c r="M584" s="52" t="s">
        <v>318</v>
      </c>
      <c r="N584" s="52" t="s">
        <v>887</v>
      </c>
      <c r="O584" s="55">
        <v>45554</v>
      </c>
      <c r="P584" s="52" t="s">
        <v>1617</v>
      </c>
      <c r="Q584" s="52" t="s">
        <v>3344</v>
      </c>
      <c r="R584" s="52" t="s">
        <v>73</v>
      </c>
      <c r="S584" s="81" t="s">
        <v>3345</v>
      </c>
      <c r="T584" s="47">
        <v>45728</v>
      </c>
      <c r="U584" s="54">
        <f t="shared" si="101"/>
        <v>0</v>
      </c>
    </row>
    <row r="585" spans="1:21" ht="78" hidden="1">
      <c r="A585" s="49">
        <f t="shared" si="99"/>
        <v>584</v>
      </c>
      <c r="B585" s="52" t="s">
        <v>3346</v>
      </c>
      <c r="C585" s="52" t="s">
        <v>3347</v>
      </c>
      <c r="D585" s="52" t="s">
        <v>3348</v>
      </c>
      <c r="E585" s="52" t="s">
        <v>152</v>
      </c>
      <c r="F585" s="52" t="s">
        <v>153</v>
      </c>
      <c r="G585" s="56">
        <v>45554</v>
      </c>
      <c r="H585" s="52" t="s">
        <v>3188</v>
      </c>
      <c r="I585" s="52" t="s">
        <v>23</v>
      </c>
      <c r="J585" s="52" t="s">
        <v>1362</v>
      </c>
      <c r="K585" s="52"/>
      <c r="L585" s="52"/>
      <c r="M585" s="52" t="s">
        <v>318</v>
      </c>
      <c r="N585" s="52" t="s">
        <v>887</v>
      </c>
      <c r="O585" s="52"/>
      <c r="P585" s="52" t="s">
        <v>1617</v>
      </c>
      <c r="Q585" s="52" t="s">
        <v>3349</v>
      </c>
      <c r="R585" s="52" t="s">
        <v>25</v>
      </c>
      <c r="S585" s="52"/>
      <c r="T585" s="47">
        <v>45728</v>
      </c>
      <c r="U585" s="66">
        <f>T585-G585</f>
        <v>174</v>
      </c>
    </row>
    <row r="586" spans="1:21" ht="39">
      <c r="A586" s="49">
        <f t="shared" si="99"/>
        <v>585</v>
      </c>
      <c r="B586" s="50" t="s">
        <v>3350</v>
      </c>
      <c r="C586" s="50" t="s">
        <v>3351</v>
      </c>
      <c r="D586" s="50" t="s">
        <v>3352</v>
      </c>
      <c r="E586" s="50" t="s">
        <v>152</v>
      </c>
      <c r="F586" s="50" t="s">
        <v>153</v>
      </c>
      <c r="G586" s="53">
        <v>45554</v>
      </c>
      <c r="H586" s="50" t="s">
        <v>3353</v>
      </c>
      <c r="I586" s="50" t="s">
        <v>175</v>
      </c>
      <c r="J586" s="50" t="s">
        <v>156</v>
      </c>
      <c r="K586" s="50"/>
      <c r="L586" s="50"/>
      <c r="M586" s="50" t="s">
        <v>158</v>
      </c>
      <c r="N586" s="50" t="s">
        <v>158</v>
      </c>
      <c r="O586" s="53">
        <v>45554</v>
      </c>
      <c r="P586" s="50" t="s">
        <v>159</v>
      </c>
      <c r="Q586" s="50" t="s">
        <v>3354</v>
      </c>
      <c r="R586" s="50" t="s">
        <v>161</v>
      </c>
      <c r="S586" s="50"/>
      <c r="T586" s="47">
        <v>45728</v>
      </c>
      <c r="U586" s="54">
        <f t="shared" ref="U586:U590" si="102">O586-G586</f>
        <v>0</v>
      </c>
    </row>
    <row r="587" spans="1:21" ht="26" hidden="1">
      <c r="A587" s="49">
        <f t="shared" si="99"/>
        <v>586</v>
      </c>
      <c r="B587" s="50" t="s">
        <v>3355</v>
      </c>
      <c r="C587" s="50" t="s">
        <v>3356</v>
      </c>
      <c r="D587" s="50" t="s">
        <v>3357</v>
      </c>
      <c r="E587" s="50" t="s">
        <v>2970</v>
      </c>
      <c r="F587" s="50" t="s">
        <v>153</v>
      </c>
      <c r="G587" s="53">
        <v>45554</v>
      </c>
      <c r="H587" s="50" t="s">
        <v>3358</v>
      </c>
      <c r="I587" s="50" t="s">
        <v>175</v>
      </c>
      <c r="J587" s="50" t="s">
        <v>156</v>
      </c>
      <c r="K587" s="50"/>
      <c r="L587" s="50" t="s">
        <v>685</v>
      </c>
      <c r="M587" s="50" t="s">
        <v>318</v>
      </c>
      <c r="N587" s="50" t="s">
        <v>395</v>
      </c>
      <c r="O587" s="53">
        <v>45575</v>
      </c>
      <c r="P587" s="50" t="s">
        <v>188</v>
      </c>
      <c r="Q587" s="50" t="s">
        <v>685</v>
      </c>
      <c r="R587" s="50" t="s">
        <v>467</v>
      </c>
      <c r="S587" s="50" t="s">
        <v>3359</v>
      </c>
      <c r="T587" s="47">
        <v>45728</v>
      </c>
      <c r="U587" s="54">
        <f t="shared" si="102"/>
        <v>21</v>
      </c>
    </row>
    <row r="588" spans="1:21" ht="26" hidden="1">
      <c r="A588" s="49">
        <f t="shared" si="99"/>
        <v>587</v>
      </c>
      <c r="B588" s="50" t="s">
        <v>3360</v>
      </c>
      <c r="C588" s="50" t="s">
        <v>3361</v>
      </c>
      <c r="D588" s="50" t="s">
        <v>3362</v>
      </c>
      <c r="E588" s="50" t="s">
        <v>2970</v>
      </c>
      <c r="F588" s="50" t="s">
        <v>153</v>
      </c>
      <c r="G588" s="53">
        <v>45554</v>
      </c>
      <c r="H588" s="50" t="s">
        <v>276</v>
      </c>
      <c r="I588" s="50" t="s">
        <v>33</v>
      </c>
      <c r="J588" s="50" t="s">
        <v>156</v>
      </c>
      <c r="K588" s="50" t="s">
        <v>2136</v>
      </c>
      <c r="L588" s="50" t="s">
        <v>3363</v>
      </c>
      <c r="M588" s="50" t="s">
        <v>178</v>
      </c>
      <c r="N588" s="50" t="s">
        <v>279</v>
      </c>
      <c r="O588" s="51">
        <v>45608</v>
      </c>
      <c r="P588" s="50" t="s">
        <v>188</v>
      </c>
      <c r="Q588" s="50" t="s">
        <v>445</v>
      </c>
      <c r="R588" s="50" t="s">
        <v>2138</v>
      </c>
      <c r="S588" s="50" t="s">
        <v>3364</v>
      </c>
      <c r="T588" s="47">
        <v>45728</v>
      </c>
      <c r="U588" s="54">
        <f t="shared" si="102"/>
        <v>54</v>
      </c>
    </row>
    <row r="589" spans="1:21" ht="26" hidden="1">
      <c r="A589" s="49">
        <f t="shared" si="99"/>
        <v>588</v>
      </c>
      <c r="B589" s="50" t="s">
        <v>3365</v>
      </c>
      <c r="C589" s="50" t="s">
        <v>3366</v>
      </c>
      <c r="D589" s="50" t="s">
        <v>3367</v>
      </c>
      <c r="E589" s="50" t="s">
        <v>2970</v>
      </c>
      <c r="F589" s="50" t="s">
        <v>153</v>
      </c>
      <c r="G589" s="53">
        <v>45554</v>
      </c>
      <c r="H589" s="50" t="s">
        <v>3368</v>
      </c>
      <c r="I589" s="50" t="s">
        <v>597</v>
      </c>
      <c r="J589" s="50" t="s">
        <v>156</v>
      </c>
      <c r="K589" s="50" t="s">
        <v>3369</v>
      </c>
      <c r="L589" s="50" t="s">
        <v>3370</v>
      </c>
      <c r="M589" s="50" t="s">
        <v>178</v>
      </c>
      <c r="N589" s="50" t="s">
        <v>279</v>
      </c>
      <c r="O589" s="51">
        <v>45608</v>
      </c>
      <c r="P589" s="50" t="s">
        <v>188</v>
      </c>
      <c r="Q589" s="50" t="s">
        <v>445</v>
      </c>
      <c r="R589" s="50" t="s">
        <v>2138</v>
      </c>
      <c r="S589" s="50" t="s">
        <v>3290</v>
      </c>
      <c r="T589" s="47">
        <v>45728</v>
      </c>
      <c r="U589" s="54">
        <f>O589-G589</f>
        <v>54</v>
      </c>
    </row>
    <row r="590" spans="1:21" ht="26" hidden="1">
      <c r="A590" s="49">
        <f t="shared" si="99"/>
        <v>589</v>
      </c>
      <c r="B590" s="50" t="s">
        <v>3371</v>
      </c>
      <c r="C590" s="50" t="s">
        <v>3372</v>
      </c>
      <c r="D590" s="50" t="s">
        <v>3373</v>
      </c>
      <c r="E590" s="50" t="s">
        <v>152</v>
      </c>
      <c r="F590" s="50" t="s">
        <v>153</v>
      </c>
      <c r="G590" s="53">
        <v>45554</v>
      </c>
      <c r="H590" s="50" t="s">
        <v>3374</v>
      </c>
      <c r="I590" s="50" t="s">
        <v>175</v>
      </c>
      <c r="J590" s="50" t="s">
        <v>156</v>
      </c>
      <c r="K590" s="50" t="s">
        <v>3375</v>
      </c>
      <c r="L590" s="50" t="s">
        <v>3376</v>
      </c>
      <c r="M590" s="50" t="s">
        <v>178</v>
      </c>
      <c r="N590" s="50" t="s">
        <v>251</v>
      </c>
      <c r="O590" s="53">
        <v>45575</v>
      </c>
      <c r="P590" s="50" t="s">
        <v>188</v>
      </c>
      <c r="Q590" s="50" t="s">
        <v>3377</v>
      </c>
      <c r="R590" s="50" t="s">
        <v>261</v>
      </c>
      <c r="S590" s="50" t="s">
        <v>422</v>
      </c>
      <c r="T590" s="47">
        <v>45728</v>
      </c>
      <c r="U590" s="54">
        <f t="shared" si="102"/>
        <v>21</v>
      </c>
    </row>
    <row r="591" spans="1:21" ht="117" hidden="1">
      <c r="A591" s="49">
        <f t="shared" si="99"/>
        <v>590</v>
      </c>
      <c r="B591" s="50" t="s">
        <v>3378</v>
      </c>
      <c r="C591" s="50" t="s">
        <v>3379</v>
      </c>
      <c r="D591" s="50" t="s">
        <v>3380</v>
      </c>
      <c r="E591" s="50" t="s">
        <v>1854</v>
      </c>
      <c r="F591" s="50" t="s">
        <v>153</v>
      </c>
      <c r="G591" s="53">
        <v>45558</v>
      </c>
      <c r="H591" s="50" t="s">
        <v>1242</v>
      </c>
      <c r="I591" s="50" t="s">
        <v>175</v>
      </c>
      <c r="J591" s="50" t="s">
        <v>1362</v>
      </c>
      <c r="K591" s="50"/>
      <c r="L591" s="50"/>
      <c r="M591" s="50" t="s">
        <v>318</v>
      </c>
      <c r="N591" s="50" t="s">
        <v>2667</v>
      </c>
      <c r="O591" s="50"/>
      <c r="P591" s="50" t="s">
        <v>180</v>
      </c>
      <c r="Q591" s="50" t="s">
        <v>3381</v>
      </c>
      <c r="R591" s="50" t="s">
        <v>47</v>
      </c>
      <c r="S591" s="50"/>
      <c r="T591" s="47">
        <v>45728</v>
      </c>
      <c r="U591" s="66">
        <f>T591-G591</f>
        <v>170</v>
      </c>
    </row>
    <row r="592" spans="1:21" ht="39">
      <c r="A592" s="49">
        <f t="shared" si="99"/>
        <v>591</v>
      </c>
      <c r="B592" s="50" t="s">
        <v>3382</v>
      </c>
      <c r="C592" s="50" t="s">
        <v>3383</v>
      </c>
      <c r="D592" s="50" t="s">
        <v>3384</v>
      </c>
      <c r="E592" s="50" t="s">
        <v>152</v>
      </c>
      <c r="F592" s="50" t="s">
        <v>153</v>
      </c>
      <c r="G592" s="53">
        <v>45558</v>
      </c>
      <c r="H592" s="50" t="s">
        <v>1242</v>
      </c>
      <c r="I592" s="50" t="s">
        <v>175</v>
      </c>
      <c r="J592" s="50" t="s">
        <v>156</v>
      </c>
      <c r="K592" s="50"/>
      <c r="L592" s="50"/>
      <c r="M592" s="50" t="s">
        <v>158</v>
      </c>
      <c r="N592" s="50" t="s">
        <v>158</v>
      </c>
      <c r="O592" s="53">
        <v>45558</v>
      </c>
      <c r="P592" s="50" t="s">
        <v>188</v>
      </c>
      <c r="Q592" s="50" t="s">
        <v>3385</v>
      </c>
      <c r="R592" s="50" t="s">
        <v>161</v>
      </c>
      <c r="S592" s="50"/>
      <c r="T592" s="47">
        <v>45728</v>
      </c>
      <c r="U592" s="54">
        <f t="shared" ref="U592:U597" si="103">O592-G592</f>
        <v>0</v>
      </c>
    </row>
    <row r="593" spans="1:21" ht="26" hidden="1">
      <c r="A593" s="49">
        <f t="shared" si="99"/>
        <v>592</v>
      </c>
      <c r="B593" s="52" t="s">
        <v>3386</v>
      </c>
      <c r="C593" s="52" t="s">
        <v>3387</v>
      </c>
      <c r="D593" s="52" t="s">
        <v>3388</v>
      </c>
      <c r="E593" s="52" t="s">
        <v>152</v>
      </c>
      <c r="F593" s="52" t="s">
        <v>153</v>
      </c>
      <c r="G593" s="56">
        <v>45559</v>
      </c>
      <c r="H593" s="52" t="s">
        <v>3389</v>
      </c>
      <c r="I593" s="52" t="s">
        <v>33</v>
      </c>
      <c r="J593" s="52" t="s">
        <v>156</v>
      </c>
      <c r="K593" s="52"/>
      <c r="L593" s="52"/>
      <c r="M593" s="52" t="s">
        <v>161</v>
      </c>
      <c r="N593" s="52" t="s">
        <v>496</v>
      </c>
      <c r="O593" s="56">
        <v>45559</v>
      </c>
      <c r="P593" s="52" t="s">
        <v>1617</v>
      </c>
      <c r="Q593" s="52" t="s">
        <v>3037</v>
      </c>
      <c r="R593" s="52" t="s">
        <v>161</v>
      </c>
      <c r="S593" s="52" t="s">
        <v>3390</v>
      </c>
      <c r="T593" s="47">
        <v>45728</v>
      </c>
      <c r="U593" s="54">
        <f t="shared" si="103"/>
        <v>0</v>
      </c>
    </row>
    <row r="594" spans="1:21" ht="26" hidden="1">
      <c r="A594" s="49">
        <f t="shared" si="99"/>
        <v>593</v>
      </c>
      <c r="B594" s="52" t="s">
        <v>3391</v>
      </c>
      <c r="C594" s="52" t="s">
        <v>3392</v>
      </c>
      <c r="D594" s="52" t="s">
        <v>3393</v>
      </c>
      <c r="E594" s="52" t="s">
        <v>152</v>
      </c>
      <c r="F594" s="52" t="s">
        <v>153</v>
      </c>
      <c r="G594" s="56">
        <v>45559</v>
      </c>
      <c r="H594" s="52" t="s">
        <v>3394</v>
      </c>
      <c r="I594" s="52" t="s">
        <v>581</v>
      </c>
      <c r="J594" s="52" t="s">
        <v>156</v>
      </c>
      <c r="K594" s="52"/>
      <c r="L594" s="52"/>
      <c r="M594" s="52" t="s">
        <v>161</v>
      </c>
      <c r="N594" s="52" t="s">
        <v>496</v>
      </c>
      <c r="O594" s="56">
        <v>45559</v>
      </c>
      <c r="P594" s="52" t="s">
        <v>1617</v>
      </c>
      <c r="Q594" s="52" t="s">
        <v>3037</v>
      </c>
      <c r="R594" s="52" t="s">
        <v>161</v>
      </c>
      <c r="S594" s="52" t="s">
        <v>3395</v>
      </c>
      <c r="T594" s="47">
        <v>45728</v>
      </c>
      <c r="U594" s="54">
        <f t="shared" si="103"/>
        <v>0</v>
      </c>
    </row>
    <row r="595" spans="1:21" ht="26" hidden="1">
      <c r="A595" s="49">
        <f t="shared" si="99"/>
        <v>594</v>
      </c>
      <c r="B595" s="50" t="s">
        <v>3396</v>
      </c>
      <c r="C595" s="50" t="s">
        <v>3397</v>
      </c>
      <c r="D595" s="50" t="s">
        <v>3398</v>
      </c>
      <c r="E595" s="50" t="s">
        <v>152</v>
      </c>
      <c r="F595" s="50" t="s">
        <v>153</v>
      </c>
      <c r="G595" s="53">
        <v>45559</v>
      </c>
      <c r="H595" s="50" t="s">
        <v>3399</v>
      </c>
      <c r="I595" s="50" t="s">
        <v>175</v>
      </c>
      <c r="J595" s="50" t="s">
        <v>156</v>
      </c>
      <c r="K595" s="50" t="s">
        <v>3400</v>
      </c>
      <c r="L595" s="50" t="s">
        <v>3401</v>
      </c>
      <c r="M595" s="50" t="s">
        <v>178</v>
      </c>
      <c r="N595" s="50" t="s">
        <v>251</v>
      </c>
      <c r="O595" s="53">
        <v>45575</v>
      </c>
      <c r="P595" s="50" t="s">
        <v>188</v>
      </c>
      <c r="Q595" s="50" t="s">
        <v>3377</v>
      </c>
      <c r="R595" s="50" t="s">
        <v>261</v>
      </c>
      <c r="S595" s="50" t="s">
        <v>422</v>
      </c>
      <c r="T595" s="47">
        <v>45728</v>
      </c>
      <c r="U595" s="54">
        <f t="shared" si="103"/>
        <v>16</v>
      </c>
    </row>
    <row r="596" spans="1:21" hidden="1">
      <c r="A596" s="49">
        <f t="shared" si="99"/>
        <v>595</v>
      </c>
      <c r="B596" s="50" t="s">
        <v>3402</v>
      </c>
      <c r="C596" s="50" t="s">
        <v>3403</v>
      </c>
      <c r="D596" s="50" t="s">
        <v>3404</v>
      </c>
      <c r="E596" s="50" t="s">
        <v>2970</v>
      </c>
      <c r="F596" s="50" t="s">
        <v>153</v>
      </c>
      <c r="G596" s="53">
        <v>45560</v>
      </c>
      <c r="H596" s="50" t="s">
        <v>3405</v>
      </c>
      <c r="I596" s="50" t="s">
        <v>23</v>
      </c>
      <c r="J596" s="50" t="s">
        <v>156</v>
      </c>
      <c r="K596" s="50" t="s">
        <v>3406</v>
      </c>
      <c r="L596" s="50" t="s">
        <v>3407</v>
      </c>
      <c r="M596" s="50" t="s">
        <v>178</v>
      </c>
      <c r="N596" s="50" t="s">
        <v>412</v>
      </c>
      <c r="O596" s="55">
        <v>45575</v>
      </c>
      <c r="P596" s="50" t="s">
        <v>188</v>
      </c>
      <c r="Q596" s="50" t="s">
        <v>3408</v>
      </c>
      <c r="R596" s="50" t="s">
        <v>25</v>
      </c>
      <c r="S596" s="50" t="s">
        <v>647</v>
      </c>
      <c r="T596" s="47">
        <v>45728</v>
      </c>
      <c r="U596" s="54">
        <f t="shared" si="103"/>
        <v>15</v>
      </c>
    </row>
    <row r="597" spans="1:21" ht="26" hidden="1">
      <c r="A597" s="49">
        <f t="shared" si="99"/>
        <v>596</v>
      </c>
      <c r="B597" s="50" t="s">
        <v>3409</v>
      </c>
      <c r="C597" s="50" t="s">
        <v>3410</v>
      </c>
      <c r="D597" s="50" t="s">
        <v>3411</v>
      </c>
      <c r="E597" s="50" t="s">
        <v>2970</v>
      </c>
      <c r="F597" s="50" t="s">
        <v>153</v>
      </c>
      <c r="G597" s="53">
        <v>45560</v>
      </c>
      <c r="H597" s="50" t="s">
        <v>3412</v>
      </c>
      <c r="I597" s="50" t="s">
        <v>581</v>
      </c>
      <c r="J597" s="50" t="s">
        <v>156</v>
      </c>
      <c r="K597" s="50"/>
      <c r="L597" s="50"/>
      <c r="M597" s="50" t="s">
        <v>178</v>
      </c>
      <c r="N597" s="50" t="s">
        <v>279</v>
      </c>
      <c r="O597" s="53">
        <v>45575</v>
      </c>
      <c r="P597" s="50" t="s">
        <v>188</v>
      </c>
      <c r="Q597" s="50" t="s">
        <v>3413</v>
      </c>
      <c r="R597" s="50" t="s">
        <v>2138</v>
      </c>
      <c r="S597" s="50"/>
      <c r="T597" s="47">
        <v>45728</v>
      </c>
      <c r="U597" s="54">
        <f t="shared" si="103"/>
        <v>15</v>
      </c>
    </row>
    <row r="598" spans="1:21" ht="39" hidden="1">
      <c r="A598" s="49">
        <f t="shared" si="99"/>
        <v>597</v>
      </c>
      <c r="B598" s="52" t="s">
        <v>3414</v>
      </c>
      <c r="C598" s="52" t="s">
        <v>3415</v>
      </c>
      <c r="D598" s="52" t="s">
        <v>3416</v>
      </c>
      <c r="E598" s="52" t="s">
        <v>152</v>
      </c>
      <c r="F598" s="52" t="s">
        <v>153</v>
      </c>
      <c r="G598" s="56">
        <v>45561</v>
      </c>
      <c r="H598" s="52" t="s">
        <v>3417</v>
      </c>
      <c r="I598" s="52" t="s">
        <v>155</v>
      </c>
      <c r="J598" s="52" t="s">
        <v>1362</v>
      </c>
      <c r="K598" s="52"/>
      <c r="L598" s="52"/>
      <c r="M598" s="52" t="s">
        <v>318</v>
      </c>
      <c r="N598" s="52" t="s">
        <v>887</v>
      </c>
      <c r="O598" s="52"/>
      <c r="P598" s="52" t="s">
        <v>1617</v>
      </c>
      <c r="Q598" s="52" t="s">
        <v>3418</v>
      </c>
      <c r="R598" s="52" t="s">
        <v>1980</v>
      </c>
      <c r="S598" s="52"/>
      <c r="T598" s="47">
        <v>45728</v>
      </c>
      <c r="U598" s="66">
        <f>T598-G598</f>
        <v>167</v>
      </c>
    </row>
    <row r="599" spans="1:21" ht="26" hidden="1">
      <c r="A599" s="49">
        <f t="shared" si="99"/>
        <v>598</v>
      </c>
      <c r="B599" s="50" t="s">
        <v>3419</v>
      </c>
      <c r="C599" s="50" t="s">
        <v>3420</v>
      </c>
      <c r="D599" s="50" t="s">
        <v>3421</v>
      </c>
      <c r="E599" s="50" t="s">
        <v>152</v>
      </c>
      <c r="F599" s="50" t="s">
        <v>153</v>
      </c>
      <c r="G599" s="53">
        <v>45562</v>
      </c>
      <c r="H599" s="50" t="s">
        <v>3422</v>
      </c>
      <c r="I599" s="50" t="s">
        <v>175</v>
      </c>
      <c r="J599" s="50" t="s">
        <v>156</v>
      </c>
      <c r="K599" s="50" t="s">
        <v>3423</v>
      </c>
      <c r="L599" s="50" t="s">
        <v>3424</v>
      </c>
      <c r="M599" s="50" t="s">
        <v>178</v>
      </c>
      <c r="N599" s="50" t="s">
        <v>179</v>
      </c>
      <c r="O599" s="53">
        <v>45562</v>
      </c>
      <c r="P599" s="50" t="s">
        <v>188</v>
      </c>
      <c r="Q599" s="50" t="s">
        <v>189</v>
      </c>
      <c r="R599" s="50" t="s">
        <v>182</v>
      </c>
      <c r="S599" s="50" t="s">
        <v>647</v>
      </c>
      <c r="T599" s="47">
        <v>45728</v>
      </c>
      <c r="U599" s="54">
        <f t="shared" ref="U599:U619" si="104">O599-G599</f>
        <v>0</v>
      </c>
    </row>
    <row r="600" spans="1:21" hidden="1">
      <c r="A600" s="49">
        <f t="shared" si="99"/>
        <v>599</v>
      </c>
      <c r="B600" s="50" t="s">
        <v>3425</v>
      </c>
      <c r="C600" s="50" t="s">
        <v>3426</v>
      </c>
      <c r="D600" s="50" t="s">
        <v>3427</v>
      </c>
      <c r="E600" s="50" t="s">
        <v>152</v>
      </c>
      <c r="F600" s="50" t="s">
        <v>153</v>
      </c>
      <c r="G600" s="53">
        <v>45562</v>
      </c>
      <c r="H600" s="50" t="s">
        <v>309</v>
      </c>
      <c r="I600" s="50" t="s">
        <v>33</v>
      </c>
      <c r="J600" s="50" t="s">
        <v>156</v>
      </c>
      <c r="K600" s="50" t="s">
        <v>3428</v>
      </c>
      <c r="L600" s="50" t="s">
        <v>3429</v>
      </c>
      <c r="M600" s="50" t="s">
        <v>178</v>
      </c>
      <c r="N600" s="50" t="s">
        <v>179</v>
      </c>
      <c r="O600" s="53">
        <v>45562</v>
      </c>
      <c r="P600" s="50" t="s">
        <v>188</v>
      </c>
      <c r="Q600" s="50" t="s">
        <v>189</v>
      </c>
      <c r="R600" s="50" t="s">
        <v>182</v>
      </c>
      <c r="S600" s="50" t="s">
        <v>647</v>
      </c>
      <c r="T600" s="47">
        <v>45728</v>
      </c>
      <c r="U600" s="54">
        <f t="shared" si="104"/>
        <v>0</v>
      </c>
    </row>
    <row r="601" spans="1:21" hidden="1">
      <c r="A601" s="49">
        <f t="shared" si="99"/>
        <v>600</v>
      </c>
      <c r="B601" s="50" t="s">
        <v>3430</v>
      </c>
      <c r="C601" s="50" t="s">
        <v>3431</v>
      </c>
      <c r="D601" s="50" t="s">
        <v>3432</v>
      </c>
      <c r="E601" s="50" t="s">
        <v>152</v>
      </c>
      <c r="F601" s="50" t="s">
        <v>153</v>
      </c>
      <c r="G601" s="53">
        <v>45562</v>
      </c>
      <c r="H601" s="50" t="s">
        <v>309</v>
      </c>
      <c r="I601" s="50" t="s">
        <v>33</v>
      </c>
      <c r="J601" s="50" t="s">
        <v>156</v>
      </c>
      <c r="K601" s="50" t="s">
        <v>3433</v>
      </c>
      <c r="L601" s="50" t="s">
        <v>3434</v>
      </c>
      <c r="M601" s="50" t="s">
        <v>178</v>
      </c>
      <c r="N601" s="50" t="s">
        <v>179</v>
      </c>
      <c r="O601" s="53">
        <v>45562</v>
      </c>
      <c r="P601" s="50" t="s">
        <v>188</v>
      </c>
      <c r="Q601" s="50" t="s">
        <v>189</v>
      </c>
      <c r="R601" s="50" t="s">
        <v>182</v>
      </c>
      <c r="S601" s="50" t="s">
        <v>647</v>
      </c>
      <c r="T601" s="47">
        <v>45728</v>
      </c>
      <c r="U601" s="54">
        <f t="shared" si="104"/>
        <v>0</v>
      </c>
    </row>
    <row r="602" spans="1:21" hidden="1">
      <c r="A602" s="49">
        <f t="shared" si="99"/>
        <v>601</v>
      </c>
      <c r="B602" s="50" t="s">
        <v>3435</v>
      </c>
      <c r="C602" s="50" t="s">
        <v>3436</v>
      </c>
      <c r="D602" s="50" t="s">
        <v>3437</v>
      </c>
      <c r="E602" s="50" t="s">
        <v>3438</v>
      </c>
      <c r="F602" s="50" t="s">
        <v>153</v>
      </c>
      <c r="G602" s="53">
        <v>45562</v>
      </c>
      <c r="H602" s="50" t="s">
        <v>3439</v>
      </c>
      <c r="I602" s="50" t="s">
        <v>223</v>
      </c>
      <c r="J602" s="50" t="s">
        <v>156</v>
      </c>
      <c r="K602" s="50" t="s">
        <v>3440</v>
      </c>
      <c r="L602" s="50" t="s">
        <v>3441</v>
      </c>
      <c r="M602" s="50" t="s">
        <v>178</v>
      </c>
      <c r="N602" s="50" t="s">
        <v>179</v>
      </c>
      <c r="O602" s="53">
        <v>45563</v>
      </c>
      <c r="P602" s="50" t="s">
        <v>188</v>
      </c>
      <c r="Q602" s="50" t="s">
        <v>189</v>
      </c>
      <c r="R602" s="50" t="s">
        <v>182</v>
      </c>
      <c r="S602" s="50" t="s">
        <v>647</v>
      </c>
      <c r="T602" s="47">
        <v>45728</v>
      </c>
      <c r="U602" s="54">
        <f t="shared" si="104"/>
        <v>1</v>
      </c>
    </row>
    <row r="603" spans="1:21" ht="26" hidden="1">
      <c r="A603" s="49">
        <f t="shared" si="99"/>
        <v>602</v>
      </c>
      <c r="B603" s="50" t="s">
        <v>3442</v>
      </c>
      <c r="C603" s="50" t="s">
        <v>3443</v>
      </c>
      <c r="D603" s="50" t="s">
        <v>3444</v>
      </c>
      <c r="E603" s="50" t="s">
        <v>3438</v>
      </c>
      <c r="F603" s="50" t="s">
        <v>153</v>
      </c>
      <c r="G603" s="53">
        <v>45562</v>
      </c>
      <c r="H603" s="50" t="s">
        <v>3439</v>
      </c>
      <c r="I603" s="50" t="s">
        <v>223</v>
      </c>
      <c r="J603" s="50" t="s">
        <v>156</v>
      </c>
      <c r="K603" s="50" t="s">
        <v>3445</v>
      </c>
      <c r="L603" s="50" t="s">
        <v>3446</v>
      </c>
      <c r="M603" s="50" t="s">
        <v>178</v>
      </c>
      <c r="N603" s="50" t="s">
        <v>179</v>
      </c>
      <c r="O603" s="53">
        <v>45563</v>
      </c>
      <c r="P603" s="50" t="s">
        <v>188</v>
      </c>
      <c r="Q603" s="50" t="s">
        <v>189</v>
      </c>
      <c r="R603" s="50" t="s">
        <v>182</v>
      </c>
      <c r="S603" s="50" t="s">
        <v>3447</v>
      </c>
      <c r="T603" s="47">
        <v>45728</v>
      </c>
      <c r="U603" s="54">
        <f t="shared" si="104"/>
        <v>1</v>
      </c>
    </row>
    <row r="604" spans="1:21" ht="26" hidden="1">
      <c r="A604" s="49">
        <f t="shared" si="99"/>
        <v>603</v>
      </c>
      <c r="B604" s="50" t="s">
        <v>3448</v>
      </c>
      <c r="C604" s="50" t="s">
        <v>3449</v>
      </c>
      <c r="D604" s="50" t="s">
        <v>3450</v>
      </c>
      <c r="E604" s="50" t="s">
        <v>3438</v>
      </c>
      <c r="F604" s="50" t="s">
        <v>153</v>
      </c>
      <c r="G604" s="53">
        <v>45562</v>
      </c>
      <c r="H604" s="50" t="s">
        <v>3439</v>
      </c>
      <c r="I604" s="50" t="s">
        <v>223</v>
      </c>
      <c r="J604" s="50" t="s">
        <v>156</v>
      </c>
      <c r="K604" s="50" t="s">
        <v>3451</v>
      </c>
      <c r="L604" s="50" t="s">
        <v>3452</v>
      </c>
      <c r="M604" s="50" t="s">
        <v>178</v>
      </c>
      <c r="N604" s="50" t="s">
        <v>179</v>
      </c>
      <c r="O604" s="53">
        <v>45562</v>
      </c>
      <c r="P604" s="50" t="s">
        <v>188</v>
      </c>
      <c r="Q604" s="50" t="s">
        <v>189</v>
      </c>
      <c r="R604" s="50" t="s">
        <v>182</v>
      </c>
      <c r="S604" s="50" t="s">
        <v>3447</v>
      </c>
      <c r="T604" s="47">
        <v>45728</v>
      </c>
      <c r="U604" s="54">
        <f t="shared" si="104"/>
        <v>0</v>
      </c>
    </row>
    <row r="605" spans="1:21" ht="26" hidden="1">
      <c r="A605" s="49">
        <f t="shared" si="99"/>
        <v>604</v>
      </c>
      <c r="B605" s="50" t="s">
        <v>3453</v>
      </c>
      <c r="C605" s="50" t="s">
        <v>3454</v>
      </c>
      <c r="D605" s="50" t="s">
        <v>3455</v>
      </c>
      <c r="E605" s="50" t="s">
        <v>3438</v>
      </c>
      <c r="F605" s="50" t="s">
        <v>153</v>
      </c>
      <c r="G605" s="53">
        <v>45562</v>
      </c>
      <c r="H605" s="50" t="s">
        <v>3439</v>
      </c>
      <c r="I605" s="50" t="s">
        <v>223</v>
      </c>
      <c r="J605" s="50" t="s">
        <v>156</v>
      </c>
      <c r="K605" s="50" t="s">
        <v>3456</v>
      </c>
      <c r="L605" s="50" t="s">
        <v>3457</v>
      </c>
      <c r="M605" s="50" t="s">
        <v>178</v>
      </c>
      <c r="N605" s="50" t="s">
        <v>179</v>
      </c>
      <c r="O605" s="53">
        <v>45563</v>
      </c>
      <c r="P605" s="50" t="s">
        <v>188</v>
      </c>
      <c r="Q605" s="50" t="s">
        <v>189</v>
      </c>
      <c r="R605" s="50" t="s">
        <v>182</v>
      </c>
      <c r="S605" s="50" t="s">
        <v>3447</v>
      </c>
      <c r="T605" s="47">
        <v>45728</v>
      </c>
      <c r="U605" s="54">
        <f t="shared" si="104"/>
        <v>1</v>
      </c>
    </row>
    <row r="606" spans="1:21" ht="26" hidden="1">
      <c r="A606" s="49">
        <f t="shared" si="99"/>
        <v>605</v>
      </c>
      <c r="B606" s="50" t="s">
        <v>3458</v>
      </c>
      <c r="C606" s="50" t="s">
        <v>3459</v>
      </c>
      <c r="D606" s="50" t="s">
        <v>3460</v>
      </c>
      <c r="E606" s="50" t="s">
        <v>3438</v>
      </c>
      <c r="F606" s="50" t="s">
        <v>153</v>
      </c>
      <c r="G606" s="53">
        <v>45562</v>
      </c>
      <c r="H606" s="50" t="s">
        <v>3439</v>
      </c>
      <c r="I606" s="50" t="s">
        <v>223</v>
      </c>
      <c r="J606" s="50" t="s">
        <v>156</v>
      </c>
      <c r="K606" s="50"/>
      <c r="L606" s="50"/>
      <c r="M606" s="50" t="s">
        <v>178</v>
      </c>
      <c r="N606" s="50" t="s">
        <v>179</v>
      </c>
      <c r="O606" s="53">
        <v>45563</v>
      </c>
      <c r="P606" s="50" t="s">
        <v>188</v>
      </c>
      <c r="Q606" s="50" t="s">
        <v>189</v>
      </c>
      <c r="R606" s="50" t="s">
        <v>182</v>
      </c>
      <c r="S606" s="50" t="s">
        <v>3447</v>
      </c>
      <c r="T606" s="47">
        <v>45728</v>
      </c>
      <c r="U606" s="54">
        <f t="shared" si="104"/>
        <v>1</v>
      </c>
    </row>
    <row r="607" spans="1:21" ht="26" hidden="1">
      <c r="A607" s="49">
        <f t="shared" si="99"/>
        <v>606</v>
      </c>
      <c r="B607" s="50" t="s">
        <v>3461</v>
      </c>
      <c r="C607" s="50" t="s">
        <v>3462</v>
      </c>
      <c r="D607" s="50" t="s">
        <v>3463</v>
      </c>
      <c r="E607" s="50" t="s">
        <v>3438</v>
      </c>
      <c r="F607" s="50" t="s">
        <v>153</v>
      </c>
      <c r="G607" s="53">
        <v>45562</v>
      </c>
      <c r="H607" s="50" t="s">
        <v>3439</v>
      </c>
      <c r="I607" s="50" t="s">
        <v>223</v>
      </c>
      <c r="J607" s="50" t="s">
        <v>156</v>
      </c>
      <c r="K607" s="50"/>
      <c r="L607" s="50"/>
      <c r="M607" s="50" t="s">
        <v>178</v>
      </c>
      <c r="N607" s="50" t="s">
        <v>179</v>
      </c>
      <c r="O607" s="53">
        <v>45563</v>
      </c>
      <c r="P607" s="50" t="s">
        <v>188</v>
      </c>
      <c r="Q607" s="50" t="s">
        <v>189</v>
      </c>
      <c r="R607" s="50" t="s">
        <v>182</v>
      </c>
      <c r="S607" s="50" t="s">
        <v>3447</v>
      </c>
      <c r="T607" s="47">
        <v>45728</v>
      </c>
      <c r="U607" s="54">
        <f t="shared" si="104"/>
        <v>1</v>
      </c>
    </row>
    <row r="608" spans="1:21" ht="26" hidden="1">
      <c r="A608" s="49">
        <f t="shared" si="99"/>
        <v>607</v>
      </c>
      <c r="B608" s="50" t="s">
        <v>3464</v>
      </c>
      <c r="C608" s="50" t="s">
        <v>3465</v>
      </c>
      <c r="D608" s="50" t="s">
        <v>3466</v>
      </c>
      <c r="E608" s="50" t="s">
        <v>2970</v>
      </c>
      <c r="F608" s="50" t="s">
        <v>153</v>
      </c>
      <c r="G608" s="53">
        <v>45562</v>
      </c>
      <c r="H608" s="50" t="s">
        <v>3439</v>
      </c>
      <c r="I608" s="50" t="s">
        <v>223</v>
      </c>
      <c r="J608" s="50" t="s">
        <v>156</v>
      </c>
      <c r="K608" s="50" t="s">
        <v>3467</v>
      </c>
      <c r="L608" s="50" t="s">
        <v>3468</v>
      </c>
      <c r="M608" s="50" t="s">
        <v>178</v>
      </c>
      <c r="N608" s="50" t="s">
        <v>179</v>
      </c>
      <c r="O608" s="53">
        <v>45562</v>
      </c>
      <c r="P608" s="50" t="s">
        <v>188</v>
      </c>
      <c r="Q608" s="50" t="s">
        <v>189</v>
      </c>
      <c r="R608" s="50" t="s">
        <v>182</v>
      </c>
      <c r="S608" s="50" t="s">
        <v>3447</v>
      </c>
      <c r="T608" s="47">
        <v>45728</v>
      </c>
      <c r="U608" s="54">
        <f t="shared" si="104"/>
        <v>0</v>
      </c>
    </row>
    <row r="609" spans="1:21" ht="26" hidden="1">
      <c r="A609" s="49">
        <f t="shared" si="99"/>
        <v>608</v>
      </c>
      <c r="B609" s="50" t="s">
        <v>3469</v>
      </c>
      <c r="C609" s="50" t="s">
        <v>3470</v>
      </c>
      <c r="D609" s="50" t="s">
        <v>3471</v>
      </c>
      <c r="E609" s="50" t="s">
        <v>2970</v>
      </c>
      <c r="F609" s="50" t="s">
        <v>153</v>
      </c>
      <c r="G609" s="53">
        <v>45562</v>
      </c>
      <c r="H609" s="50" t="s">
        <v>3439</v>
      </c>
      <c r="I609" s="50" t="s">
        <v>223</v>
      </c>
      <c r="J609" s="50" t="s">
        <v>156</v>
      </c>
      <c r="K609" s="50" t="s">
        <v>3472</v>
      </c>
      <c r="L609" s="50" t="s">
        <v>3473</v>
      </c>
      <c r="M609" s="50" t="s">
        <v>178</v>
      </c>
      <c r="N609" s="50" t="s">
        <v>179</v>
      </c>
      <c r="O609" s="53">
        <v>45562</v>
      </c>
      <c r="P609" s="50" t="s">
        <v>188</v>
      </c>
      <c r="Q609" s="50" t="s">
        <v>189</v>
      </c>
      <c r="R609" s="50" t="s">
        <v>182</v>
      </c>
      <c r="S609" s="50" t="s">
        <v>3447</v>
      </c>
      <c r="T609" s="47">
        <v>45728</v>
      </c>
      <c r="U609" s="54">
        <f t="shared" si="104"/>
        <v>0</v>
      </c>
    </row>
    <row r="610" spans="1:21" ht="26" hidden="1">
      <c r="A610" s="49">
        <f t="shared" si="99"/>
        <v>609</v>
      </c>
      <c r="B610" s="50" t="s">
        <v>3474</v>
      </c>
      <c r="C610" s="50" t="s">
        <v>3475</v>
      </c>
      <c r="D610" s="50" t="s">
        <v>3476</v>
      </c>
      <c r="E610" s="50" t="s">
        <v>2970</v>
      </c>
      <c r="F610" s="50" t="s">
        <v>153</v>
      </c>
      <c r="G610" s="53">
        <v>45562</v>
      </c>
      <c r="H610" s="50" t="s">
        <v>3439</v>
      </c>
      <c r="I610" s="50" t="s">
        <v>223</v>
      </c>
      <c r="J610" s="50" t="s">
        <v>156</v>
      </c>
      <c r="K610" s="50" t="s">
        <v>3477</v>
      </c>
      <c r="L610" s="50" t="s">
        <v>3478</v>
      </c>
      <c r="M610" s="50" t="s">
        <v>178</v>
      </c>
      <c r="N610" s="50" t="s">
        <v>179</v>
      </c>
      <c r="O610" s="53">
        <v>45562</v>
      </c>
      <c r="P610" s="50" t="s">
        <v>188</v>
      </c>
      <c r="Q610" s="50" t="s">
        <v>189</v>
      </c>
      <c r="R610" s="50" t="s">
        <v>182</v>
      </c>
      <c r="S610" s="50" t="s">
        <v>3447</v>
      </c>
      <c r="T610" s="47">
        <v>45728</v>
      </c>
      <c r="U610" s="54">
        <f t="shared" si="104"/>
        <v>0</v>
      </c>
    </row>
    <row r="611" spans="1:21" hidden="1">
      <c r="A611" s="49">
        <f t="shared" si="99"/>
        <v>610</v>
      </c>
      <c r="B611" s="50" t="s">
        <v>3479</v>
      </c>
      <c r="C611" s="50" t="s">
        <v>3480</v>
      </c>
      <c r="D611" s="50" t="s">
        <v>3481</v>
      </c>
      <c r="E611" s="50" t="s">
        <v>152</v>
      </c>
      <c r="F611" s="50" t="s">
        <v>153</v>
      </c>
      <c r="G611" s="53">
        <v>45562</v>
      </c>
      <c r="H611" s="50" t="s">
        <v>309</v>
      </c>
      <c r="I611" s="50" t="s">
        <v>33</v>
      </c>
      <c r="J611" s="50" t="s">
        <v>156</v>
      </c>
      <c r="K611" s="50" t="s">
        <v>3482</v>
      </c>
      <c r="L611" s="50" t="s">
        <v>3483</v>
      </c>
      <c r="M611" s="50" t="s">
        <v>178</v>
      </c>
      <c r="N611" s="50" t="s">
        <v>179</v>
      </c>
      <c r="O611" s="53">
        <v>45563</v>
      </c>
      <c r="P611" s="50" t="s">
        <v>188</v>
      </c>
      <c r="Q611" s="50" t="s">
        <v>3483</v>
      </c>
      <c r="R611" s="50" t="s">
        <v>182</v>
      </c>
      <c r="S611" s="50"/>
      <c r="T611" s="47">
        <v>45728</v>
      </c>
      <c r="U611" s="54">
        <f t="shared" si="104"/>
        <v>1</v>
      </c>
    </row>
    <row r="612" spans="1:21" hidden="1">
      <c r="A612" s="49">
        <f t="shared" si="99"/>
        <v>611</v>
      </c>
      <c r="B612" s="50" t="s">
        <v>3484</v>
      </c>
      <c r="C612" s="50" t="s">
        <v>3485</v>
      </c>
      <c r="D612" s="50" t="s">
        <v>3486</v>
      </c>
      <c r="E612" s="50" t="s">
        <v>152</v>
      </c>
      <c r="F612" s="50" t="s">
        <v>153</v>
      </c>
      <c r="G612" s="53">
        <v>45562</v>
      </c>
      <c r="H612" s="50" t="s">
        <v>309</v>
      </c>
      <c r="I612" s="50" t="s">
        <v>33</v>
      </c>
      <c r="J612" s="50" t="s">
        <v>156</v>
      </c>
      <c r="K612" s="50" t="s">
        <v>3487</v>
      </c>
      <c r="L612" s="50" t="s">
        <v>3488</v>
      </c>
      <c r="M612" s="50" t="s">
        <v>178</v>
      </c>
      <c r="N612" s="50" t="s">
        <v>179</v>
      </c>
      <c r="O612" s="53">
        <v>45563</v>
      </c>
      <c r="P612" s="50" t="s">
        <v>188</v>
      </c>
      <c r="Q612" s="50" t="s">
        <v>189</v>
      </c>
      <c r="R612" s="50" t="s">
        <v>182</v>
      </c>
      <c r="S612" s="50" t="s">
        <v>647</v>
      </c>
      <c r="T612" s="47">
        <v>45728</v>
      </c>
      <c r="U612" s="54">
        <f t="shared" si="104"/>
        <v>1</v>
      </c>
    </row>
    <row r="613" spans="1:21" hidden="1">
      <c r="A613" s="49">
        <f t="shared" si="99"/>
        <v>612</v>
      </c>
      <c r="B613" s="50" t="s">
        <v>3489</v>
      </c>
      <c r="C613" s="50" t="s">
        <v>3490</v>
      </c>
      <c r="D613" s="50" t="s">
        <v>3491</v>
      </c>
      <c r="E613" s="50" t="s">
        <v>152</v>
      </c>
      <c r="F613" s="50" t="s">
        <v>153</v>
      </c>
      <c r="G613" s="53">
        <v>45562</v>
      </c>
      <c r="H613" s="50" t="s">
        <v>3405</v>
      </c>
      <c r="I613" s="50" t="s">
        <v>33</v>
      </c>
      <c r="J613" s="50" t="s">
        <v>156</v>
      </c>
      <c r="K613" s="50" t="s">
        <v>3406</v>
      </c>
      <c r="L613" s="50" t="s">
        <v>3407</v>
      </c>
      <c r="M613" s="50" t="s">
        <v>178</v>
      </c>
      <c r="N613" s="50" t="s">
        <v>179</v>
      </c>
      <c r="O613" s="53">
        <v>45575</v>
      </c>
      <c r="P613" s="50" t="s">
        <v>188</v>
      </c>
      <c r="Q613" s="50" t="s">
        <v>189</v>
      </c>
      <c r="R613" s="50" t="s">
        <v>182</v>
      </c>
      <c r="S613" s="50" t="s">
        <v>647</v>
      </c>
      <c r="T613" s="47">
        <v>45728</v>
      </c>
      <c r="U613" s="54">
        <f t="shared" si="104"/>
        <v>13</v>
      </c>
    </row>
    <row r="614" spans="1:21" ht="26" hidden="1">
      <c r="A614" s="49">
        <f t="shared" si="99"/>
        <v>613</v>
      </c>
      <c r="B614" s="50" t="s">
        <v>3492</v>
      </c>
      <c r="C614" s="50" t="s">
        <v>3493</v>
      </c>
      <c r="D614" s="50" t="s">
        <v>3494</v>
      </c>
      <c r="E614" s="50" t="s">
        <v>152</v>
      </c>
      <c r="F614" s="50" t="s">
        <v>153</v>
      </c>
      <c r="G614" s="53">
        <v>45562</v>
      </c>
      <c r="H614" s="50" t="s">
        <v>3495</v>
      </c>
      <c r="I614" s="50" t="s">
        <v>175</v>
      </c>
      <c r="J614" s="50" t="s">
        <v>156</v>
      </c>
      <c r="K614" s="50"/>
      <c r="L614" s="50"/>
      <c r="M614" s="50" t="s">
        <v>178</v>
      </c>
      <c r="N614" s="50" t="s">
        <v>179</v>
      </c>
      <c r="O614" s="53">
        <v>45562</v>
      </c>
      <c r="P614" s="50" t="s">
        <v>188</v>
      </c>
      <c r="Q614" s="50" t="s">
        <v>189</v>
      </c>
      <c r="R614" s="50" t="s">
        <v>182</v>
      </c>
      <c r="S614" s="50" t="s">
        <v>647</v>
      </c>
      <c r="T614" s="47">
        <v>45728</v>
      </c>
      <c r="U614" s="54">
        <f t="shared" si="104"/>
        <v>0</v>
      </c>
    </row>
    <row r="615" spans="1:21" ht="26" hidden="1">
      <c r="A615" s="49">
        <f t="shared" si="99"/>
        <v>614</v>
      </c>
      <c r="B615" s="50" t="s">
        <v>3496</v>
      </c>
      <c r="C615" s="50" t="s">
        <v>3497</v>
      </c>
      <c r="D615" s="50" t="s">
        <v>3498</v>
      </c>
      <c r="E615" s="50" t="s">
        <v>152</v>
      </c>
      <c r="F615" s="50" t="s">
        <v>153</v>
      </c>
      <c r="G615" s="53">
        <v>45562</v>
      </c>
      <c r="H615" s="50" t="s">
        <v>309</v>
      </c>
      <c r="I615" s="50" t="s">
        <v>33</v>
      </c>
      <c r="J615" s="50" t="s">
        <v>156</v>
      </c>
      <c r="K615" s="50" t="s">
        <v>3499</v>
      </c>
      <c r="L615" s="50" t="s">
        <v>3500</v>
      </c>
      <c r="M615" s="50" t="s">
        <v>178</v>
      </c>
      <c r="N615" s="50" t="s">
        <v>179</v>
      </c>
      <c r="O615" s="53">
        <v>45563</v>
      </c>
      <c r="P615" s="50" t="s">
        <v>188</v>
      </c>
      <c r="Q615" s="50" t="s">
        <v>189</v>
      </c>
      <c r="R615" s="50" t="s">
        <v>182</v>
      </c>
      <c r="S615" s="50" t="s">
        <v>647</v>
      </c>
      <c r="T615" s="47">
        <v>45728</v>
      </c>
      <c r="U615" s="54">
        <f t="shared" si="104"/>
        <v>1</v>
      </c>
    </row>
    <row r="616" spans="1:21" hidden="1">
      <c r="A616" s="49">
        <f t="shared" si="99"/>
        <v>615</v>
      </c>
      <c r="B616" s="50" t="s">
        <v>3501</v>
      </c>
      <c r="C616" s="50" t="s">
        <v>3502</v>
      </c>
      <c r="D616" s="50" t="s">
        <v>3503</v>
      </c>
      <c r="E616" s="50" t="s">
        <v>152</v>
      </c>
      <c r="F616" s="50" t="s">
        <v>153</v>
      </c>
      <c r="G616" s="53">
        <v>45562</v>
      </c>
      <c r="H616" s="50" t="s">
        <v>309</v>
      </c>
      <c r="I616" s="50" t="s">
        <v>33</v>
      </c>
      <c r="J616" s="50" t="s">
        <v>156</v>
      </c>
      <c r="K616" s="50" t="s">
        <v>3504</v>
      </c>
      <c r="L616" s="50" t="s">
        <v>3505</v>
      </c>
      <c r="M616" s="50" t="s">
        <v>178</v>
      </c>
      <c r="N616" s="50" t="s">
        <v>179</v>
      </c>
      <c r="O616" s="53">
        <v>45563</v>
      </c>
      <c r="P616" s="50" t="s">
        <v>188</v>
      </c>
      <c r="Q616" s="50" t="s">
        <v>189</v>
      </c>
      <c r="R616" s="50" t="s">
        <v>182</v>
      </c>
      <c r="S616" s="50" t="s">
        <v>647</v>
      </c>
      <c r="T616" s="47">
        <v>45728</v>
      </c>
      <c r="U616" s="54">
        <f t="shared" si="104"/>
        <v>1</v>
      </c>
    </row>
    <row r="617" spans="1:21" ht="26" hidden="1">
      <c r="A617" s="49">
        <f t="shared" si="99"/>
        <v>616</v>
      </c>
      <c r="B617" s="50" t="s">
        <v>3506</v>
      </c>
      <c r="C617" s="50" t="s">
        <v>3507</v>
      </c>
      <c r="D617" s="50" t="s">
        <v>3508</v>
      </c>
      <c r="E617" s="50" t="s">
        <v>152</v>
      </c>
      <c r="F617" s="50" t="s">
        <v>153</v>
      </c>
      <c r="G617" s="53">
        <v>45562</v>
      </c>
      <c r="H617" s="50" t="s">
        <v>3422</v>
      </c>
      <c r="I617" s="50" t="s">
        <v>175</v>
      </c>
      <c r="J617" s="50" t="s">
        <v>156</v>
      </c>
      <c r="K617" s="50" t="s">
        <v>3423</v>
      </c>
      <c r="L617" s="50" t="s">
        <v>3424</v>
      </c>
      <c r="M617" s="50" t="s">
        <v>178</v>
      </c>
      <c r="N617" s="50" t="s">
        <v>179</v>
      </c>
      <c r="O617" s="53">
        <v>45563</v>
      </c>
      <c r="P617" s="50" t="s">
        <v>188</v>
      </c>
      <c r="Q617" s="50" t="s">
        <v>189</v>
      </c>
      <c r="R617" s="50" t="s">
        <v>182</v>
      </c>
      <c r="S617" s="50" t="s">
        <v>647</v>
      </c>
      <c r="T617" s="47">
        <v>45728</v>
      </c>
      <c r="U617" s="54">
        <f t="shared" si="104"/>
        <v>1</v>
      </c>
    </row>
    <row r="618" spans="1:21" ht="26" hidden="1">
      <c r="A618" s="49">
        <f t="shared" si="99"/>
        <v>617</v>
      </c>
      <c r="B618" s="50" t="s">
        <v>3509</v>
      </c>
      <c r="C618" s="50" t="s">
        <v>3510</v>
      </c>
      <c r="D618" s="50" t="s">
        <v>3511</v>
      </c>
      <c r="E618" s="50" t="s">
        <v>2970</v>
      </c>
      <c r="F618" s="50" t="s">
        <v>153</v>
      </c>
      <c r="G618" s="53">
        <v>45565</v>
      </c>
      <c r="H618" s="50" t="s">
        <v>1635</v>
      </c>
      <c r="I618" s="50" t="s">
        <v>175</v>
      </c>
      <c r="J618" s="50" t="s">
        <v>156</v>
      </c>
      <c r="K618" s="50" t="s">
        <v>3512</v>
      </c>
      <c r="L618" s="50" t="s">
        <v>3513</v>
      </c>
      <c r="M618" s="50" t="s">
        <v>178</v>
      </c>
      <c r="N618" s="50" t="s">
        <v>179</v>
      </c>
      <c r="O618" s="51">
        <v>45580</v>
      </c>
      <c r="P618" s="50" t="s">
        <v>188</v>
      </c>
      <c r="Q618" s="50" t="s">
        <v>3514</v>
      </c>
      <c r="R618" s="50" t="s">
        <v>3515</v>
      </c>
      <c r="S618" s="50"/>
      <c r="T618" s="47">
        <v>45728</v>
      </c>
      <c r="U618" s="54">
        <f t="shared" si="104"/>
        <v>15</v>
      </c>
    </row>
    <row r="619" spans="1:21" ht="65">
      <c r="A619" s="49">
        <f t="shared" si="99"/>
        <v>618</v>
      </c>
      <c r="B619" s="50" t="s">
        <v>3516</v>
      </c>
      <c r="C619" s="50" t="s">
        <v>3517</v>
      </c>
      <c r="D619" s="50" t="s">
        <v>3518</v>
      </c>
      <c r="E619" s="50" t="s">
        <v>152</v>
      </c>
      <c r="F619" s="50" t="s">
        <v>153</v>
      </c>
      <c r="G619" s="53">
        <v>45568</v>
      </c>
      <c r="H619" s="50" t="s">
        <v>1232</v>
      </c>
      <c r="I619" s="50" t="s">
        <v>175</v>
      </c>
      <c r="J619" s="50" t="s">
        <v>156</v>
      </c>
      <c r="K619" s="50"/>
      <c r="L619" s="50"/>
      <c r="M619" s="50" t="s">
        <v>158</v>
      </c>
      <c r="N619" s="50" t="s">
        <v>158</v>
      </c>
      <c r="O619" s="53">
        <v>45568</v>
      </c>
      <c r="P619" s="50" t="s">
        <v>159</v>
      </c>
      <c r="Q619" s="50" t="s">
        <v>3519</v>
      </c>
      <c r="R619" s="50" t="s">
        <v>161</v>
      </c>
      <c r="S619" s="50"/>
      <c r="T619" s="47">
        <v>45728</v>
      </c>
      <c r="U619" s="54">
        <f t="shared" si="104"/>
        <v>0</v>
      </c>
    </row>
    <row r="620" spans="1:21" ht="175" hidden="1">
      <c r="A620" s="49">
        <f t="shared" si="99"/>
        <v>619</v>
      </c>
      <c r="B620" s="68" t="s">
        <v>3520</v>
      </c>
      <c r="C620" s="68" t="s">
        <v>3521</v>
      </c>
      <c r="D620" s="68" t="s">
        <v>3522</v>
      </c>
      <c r="E620" s="68" t="s">
        <v>152</v>
      </c>
      <c r="F620" s="68" t="s">
        <v>153</v>
      </c>
      <c r="G620" s="69">
        <v>45569</v>
      </c>
      <c r="H620" s="68" t="s">
        <v>2737</v>
      </c>
      <c r="I620" s="68" t="s">
        <v>223</v>
      </c>
      <c r="J620" s="68" t="s">
        <v>1362</v>
      </c>
      <c r="K620" s="68"/>
      <c r="L620" s="68"/>
      <c r="M620" s="68" t="s">
        <v>318</v>
      </c>
      <c r="N620" s="68" t="s">
        <v>887</v>
      </c>
      <c r="O620" s="68"/>
      <c r="P620" s="68" t="s">
        <v>1617</v>
      </c>
      <c r="Q620" s="68" t="s">
        <v>3523</v>
      </c>
      <c r="R620" s="68" t="s">
        <v>65</v>
      </c>
      <c r="S620" s="68"/>
      <c r="T620" s="47">
        <v>45728</v>
      </c>
      <c r="U620" s="66">
        <f t="shared" ref="U620:U629" si="105">T620-G620</f>
        <v>159</v>
      </c>
    </row>
    <row r="621" spans="1:21" hidden="1">
      <c r="A621" s="49">
        <f t="shared" si="99"/>
        <v>620</v>
      </c>
      <c r="B621" s="68" t="s">
        <v>3524</v>
      </c>
      <c r="C621" s="68" t="s">
        <v>3525</v>
      </c>
      <c r="D621" s="68" t="s">
        <v>3526</v>
      </c>
      <c r="E621" s="68" t="s">
        <v>152</v>
      </c>
      <c r="F621" s="68" t="s">
        <v>153</v>
      </c>
      <c r="G621" s="69">
        <v>45569</v>
      </c>
      <c r="H621" s="68" t="s">
        <v>248</v>
      </c>
      <c r="I621" s="68" t="s">
        <v>223</v>
      </c>
      <c r="J621" s="68" t="s">
        <v>1362</v>
      </c>
      <c r="K621" s="68"/>
      <c r="L621" s="68"/>
      <c r="M621" s="68" t="s">
        <v>1394</v>
      </c>
      <c r="N621" s="68" t="s">
        <v>887</v>
      </c>
      <c r="O621" s="68"/>
      <c r="P621" s="68" t="s">
        <v>1617</v>
      </c>
      <c r="Q621" s="68" t="s">
        <v>3527</v>
      </c>
      <c r="R621" s="68" t="s">
        <v>1974</v>
      </c>
      <c r="S621" s="68"/>
      <c r="T621" s="47">
        <v>45728</v>
      </c>
      <c r="U621" s="66">
        <f t="shared" si="105"/>
        <v>159</v>
      </c>
    </row>
    <row r="622" spans="1:21" ht="25" hidden="1">
      <c r="A622" s="49">
        <f t="shared" si="99"/>
        <v>621</v>
      </c>
      <c r="B622" s="68" t="s">
        <v>3528</v>
      </c>
      <c r="C622" s="68" t="s">
        <v>3529</v>
      </c>
      <c r="D622" s="68" t="s">
        <v>3530</v>
      </c>
      <c r="E622" s="68" t="s">
        <v>758</v>
      </c>
      <c r="F622" s="68" t="s">
        <v>153</v>
      </c>
      <c r="G622" s="69">
        <v>45569</v>
      </c>
      <c r="H622" s="68" t="s">
        <v>2451</v>
      </c>
      <c r="I622" s="68" t="s">
        <v>155</v>
      </c>
      <c r="J622" s="68" t="s">
        <v>1362</v>
      </c>
      <c r="K622" s="68"/>
      <c r="L622" s="68"/>
      <c r="M622" s="68" t="s">
        <v>318</v>
      </c>
      <c r="N622" s="68" t="s">
        <v>887</v>
      </c>
      <c r="O622" s="68"/>
      <c r="P622" s="68" t="s">
        <v>1617</v>
      </c>
      <c r="Q622" s="68" t="s">
        <v>3531</v>
      </c>
      <c r="R622" s="68" t="s">
        <v>3532</v>
      </c>
      <c r="S622" s="68"/>
      <c r="T622" s="47">
        <v>45728</v>
      </c>
      <c r="U622" s="66">
        <f t="shared" si="105"/>
        <v>159</v>
      </c>
    </row>
    <row r="623" spans="1:21" ht="25" hidden="1">
      <c r="A623" s="49">
        <f t="shared" si="99"/>
        <v>622</v>
      </c>
      <c r="B623" s="68" t="s">
        <v>3533</v>
      </c>
      <c r="C623" s="68" t="s">
        <v>3534</v>
      </c>
      <c r="D623" s="68" t="s">
        <v>3535</v>
      </c>
      <c r="E623" s="68" t="s">
        <v>1854</v>
      </c>
      <c r="F623" s="68" t="s">
        <v>153</v>
      </c>
      <c r="G623" s="69">
        <v>45569</v>
      </c>
      <c r="H623" s="68" t="s">
        <v>2445</v>
      </c>
      <c r="I623" s="68" t="s">
        <v>223</v>
      </c>
      <c r="J623" s="68" t="s">
        <v>1362</v>
      </c>
      <c r="K623" s="68"/>
      <c r="L623" s="68"/>
      <c r="M623" s="68" t="s">
        <v>318</v>
      </c>
      <c r="N623" s="68" t="s">
        <v>887</v>
      </c>
      <c r="O623" s="68"/>
      <c r="P623" s="68" t="s">
        <v>1617</v>
      </c>
      <c r="Q623" s="68" t="s">
        <v>3536</v>
      </c>
      <c r="R623" s="68" t="s">
        <v>65</v>
      </c>
      <c r="S623" s="68"/>
      <c r="T623" s="47">
        <v>45728</v>
      </c>
      <c r="U623" s="66">
        <f t="shared" si="105"/>
        <v>159</v>
      </c>
    </row>
    <row r="624" spans="1:21" ht="37.5" hidden="1">
      <c r="A624" s="49">
        <f t="shared" si="99"/>
        <v>623</v>
      </c>
      <c r="B624" s="68" t="s">
        <v>3537</v>
      </c>
      <c r="C624" s="68" t="s">
        <v>3538</v>
      </c>
      <c r="D624" s="68" t="s">
        <v>3539</v>
      </c>
      <c r="E624" s="68" t="s">
        <v>758</v>
      </c>
      <c r="F624" s="68" t="s">
        <v>153</v>
      </c>
      <c r="G624" s="69">
        <v>45569</v>
      </c>
      <c r="H624" s="68" t="s">
        <v>2605</v>
      </c>
      <c r="I624" s="68" t="s">
        <v>155</v>
      </c>
      <c r="J624" s="68" t="s">
        <v>1362</v>
      </c>
      <c r="K624" s="68"/>
      <c r="L624" s="68"/>
      <c r="M624" s="68" t="s">
        <v>318</v>
      </c>
      <c r="N624" s="68" t="s">
        <v>887</v>
      </c>
      <c r="O624" s="68"/>
      <c r="P624" s="68" t="s">
        <v>1617</v>
      </c>
      <c r="Q624" s="68" t="s">
        <v>3540</v>
      </c>
      <c r="R624" s="68" t="s">
        <v>1980</v>
      </c>
      <c r="S624" s="68"/>
      <c r="T624" s="47">
        <v>45728</v>
      </c>
      <c r="U624" s="66">
        <f t="shared" si="105"/>
        <v>159</v>
      </c>
    </row>
    <row r="625" spans="1:21" ht="26" hidden="1">
      <c r="A625" s="49">
        <f t="shared" si="99"/>
        <v>624</v>
      </c>
      <c r="B625" s="52" t="s">
        <v>3541</v>
      </c>
      <c r="C625" s="52" t="s">
        <v>3542</v>
      </c>
      <c r="D625" s="52" t="s">
        <v>3543</v>
      </c>
      <c r="E625" s="52" t="s">
        <v>152</v>
      </c>
      <c r="F625" s="52" t="s">
        <v>153</v>
      </c>
      <c r="G625" s="56">
        <v>45569</v>
      </c>
      <c r="H625" s="52" t="s">
        <v>3544</v>
      </c>
      <c r="I625" s="52" t="s">
        <v>175</v>
      </c>
      <c r="J625" s="52" t="s">
        <v>1362</v>
      </c>
      <c r="K625" s="52"/>
      <c r="L625" s="52"/>
      <c r="M625" s="52" t="s">
        <v>318</v>
      </c>
      <c r="N625" s="52" t="s">
        <v>79</v>
      </c>
      <c r="O625" s="52"/>
      <c r="P625" s="52" t="s">
        <v>1617</v>
      </c>
      <c r="Q625" s="52" t="s">
        <v>3545</v>
      </c>
      <c r="R625" s="52" t="s">
        <v>320</v>
      </c>
      <c r="S625" s="52"/>
      <c r="T625" s="47">
        <v>45728</v>
      </c>
      <c r="U625" s="66">
        <f t="shared" si="105"/>
        <v>159</v>
      </c>
    </row>
    <row r="626" spans="1:21" ht="78" hidden="1">
      <c r="A626" s="49">
        <f t="shared" si="99"/>
        <v>625</v>
      </c>
      <c r="B626" s="50" t="s">
        <v>3546</v>
      </c>
      <c r="C626" s="50" t="s">
        <v>3547</v>
      </c>
      <c r="D626" s="50" t="s">
        <v>3548</v>
      </c>
      <c r="E626" s="50" t="s">
        <v>152</v>
      </c>
      <c r="F626" s="50" t="s">
        <v>153</v>
      </c>
      <c r="G626" s="53">
        <v>45569</v>
      </c>
      <c r="H626" s="50" t="s">
        <v>2757</v>
      </c>
      <c r="I626" s="50" t="s">
        <v>581</v>
      </c>
      <c r="J626" s="50" t="s">
        <v>1362</v>
      </c>
      <c r="K626" s="50"/>
      <c r="L626" s="50"/>
      <c r="M626" s="50" t="s">
        <v>318</v>
      </c>
      <c r="N626" s="50" t="s">
        <v>887</v>
      </c>
      <c r="O626" s="50"/>
      <c r="P626" s="50" t="s">
        <v>1617</v>
      </c>
      <c r="Q626" s="50" t="s">
        <v>3549</v>
      </c>
      <c r="R626" s="50" t="s">
        <v>2834</v>
      </c>
      <c r="S626" s="50"/>
      <c r="T626" s="47">
        <v>45728</v>
      </c>
      <c r="U626" s="66">
        <f t="shared" si="105"/>
        <v>159</v>
      </c>
    </row>
    <row r="627" spans="1:21" ht="26" hidden="1">
      <c r="A627" s="49">
        <f t="shared" si="99"/>
        <v>626</v>
      </c>
      <c r="B627" s="50" t="s">
        <v>3550</v>
      </c>
      <c r="C627" s="50" t="s">
        <v>3551</v>
      </c>
      <c r="D627" s="50" t="s">
        <v>3552</v>
      </c>
      <c r="E627" s="50" t="s">
        <v>152</v>
      </c>
      <c r="F627" s="50" t="s">
        <v>153</v>
      </c>
      <c r="G627" s="53">
        <v>45569</v>
      </c>
      <c r="H627" s="50" t="s">
        <v>2737</v>
      </c>
      <c r="I627" s="50" t="s">
        <v>223</v>
      </c>
      <c r="J627" s="50" t="s">
        <v>1362</v>
      </c>
      <c r="K627" s="50"/>
      <c r="L627" s="50"/>
      <c r="M627" s="50" t="s">
        <v>1394</v>
      </c>
      <c r="N627" s="50" t="s">
        <v>887</v>
      </c>
      <c r="O627" s="50"/>
      <c r="P627" s="50" t="s">
        <v>1617</v>
      </c>
      <c r="Q627" s="50" t="s">
        <v>3553</v>
      </c>
      <c r="R627" s="50" t="s">
        <v>65</v>
      </c>
      <c r="S627" s="50" t="s">
        <v>2744</v>
      </c>
      <c r="T627" s="47">
        <v>45728</v>
      </c>
      <c r="U627" s="66">
        <f t="shared" si="105"/>
        <v>159</v>
      </c>
    </row>
    <row r="628" spans="1:21" ht="26" hidden="1">
      <c r="A628" s="49">
        <f t="shared" si="99"/>
        <v>627</v>
      </c>
      <c r="B628" s="50" t="s">
        <v>3554</v>
      </c>
      <c r="C628" s="50" t="s">
        <v>3555</v>
      </c>
      <c r="D628" s="50" t="s">
        <v>3556</v>
      </c>
      <c r="E628" s="50" t="s">
        <v>152</v>
      </c>
      <c r="F628" s="50" t="s">
        <v>153</v>
      </c>
      <c r="G628" s="53">
        <v>45569</v>
      </c>
      <c r="H628" s="50" t="s">
        <v>3557</v>
      </c>
      <c r="I628" s="50" t="s">
        <v>223</v>
      </c>
      <c r="J628" s="50" t="s">
        <v>859</v>
      </c>
      <c r="K628" s="50"/>
      <c r="L628" s="50"/>
      <c r="M628" s="50" t="s">
        <v>178</v>
      </c>
      <c r="N628" s="50" t="s">
        <v>1943</v>
      </c>
      <c r="O628" s="50"/>
      <c r="P628" s="50" t="s">
        <v>1617</v>
      </c>
      <c r="Q628" s="50" t="s">
        <v>3558</v>
      </c>
      <c r="R628" s="50" t="s">
        <v>1945</v>
      </c>
      <c r="S628" s="50"/>
      <c r="T628" s="47">
        <v>45728</v>
      </c>
      <c r="U628" s="66">
        <f t="shared" si="105"/>
        <v>159</v>
      </c>
    </row>
    <row r="629" spans="1:21" ht="26" hidden="1">
      <c r="A629" s="49">
        <f t="shared" si="99"/>
        <v>628</v>
      </c>
      <c r="B629" s="50" t="s">
        <v>3559</v>
      </c>
      <c r="C629" s="50" t="s">
        <v>3560</v>
      </c>
      <c r="D629" s="50" t="s">
        <v>3561</v>
      </c>
      <c r="E629" s="50" t="s">
        <v>152</v>
      </c>
      <c r="F629" s="50" t="s">
        <v>153</v>
      </c>
      <c r="G629" s="53">
        <v>45569</v>
      </c>
      <c r="H629" s="50" t="s">
        <v>2732</v>
      </c>
      <c r="I629" s="52" t="s">
        <v>33</v>
      </c>
      <c r="J629" s="50" t="s">
        <v>1362</v>
      </c>
      <c r="K629" s="50"/>
      <c r="L629" s="50"/>
      <c r="M629" s="50" t="s">
        <v>318</v>
      </c>
      <c r="N629" s="50" t="s">
        <v>887</v>
      </c>
      <c r="O629" s="50"/>
      <c r="P629" s="50" t="s">
        <v>1617</v>
      </c>
      <c r="Q629" s="50" t="s">
        <v>3562</v>
      </c>
      <c r="R629" s="50" t="s">
        <v>38</v>
      </c>
      <c r="S629" s="50"/>
      <c r="T629" s="47">
        <v>45728</v>
      </c>
      <c r="U629" s="66">
        <f t="shared" si="105"/>
        <v>159</v>
      </c>
    </row>
    <row r="630" spans="1:21" hidden="1">
      <c r="A630" s="49">
        <f t="shared" si="99"/>
        <v>629</v>
      </c>
      <c r="B630" s="52" t="s">
        <v>3563</v>
      </c>
      <c r="C630" s="52" t="s">
        <v>3564</v>
      </c>
      <c r="D630" s="52" t="s">
        <v>3565</v>
      </c>
      <c r="E630" s="52" t="s">
        <v>152</v>
      </c>
      <c r="F630" s="52" t="s">
        <v>153</v>
      </c>
      <c r="G630" s="56">
        <v>45569</v>
      </c>
      <c r="H630" s="52" t="s">
        <v>2732</v>
      </c>
      <c r="I630" s="52" t="s">
        <v>33</v>
      </c>
      <c r="J630" s="52" t="s">
        <v>156</v>
      </c>
      <c r="K630" s="52"/>
      <c r="L630" s="52"/>
      <c r="M630" s="52" t="s">
        <v>178</v>
      </c>
      <c r="N630" s="52" t="s">
        <v>887</v>
      </c>
      <c r="O630" s="55">
        <v>45575</v>
      </c>
      <c r="P630" s="52" t="s">
        <v>1617</v>
      </c>
      <c r="Q630" s="52" t="s">
        <v>3566</v>
      </c>
      <c r="R630" s="52" t="s">
        <v>2340</v>
      </c>
      <c r="S630" s="52" t="s">
        <v>3567</v>
      </c>
      <c r="T630" s="47">
        <v>45728</v>
      </c>
      <c r="U630" s="54">
        <f>O630-G630</f>
        <v>6</v>
      </c>
    </row>
    <row r="631" spans="1:21" ht="91" hidden="1">
      <c r="A631" s="49">
        <f t="shared" si="99"/>
        <v>630</v>
      </c>
      <c r="B631" s="52" t="s">
        <v>3568</v>
      </c>
      <c r="C631" s="52" t="s">
        <v>3569</v>
      </c>
      <c r="D631" s="52" t="s">
        <v>3570</v>
      </c>
      <c r="E631" s="52" t="s">
        <v>152</v>
      </c>
      <c r="F631" s="52" t="s">
        <v>153</v>
      </c>
      <c r="G631" s="56">
        <v>45569</v>
      </c>
      <c r="H631" s="52" t="s">
        <v>248</v>
      </c>
      <c r="I631" s="52" t="s">
        <v>33</v>
      </c>
      <c r="J631" s="52" t="s">
        <v>1362</v>
      </c>
      <c r="K631" s="52"/>
      <c r="L631" s="52"/>
      <c r="M631" s="52" t="s">
        <v>318</v>
      </c>
      <c r="N631" s="52" t="s">
        <v>887</v>
      </c>
      <c r="O631" s="52"/>
      <c r="P631" s="52" t="s">
        <v>1617</v>
      </c>
      <c r="Q631" s="52" t="s">
        <v>3571</v>
      </c>
      <c r="R631" s="52" t="s">
        <v>68</v>
      </c>
      <c r="S631" s="52"/>
      <c r="T631" s="47">
        <v>45728</v>
      </c>
      <c r="U631" s="66">
        <f t="shared" ref="U631:U636" si="106">T631-G631</f>
        <v>159</v>
      </c>
    </row>
    <row r="632" spans="1:21" ht="26" hidden="1">
      <c r="A632" s="49">
        <f t="shared" si="99"/>
        <v>631</v>
      </c>
      <c r="B632" s="50" t="s">
        <v>3572</v>
      </c>
      <c r="C632" s="50" t="s">
        <v>3573</v>
      </c>
      <c r="D632" s="50" t="s">
        <v>3574</v>
      </c>
      <c r="E632" s="50" t="s">
        <v>152</v>
      </c>
      <c r="F632" s="50" t="s">
        <v>153</v>
      </c>
      <c r="G632" s="53">
        <v>45569</v>
      </c>
      <c r="H632" s="50" t="s">
        <v>1902</v>
      </c>
      <c r="I632" s="52" t="s">
        <v>33</v>
      </c>
      <c r="J632" s="50" t="s">
        <v>1362</v>
      </c>
      <c r="K632" s="50"/>
      <c r="L632" s="50"/>
      <c r="M632" s="50" t="s">
        <v>318</v>
      </c>
      <c r="N632" s="50" t="s">
        <v>887</v>
      </c>
      <c r="O632" s="50"/>
      <c r="P632" s="50" t="s">
        <v>1617</v>
      </c>
      <c r="Q632" s="50" t="s">
        <v>3575</v>
      </c>
      <c r="R632" s="50" t="s">
        <v>2053</v>
      </c>
      <c r="S632" s="50"/>
      <c r="T632" s="47">
        <v>45728</v>
      </c>
      <c r="U632" s="66">
        <f t="shared" si="106"/>
        <v>159</v>
      </c>
    </row>
    <row r="633" spans="1:21" ht="26" hidden="1">
      <c r="A633" s="49">
        <f t="shared" si="99"/>
        <v>632</v>
      </c>
      <c r="B633" s="50" t="s">
        <v>3576</v>
      </c>
      <c r="C633" s="50" t="s">
        <v>3577</v>
      </c>
      <c r="D633" s="50" t="s">
        <v>3578</v>
      </c>
      <c r="E633" s="50" t="s">
        <v>152</v>
      </c>
      <c r="F633" s="50" t="s">
        <v>153</v>
      </c>
      <c r="G633" s="53">
        <v>45569</v>
      </c>
      <c r="H633" s="50" t="s">
        <v>1635</v>
      </c>
      <c r="I633" s="50" t="s">
        <v>175</v>
      </c>
      <c r="J633" s="50" t="s">
        <v>1362</v>
      </c>
      <c r="K633" s="50"/>
      <c r="L633" s="50"/>
      <c r="M633" s="50" t="s">
        <v>318</v>
      </c>
      <c r="N633" s="50" t="s">
        <v>496</v>
      </c>
      <c r="O633" s="50"/>
      <c r="P633" s="50" t="s">
        <v>180</v>
      </c>
      <c r="Q633" s="50" t="s">
        <v>3579</v>
      </c>
      <c r="R633" s="50" t="s">
        <v>47</v>
      </c>
      <c r="S633" s="50"/>
      <c r="T633" s="47">
        <v>45728</v>
      </c>
      <c r="U633" s="66">
        <f t="shared" si="106"/>
        <v>159</v>
      </c>
    </row>
    <row r="634" spans="1:21" ht="26" hidden="1">
      <c r="A634" s="49">
        <f t="shared" si="99"/>
        <v>633</v>
      </c>
      <c r="B634" s="50" t="s">
        <v>3580</v>
      </c>
      <c r="C634" s="50" t="s">
        <v>3581</v>
      </c>
      <c r="D634" s="50" t="s">
        <v>3582</v>
      </c>
      <c r="E634" s="50" t="s">
        <v>152</v>
      </c>
      <c r="F634" s="50" t="s">
        <v>153</v>
      </c>
      <c r="G634" s="53">
        <v>45569</v>
      </c>
      <c r="H634" s="50" t="s">
        <v>56</v>
      </c>
      <c r="I634" s="50" t="s">
        <v>175</v>
      </c>
      <c r="J634" s="50" t="s">
        <v>156</v>
      </c>
      <c r="K634" s="50"/>
      <c r="L634" s="50"/>
      <c r="M634" s="50" t="s">
        <v>178</v>
      </c>
      <c r="N634" s="50" t="s">
        <v>882</v>
      </c>
      <c r="O634" s="51">
        <v>45644</v>
      </c>
      <c r="P634" s="50" t="s">
        <v>180</v>
      </c>
      <c r="Q634" s="50" t="s">
        <v>3583</v>
      </c>
      <c r="R634" s="50" t="s">
        <v>1259</v>
      </c>
      <c r="S634" s="50" t="s">
        <v>3584</v>
      </c>
      <c r="T634" s="47">
        <v>45728</v>
      </c>
      <c r="U634" s="66">
        <f t="shared" si="106"/>
        <v>159</v>
      </c>
    </row>
    <row r="635" spans="1:21" ht="130" hidden="1">
      <c r="A635" s="49">
        <f t="shared" si="99"/>
        <v>634</v>
      </c>
      <c r="B635" s="52" t="s">
        <v>3585</v>
      </c>
      <c r="C635" s="52" t="s">
        <v>3586</v>
      </c>
      <c r="D635" s="52" t="s">
        <v>3587</v>
      </c>
      <c r="E635" s="52" t="s">
        <v>152</v>
      </c>
      <c r="F635" s="52" t="s">
        <v>153</v>
      </c>
      <c r="G635" s="56">
        <v>45569</v>
      </c>
      <c r="H635" s="52" t="s">
        <v>3588</v>
      </c>
      <c r="I635" s="52" t="s">
        <v>23</v>
      </c>
      <c r="J635" s="52" t="s">
        <v>1362</v>
      </c>
      <c r="K635" s="52"/>
      <c r="L635" s="52"/>
      <c r="M635" s="52" t="s">
        <v>318</v>
      </c>
      <c r="N635" s="52" t="s">
        <v>887</v>
      </c>
      <c r="O635" s="52"/>
      <c r="P635" s="52" t="s">
        <v>1617</v>
      </c>
      <c r="Q635" s="52" t="s">
        <v>3589</v>
      </c>
      <c r="R635" s="52" t="s">
        <v>1029</v>
      </c>
      <c r="S635" s="52"/>
      <c r="T635" s="47">
        <v>45728</v>
      </c>
      <c r="U635" s="66">
        <f t="shared" si="106"/>
        <v>159</v>
      </c>
    </row>
    <row r="636" spans="1:21" ht="52" hidden="1">
      <c r="A636" s="49">
        <f t="shared" si="99"/>
        <v>635</v>
      </c>
      <c r="B636" s="50" t="s">
        <v>3590</v>
      </c>
      <c r="C636" s="50" t="s">
        <v>3591</v>
      </c>
      <c r="D636" s="50" t="s">
        <v>3592</v>
      </c>
      <c r="E636" s="50" t="s">
        <v>152</v>
      </c>
      <c r="F636" s="50" t="s">
        <v>153</v>
      </c>
      <c r="G636" s="53">
        <v>45569</v>
      </c>
      <c r="H636" s="50" t="s">
        <v>3593</v>
      </c>
      <c r="I636" s="50" t="s">
        <v>1933</v>
      </c>
      <c r="J636" s="50" t="s">
        <v>1362</v>
      </c>
      <c r="K636" s="50"/>
      <c r="L636" s="50"/>
      <c r="M636" s="50" t="s">
        <v>318</v>
      </c>
      <c r="N636" s="50" t="s">
        <v>887</v>
      </c>
      <c r="O636" s="50"/>
      <c r="P636" s="50" t="s">
        <v>1617</v>
      </c>
      <c r="Q636" s="50" t="s">
        <v>3594</v>
      </c>
      <c r="R636" s="50" t="s">
        <v>2764</v>
      </c>
      <c r="S636" s="50"/>
      <c r="T636" s="47">
        <v>45728</v>
      </c>
      <c r="U636" s="66">
        <f t="shared" si="106"/>
        <v>159</v>
      </c>
    </row>
    <row r="637" spans="1:21" ht="26" hidden="1">
      <c r="A637" s="49">
        <f t="shared" si="99"/>
        <v>636</v>
      </c>
      <c r="B637" s="50" t="s">
        <v>3595</v>
      </c>
      <c r="C637" s="50" t="s">
        <v>3596</v>
      </c>
      <c r="D637" s="50" t="s">
        <v>3597</v>
      </c>
      <c r="E637" s="50" t="s">
        <v>152</v>
      </c>
      <c r="F637" s="50" t="s">
        <v>153</v>
      </c>
      <c r="G637" s="53">
        <v>45569</v>
      </c>
      <c r="H637" s="50" t="s">
        <v>3598</v>
      </c>
      <c r="I637" s="50" t="s">
        <v>1933</v>
      </c>
      <c r="J637" s="50" t="s">
        <v>156</v>
      </c>
      <c r="K637" s="50"/>
      <c r="L637" s="50"/>
      <c r="M637" s="50" t="s">
        <v>1394</v>
      </c>
      <c r="N637" s="50" t="s">
        <v>887</v>
      </c>
      <c r="O637" s="51">
        <v>45569</v>
      </c>
      <c r="P637" s="50" t="s">
        <v>1617</v>
      </c>
      <c r="Q637" s="50" t="s">
        <v>3599</v>
      </c>
      <c r="R637" s="50" t="s">
        <v>2764</v>
      </c>
      <c r="S637" s="50" t="s">
        <v>3600</v>
      </c>
      <c r="T637" s="47">
        <v>45728</v>
      </c>
      <c r="U637" s="54">
        <f>O637-G637</f>
        <v>0</v>
      </c>
    </row>
    <row r="638" spans="1:21" ht="39" hidden="1">
      <c r="A638" s="49">
        <f t="shared" si="99"/>
        <v>637</v>
      </c>
      <c r="B638" s="52" t="s">
        <v>3601</v>
      </c>
      <c r="C638" s="52" t="s">
        <v>3602</v>
      </c>
      <c r="D638" s="52" t="s">
        <v>3603</v>
      </c>
      <c r="E638" s="52" t="s">
        <v>152</v>
      </c>
      <c r="F638" s="52" t="s">
        <v>153</v>
      </c>
      <c r="G638" s="56">
        <v>45569</v>
      </c>
      <c r="H638" s="52" t="s">
        <v>3604</v>
      </c>
      <c r="I638" s="52" t="s">
        <v>581</v>
      </c>
      <c r="J638" s="52" t="s">
        <v>1362</v>
      </c>
      <c r="K638" s="52"/>
      <c r="L638" s="52"/>
      <c r="M638" s="52" t="s">
        <v>318</v>
      </c>
      <c r="N638" s="52" t="s">
        <v>887</v>
      </c>
      <c r="O638" s="52"/>
      <c r="P638" s="52" t="s">
        <v>1617</v>
      </c>
      <c r="Q638" s="52" t="s">
        <v>3605</v>
      </c>
      <c r="R638" s="52" t="s">
        <v>2834</v>
      </c>
      <c r="S638" s="52"/>
      <c r="T638" s="47">
        <v>45728</v>
      </c>
      <c r="U638" s="66">
        <f t="shared" ref="U638:U651" si="107">T638-G638</f>
        <v>159</v>
      </c>
    </row>
    <row r="639" spans="1:21" ht="26" hidden="1">
      <c r="A639" s="49">
        <f t="shared" si="99"/>
        <v>638</v>
      </c>
      <c r="B639" s="52" t="s">
        <v>3606</v>
      </c>
      <c r="C639" s="52" t="s">
        <v>3607</v>
      </c>
      <c r="D639" s="52" t="s">
        <v>3608</v>
      </c>
      <c r="E639" s="52" t="s">
        <v>152</v>
      </c>
      <c r="F639" s="52" t="s">
        <v>153</v>
      </c>
      <c r="G639" s="56">
        <v>45569</v>
      </c>
      <c r="H639" s="52" t="s">
        <v>2243</v>
      </c>
      <c r="I639" s="52" t="s">
        <v>223</v>
      </c>
      <c r="J639" s="52" t="s">
        <v>1362</v>
      </c>
      <c r="K639" s="52"/>
      <c r="L639" s="52"/>
      <c r="M639" s="52" t="s">
        <v>318</v>
      </c>
      <c r="N639" s="52" t="s">
        <v>887</v>
      </c>
      <c r="O639" s="52"/>
      <c r="P639" s="52" t="s">
        <v>1617</v>
      </c>
      <c r="Q639" s="52" t="s">
        <v>3609</v>
      </c>
      <c r="R639" s="52" t="s">
        <v>65</v>
      </c>
      <c r="S639" s="52"/>
      <c r="T639" s="47">
        <v>45728</v>
      </c>
      <c r="U639" s="66">
        <f t="shared" si="107"/>
        <v>159</v>
      </c>
    </row>
    <row r="640" spans="1:21" ht="39" hidden="1">
      <c r="A640" s="49">
        <f t="shared" si="99"/>
        <v>639</v>
      </c>
      <c r="B640" s="50" t="s">
        <v>3610</v>
      </c>
      <c r="C640" s="50" t="s">
        <v>3611</v>
      </c>
      <c r="D640" s="50" t="s">
        <v>3612</v>
      </c>
      <c r="E640" s="50" t="s">
        <v>152</v>
      </c>
      <c r="F640" s="50" t="s">
        <v>153</v>
      </c>
      <c r="G640" s="53">
        <v>45569</v>
      </c>
      <c r="H640" s="50" t="s">
        <v>986</v>
      </c>
      <c r="I640" s="50" t="s">
        <v>581</v>
      </c>
      <c r="J640" s="50" t="s">
        <v>1362</v>
      </c>
      <c r="K640" s="50"/>
      <c r="L640" s="50"/>
      <c r="M640" s="50" t="s">
        <v>318</v>
      </c>
      <c r="N640" s="50" t="s">
        <v>887</v>
      </c>
      <c r="O640" s="50"/>
      <c r="P640" s="50" t="s">
        <v>1617</v>
      </c>
      <c r="Q640" s="50" t="s">
        <v>3613</v>
      </c>
      <c r="R640" s="50" t="s">
        <v>2834</v>
      </c>
      <c r="S640" s="50"/>
      <c r="T640" s="47">
        <v>45728</v>
      </c>
      <c r="U640" s="66">
        <f t="shared" si="107"/>
        <v>159</v>
      </c>
    </row>
    <row r="641" spans="1:21" ht="52" hidden="1">
      <c r="A641" s="49">
        <f t="shared" si="99"/>
        <v>640</v>
      </c>
      <c r="B641" s="50" t="s">
        <v>3614</v>
      </c>
      <c r="C641" s="50" t="s">
        <v>3615</v>
      </c>
      <c r="D641" s="50" t="s">
        <v>3616</v>
      </c>
      <c r="E641" s="50" t="s">
        <v>152</v>
      </c>
      <c r="F641" s="50" t="s">
        <v>153</v>
      </c>
      <c r="G641" s="53">
        <v>45569</v>
      </c>
      <c r="H641" s="50" t="s">
        <v>3617</v>
      </c>
      <c r="I641" s="50" t="s">
        <v>223</v>
      </c>
      <c r="J641" s="50" t="s">
        <v>1362</v>
      </c>
      <c r="K641" s="50"/>
      <c r="L641" s="50"/>
      <c r="M641" s="50" t="s">
        <v>318</v>
      </c>
      <c r="N641" s="50" t="s">
        <v>887</v>
      </c>
      <c r="O641" s="50"/>
      <c r="P641" s="50" t="s">
        <v>1617</v>
      </c>
      <c r="Q641" s="50" t="s">
        <v>3618</v>
      </c>
      <c r="R641" s="50" t="s">
        <v>65</v>
      </c>
      <c r="S641" s="50"/>
      <c r="T641" s="47">
        <v>45728</v>
      </c>
      <c r="U641" s="66">
        <f t="shared" si="107"/>
        <v>159</v>
      </c>
    </row>
    <row r="642" spans="1:21" ht="91" hidden="1">
      <c r="A642" s="49">
        <f t="shared" si="99"/>
        <v>641</v>
      </c>
      <c r="B642" s="52" t="s">
        <v>3619</v>
      </c>
      <c r="C642" s="52" t="s">
        <v>3620</v>
      </c>
      <c r="D642" s="52" t="s">
        <v>3621</v>
      </c>
      <c r="E642" s="52" t="s">
        <v>758</v>
      </c>
      <c r="F642" s="52" t="s">
        <v>153</v>
      </c>
      <c r="G642" s="56">
        <v>45569</v>
      </c>
      <c r="H642" s="52" t="s">
        <v>2462</v>
      </c>
      <c r="I642" s="52" t="s">
        <v>581</v>
      </c>
      <c r="J642" s="52" t="s">
        <v>1362</v>
      </c>
      <c r="K642" s="52"/>
      <c r="L642" s="52"/>
      <c r="M642" s="52" t="s">
        <v>318</v>
      </c>
      <c r="N642" s="52" t="s">
        <v>79</v>
      </c>
      <c r="O642" s="52"/>
      <c r="P642" s="52" t="s">
        <v>1617</v>
      </c>
      <c r="Q642" s="52" t="s">
        <v>3622</v>
      </c>
      <c r="R642" s="52" t="s">
        <v>2834</v>
      </c>
      <c r="S642" s="52"/>
      <c r="T642" s="47">
        <v>45728</v>
      </c>
      <c r="U642" s="66">
        <f t="shared" si="107"/>
        <v>159</v>
      </c>
    </row>
    <row r="643" spans="1:21" ht="26" hidden="1">
      <c r="A643" s="49">
        <f t="shared" ref="A643:A706" si="108">A642+1</f>
        <v>642</v>
      </c>
      <c r="B643" s="50" t="s">
        <v>3623</v>
      </c>
      <c r="C643" s="50" t="s">
        <v>3624</v>
      </c>
      <c r="D643" s="50" t="s">
        <v>3625</v>
      </c>
      <c r="E643" s="50" t="s">
        <v>1854</v>
      </c>
      <c r="F643" s="50" t="s">
        <v>153</v>
      </c>
      <c r="G643" s="53">
        <v>45569</v>
      </c>
      <c r="H643" s="50" t="s">
        <v>2121</v>
      </c>
      <c r="I643" s="52" t="s">
        <v>33</v>
      </c>
      <c r="J643" s="50" t="s">
        <v>1362</v>
      </c>
      <c r="K643" s="50"/>
      <c r="L643" s="50"/>
      <c r="M643" s="50" t="s">
        <v>318</v>
      </c>
      <c r="N643" s="50" t="s">
        <v>887</v>
      </c>
      <c r="O643" s="50"/>
      <c r="P643" s="50" t="s">
        <v>1617</v>
      </c>
      <c r="Q643" s="50" t="s">
        <v>3626</v>
      </c>
      <c r="R643" s="50" t="s">
        <v>35</v>
      </c>
      <c r="S643" s="50"/>
      <c r="T643" s="47">
        <v>45728</v>
      </c>
      <c r="U643" s="66">
        <f t="shared" si="107"/>
        <v>159</v>
      </c>
    </row>
    <row r="644" spans="1:21" ht="78" hidden="1">
      <c r="A644" s="49">
        <f t="shared" si="108"/>
        <v>643</v>
      </c>
      <c r="B644" s="50" t="s">
        <v>3627</v>
      </c>
      <c r="C644" s="50" t="s">
        <v>3628</v>
      </c>
      <c r="D644" s="50" t="s">
        <v>3629</v>
      </c>
      <c r="E644" s="50" t="s">
        <v>1854</v>
      </c>
      <c r="F644" s="50" t="s">
        <v>153</v>
      </c>
      <c r="G644" s="53">
        <v>45569</v>
      </c>
      <c r="H644" s="50" t="s">
        <v>1008</v>
      </c>
      <c r="I644" s="52" t="s">
        <v>33</v>
      </c>
      <c r="J644" s="50" t="s">
        <v>1362</v>
      </c>
      <c r="K644" s="50"/>
      <c r="L644" s="50"/>
      <c r="M644" s="50" t="s">
        <v>318</v>
      </c>
      <c r="N644" s="50" t="s">
        <v>887</v>
      </c>
      <c r="O644" s="50"/>
      <c r="P644" s="50" t="s">
        <v>1617</v>
      </c>
      <c r="Q644" s="50" t="s">
        <v>3630</v>
      </c>
      <c r="R644" s="50" t="s">
        <v>35</v>
      </c>
      <c r="S644" s="50"/>
      <c r="T644" s="47">
        <v>45728</v>
      </c>
      <c r="U644" s="66">
        <f t="shared" si="107"/>
        <v>159</v>
      </c>
    </row>
    <row r="645" spans="1:21" ht="91" hidden="1">
      <c r="A645" s="49">
        <f t="shared" si="108"/>
        <v>644</v>
      </c>
      <c r="B645" s="50" t="s">
        <v>3631</v>
      </c>
      <c r="C645" s="50" t="s">
        <v>3632</v>
      </c>
      <c r="D645" s="50" t="s">
        <v>3633</v>
      </c>
      <c r="E645" s="50" t="s">
        <v>1854</v>
      </c>
      <c r="F645" s="50" t="s">
        <v>153</v>
      </c>
      <c r="G645" s="53">
        <v>45569</v>
      </c>
      <c r="H645" s="50" t="s">
        <v>2698</v>
      </c>
      <c r="I645" s="50" t="s">
        <v>597</v>
      </c>
      <c r="J645" s="50" t="s">
        <v>1362</v>
      </c>
      <c r="K645" s="50"/>
      <c r="L645" s="50"/>
      <c r="M645" s="50" t="s">
        <v>318</v>
      </c>
      <c r="N645" s="50" t="s">
        <v>887</v>
      </c>
      <c r="O645" s="50"/>
      <c r="P645" s="50" t="s">
        <v>1617</v>
      </c>
      <c r="Q645" s="50" t="s">
        <v>3634</v>
      </c>
      <c r="R645" s="50" t="s">
        <v>2700</v>
      </c>
      <c r="S645" s="50"/>
      <c r="T645" s="47">
        <v>45728</v>
      </c>
      <c r="U645" s="66">
        <f t="shared" si="107"/>
        <v>159</v>
      </c>
    </row>
    <row r="646" spans="1:21" ht="91" hidden="1">
      <c r="A646" s="49">
        <f t="shared" si="108"/>
        <v>645</v>
      </c>
      <c r="B646" s="50" t="s">
        <v>3635</v>
      </c>
      <c r="C646" s="50" t="s">
        <v>3636</v>
      </c>
      <c r="D646" s="50" t="s">
        <v>3637</v>
      </c>
      <c r="E646" s="50" t="s">
        <v>1854</v>
      </c>
      <c r="F646" s="50" t="s">
        <v>153</v>
      </c>
      <c r="G646" s="53">
        <v>45569</v>
      </c>
      <c r="H646" s="50" t="s">
        <v>2698</v>
      </c>
      <c r="I646" s="50" t="s">
        <v>597</v>
      </c>
      <c r="J646" s="50" t="s">
        <v>1362</v>
      </c>
      <c r="K646" s="50"/>
      <c r="L646" s="50"/>
      <c r="M646" s="50" t="s">
        <v>318</v>
      </c>
      <c r="N646" s="50" t="s">
        <v>887</v>
      </c>
      <c r="O646" s="50"/>
      <c r="P646" s="50" t="s">
        <v>1617</v>
      </c>
      <c r="Q646" s="50" t="s">
        <v>3638</v>
      </c>
      <c r="R646" s="50"/>
      <c r="S646" s="50"/>
      <c r="T646" s="47">
        <v>45728</v>
      </c>
      <c r="U646" s="66">
        <f t="shared" si="107"/>
        <v>159</v>
      </c>
    </row>
    <row r="647" spans="1:21" ht="182" hidden="1">
      <c r="A647" s="49">
        <f t="shared" si="108"/>
        <v>646</v>
      </c>
      <c r="B647" s="50" t="s">
        <v>3639</v>
      </c>
      <c r="C647" s="50" t="s">
        <v>3640</v>
      </c>
      <c r="D647" s="50" t="s">
        <v>3641</v>
      </c>
      <c r="E647" s="50" t="s">
        <v>1854</v>
      </c>
      <c r="F647" s="50" t="s">
        <v>153</v>
      </c>
      <c r="G647" s="53">
        <v>45569</v>
      </c>
      <c r="H647" s="50" t="s">
        <v>2688</v>
      </c>
      <c r="I647" s="50" t="s">
        <v>597</v>
      </c>
      <c r="J647" s="50" t="s">
        <v>1362</v>
      </c>
      <c r="K647" s="50"/>
      <c r="L647" s="50"/>
      <c r="M647" s="50" t="s">
        <v>318</v>
      </c>
      <c r="N647" s="50" t="s">
        <v>887</v>
      </c>
      <c r="O647" s="50"/>
      <c r="P647" s="50" t="s">
        <v>1617</v>
      </c>
      <c r="Q647" s="50" t="s">
        <v>3642</v>
      </c>
      <c r="R647" s="50" t="s">
        <v>21</v>
      </c>
      <c r="S647" s="50"/>
      <c r="T647" s="47">
        <v>45728</v>
      </c>
      <c r="U647" s="66">
        <f t="shared" si="107"/>
        <v>159</v>
      </c>
    </row>
    <row r="648" spans="1:21" ht="39" hidden="1">
      <c r="A648" s="49">
        <f t="shared" si="108"/>
        <v>647</v>
      </c>
      <c r="B648" s="50" t="s">
        <v>3643</v>
      </c>
      <c r="C648" s="50" t="s">
        <v>3644</v>
      </c>
      <c r="D648" s="50" t="s">
        <v>3645</v>
      </c>
      <c r="E648" s="50" t="s">
        <v>758</v>
      </c>
      <c r="F648" s="50" t="s">
        <v>153</v>
      </c>
      <c r="G648" s="53">
        <v>45569</v>
      </c>
      <c r="H648" s="50" t="s">
        <v>3646</v>
      </c>
      <c r="I648" s="50" t="s">
        <v>1933</v>
      </c>
      <c r="J648" s="50" t="s">
        <v>1362</v>
      </c>
      <c r="K648" s="50"/>
      <c r="L648" s="50"/>
      <c r="M648" s="50" t="s">
        <v>318</v>
      </c>
      <c r="N648" s="50" t="s">
        <v>887</v>
      </c>
      <c r="O648" s="50"/>
      <c r="P648" s="50" t="s">
        <v>1617</v>
      </c>
      <c r="Q648" s="50" t="s">
        <v>3647</v>
      </c>
      <c r="R648" s="50" t="s">
        <v>2764</v>
      </c>
      <c r="S648" s="50"/>
      <c r="T648" s="47">
        <v>45728</v>
      </c>
      <c r="U648" s="66">
        <f t="shared" si="107"/>
        <v>159</v>
      </c>
    </row>
    <row r="649" spans="1:21" ht="39" hidden="1">
      <c r="A649" s="49">
        <f t="shared" si="108"/>
        <v>648</v>
      </c>
      <c r="B649" s="50" t="s">
        <v>3648</v>
      </c>
      <c r="C649" s="50" t="s">
        <v>3649</v>
      </c>
      <c r="D649" s="50" t="s">
        <v>3650</v>
      </c>
      <c r="E649" s="50" t="s">
        <v>758</v>
      </c>
      <c r="F649" s="50" t="s">
        <v>153</v>
      </c>
      <c r="G649" s="53">
        <v>45569</v>
      </c>
      <c r="H649" s="50" t="s">
        <v>2832</v>
      </c>
      <c r="I649" s="50" t="s">
        <v>581</v>
      </c>
      <c r="J649" s="50" t="s">
        <v>1362</v>
      </c>
      <c r="K649" s="50"/>
      <c r="L649" s="50"/>
      <c r="M649" s="50" t="s">
        <v>318</v>
      </c>
      <c r="N649" s="50" t="s">
        <v>887</v>
      </c>
      <c r="O649" s="50"/>
      <c r="P649" s="50" t="s">
        <v>1617</v>
      </c>
      <c r="Q649" s="50" t="s">
        <v>3651</v>
      </c>
      <c r="R649" s="50" t="s">
        <v>2834</v>
      </c>
      <c r="S649" s="50"/>
      <c r="T649" s="47">
        <v>45728</v>
      </c>
      <c r="U649" s="66">
        <f t="shared" si="107"/>
        <v>159</v>
      </c>
    </row>
    <row r="650" spans="1:21" ht="169" hidden="1">
      <c r="A650" s="49">
        <f t="shared" si="108"/>
        <v>649</v>
      </c>
      <c r="B650" s="52" t="s">
        <v>3652</v>
      </c>
      <c r="C650" s="52" t="s">
        <v>3653</v>
      </c>
      <c r="D650" s="52" t="s">
        <v>3654</v>
      </c>
      <c r="E650" s="52" t="s">
        <v>758</v>
      </c>
      <c r="F650" s="52" t="s">
        <v>153</v>
      </c>
      <c r="G650" s="56">
        <v>45569</v>
      </c>
      <c r="H650" s="52" t="s">
        <v>3655</v>
      </c>
      <c r="I650" s="52" t="s">
        <v>33</v>
      </c>
      <c r="J650" s="52" t="s">
        <v>1362</v>
      </c>
      <c r="K650" s="52"/>
      <c r="L650" s="52"/>
      <c r="M650" s="52" t="s">
        <v>318</v>
      </c>
      <c r="N650" s="52" t="s">
        <v>887</v>
      </c>
      <c r="O650" s="52"/>
      <c r="P650" s="52" t="s">
        <v>1617</v>
      </c>
      <c r="Q650" s="52" t="s">
        <v>3656</v>
      </c>
      <c r="R650" s="52" t="s">
        <v>38</v>
      </c>
      <c r="S650" s="52"/>
      <c r="T650" s="47">
        <v>45728</v>
      </c>
      <c r="U650" s="66">
        <f t="shared" si="107"/>
        <v>159</v>
      </c>
    </row>
    <row r="651" spans="1:21" ht="39" hidden="1">
      <c r="A651" s="49">
        <f t="shared" si="108"/>
        <v>650</v>
      </c>
      <c r="B651" s="52" t="s">
        <v>3657</v>
      </c>
      <c r="C651" s="52" t="s">
        <v>3658</v>
      </c>
      <c r="D651" s="52" t="s">
        <v>3659</v>
      </c>
      <c r="E651" s="52" t="s">
        <v>758</v>
      </c>
      <c r="F651" s="52" t="s">
        <v>153</v>
      </c>
      <c r="G651" s="56">
        <v>45572</v>
      </c>
      <c r="H651" s="52" t="s">
        <v>3655</v>
      </c>
      <c r="I651" s="52" t="s">
        <v>33</v>
      </c>
      <c r="J651" s="52" t="s">
        <v>1362</v>
      </c>
      <c r="K651" s="52"/>
      <c r="L651" s="52"/>
      <c r="M651" s="52" t="s">
        <v>178</v>
      </c>
      <c r="N651" s="52" t="s">
        <v>1943</v>
      </c>
      <c r="O651" s="52"/>
      <c r="P651" s="52" t="s">
        <v>1617</v>
      </c>
      <c r="Q651" s="52" t="s">
        <v>3660</v>
      </c>
      <c r="R651" s="52" t="s">
        <v>1945</v>
      </c>
      <c r="S651" s="52"/>
      <c r="T651" s="47">
        <v>45728</v>
      </c>
      <c r="U651" s="66">
        <f t="shared" si="107"/>
        <v>156</v>
      </c>
    </row>
    <row r="652" spans="1:21" ht="26" hidden="1">
      <c r="A652" s="49">
        <f t="shared" si="108"/>
        <v>651</v>
      </c>
      <c r="B652" s="50" t="s">
        <v>3661</v>
      </c>
      <c r="C652" s="50" t="s">
        <v>3662</v>
      </c>
      <c r="D652" s="50" t="s">
        <v>3663</v>
      </c>
      <c r="E652" s="50" t="s">
        <v>2970</v>
      </c>
      <c r="F652" s="50" t="s">
        <v>153</v>
      </c>
      <c r="G652" s="53">
        <v>45572</v>
      </c>
      <c r="H652" s="50" t="s">
        <v>336</v>
      </c>
      <c r="I652" s="50" t="s">
        <v>175</v>
      </c>
      <c r="J652" s="50" t="s">
        <v>156</v>
      </c>
      <c r="K652" s="50"/>
      <c r="L652" s="50"/>
      <c r="M652" s="50" t="s">
        <v>318</v>
      </c>
      <c r="N652" s="50" t="s">
        <v>287</v>
      </c>
      <c r="O652" s="53">
        <v>45575</v>
      </c>
      <c r="P652" s="50" t="s">
        <v>188</v>
      </c>
      <c r="Q652" s="50" t="s">
        <v>3664</v>
      </c>
      <c r="R652" s="50" t="s">
        <v>320</v>
      </c>
      <c r="S652" s="50"/>
      <c r="T652" s="47">
        <v>45728</v>
      </c>
      <c r="U652" s="54">
        <f t="shared" ref="U652:U653" si="109">O652-G652</f>
        <v>3</v>
      </c>
    </row>
    <row r="653" spans="1:21" hidden="1">
      <c r="A653" s="49">
        <f t="shared" si="108"/>
        <v>652</v>
      </c>
      <c r="B653" s="50" t="s">
        <v>3665</v>
      </c>
      <c r="C653" s="50" t="s">
        <v>3666</v>
      </c>
      <c r="D653" s="50" t="s">
        <v>3667</v>
      </c>
      <c r="E653" s="50" t="s">
        <v>2970</v>
      </c>
      <c r="F653" s="50" t="s">
        <v>153</v>
      </c>
      <c r="G653" s="53">
        <v>45572</v>
      </c>
      <c r="H653" s="50" t="s">
        <v>3668</v>
      </c>
      <c r="I653" s="50" t="s">
        <v>33</v>
      </c>
      <c r="J653" s="50" t="s">
        <v>156</v>
      </c>
      <c r="K653" s="50"/>
      <c r="L653" s="50"/>
      <c r="M653" s="50" t="s">
        <v>318</v>
      </c>
      <c r="N653" s="50" t="s">
        <v>287</v>
      </c>
      <c r="O653" s="55">
        <v>45575</v>
      </c>
      <c r="P653" s="50" t="s">
        <v>188</v>
      </c>
      <c r="Q653" s="50" t="s">
        <v>3664</v>
      </c>
      <c r="R653" s="50" t="s">
        <v>2138</v>
      </c>
      <c r="S653" s="50" t="s">
        <v>3669</v>
      </c>
      <c r="T653" s="47">
        <v>45728</v>
      </c>
      <c r="U653" s="54">
        <f t="shared" si="109"/>
        <v>3</v>
      </c>
    </row>
    <row r="654" spans="1:21" ht="26" hidden="1">
      <c r="A654" s="49">
        <f t="shared" si="108"/>
        <v>653</v>
      </c>
      <c r="B654" s="50" t="s">
        <v>3670</v>
      </c>
      <c r="C654" s="50" t="s">
        <v>3671</v>
      </c>
      <c r="D654" s="50" t="s">
        <v>3672</v>
      </c>
      <c r="E654" s="50" t="s">
        <v>152</v>
      </c>
      <c r="F654" s="50" t="s">
        <v>153</v>
      </c>
      <c r="G654" s="53">
        <v>45573</v>
      </c>
      <c r="H654" s="50" t="s">
        <v>50</v>
      </c>
      <c r="I654" s="50" t="s">
        <v>175</v>
      </c>
      <c r="J654" s="50" t="s">
        <v>156</v>
      </c>
      <c r="K654" s="50"/>
      <c r="L654" s="50"/>
      <c r="M654" s="50" t="s">
        <v>178</v>
      </c>
      <c r="N654" s="50" t="s">
        <v>882</v>
      </c>
      <c r="O654" s="51">
        <v>45644</v>
      </c>
      <c r="P654" s="50" t="s">
        <v>180</v>
      </c>
      <c r="Q654" s="50" t="s">
        <v>3673</v>
      </c>
      <c r="R654" s="50" t="s">
        <v>1259</v>
      </c>
      <c r="S654" s="50" t="s">
        <v>3584</v>
      </c>
      <c r="T654" s="47">
        <v>45728</v>
      </c>
      <c r="U654" s="66">
        <f t="shared" ref="U654:U658" si="110">T654-G654</f>
        <v>155</v>
      </c>
    </row>
    <row r="655" spans="1:21" ht="26" hidden="1">
      <c r="A655" s="49">
        <f t="shared" si="108"/>
        <v>654</v>
      </c>
      <c r="B655" s="50" t="s">
        <v>3674</v>
      </c>
      <c r="C655" s="50" t="s">
        <v>3675</v>
      </c>
      <c r="D655" s="50" t="s">
        <v>3676</v>
      </c>
      <c r="E655" s="50" t="s">
        <v>152</v>
      </c>
      <c r="F655" s="50" t="s">
        <v>153</v>
      </c>
      <c r="G655" s="53">
        <v>45573</v>
      </c>
      <c r="H655" s="50" t="s">
        <v>57</v>
      </c>
      <c r="I655" s="50" t="s">
        <v>175</v>
      </c>
      <c r="J655" s="50" t="s">
        <v>1362</v>
      </c>
      <c r="K655" s="50"/>
      <c r="L655" s="50"/>
      <c r="M655" s="50" t="s">
        <v>318</v>
      </c>
      <c r="N655" s="50" t="s">
        <v>882</v>
      </c>
      <c r="O655" s="50"/>
      <c r="P655" s="50" t="s">
        <v>180</v>
      </c>
      <c r="Q655" s="50" t="s">
        <v>3677</v>
      </c>
      <c r="R655" s="50" t="s">
        <v>1259</v>
      </c>
      <c r="S655" s="50"/>
      <c r="T655" s="47">
        <v>45728</v>
      </c>
      <c r="U655" s="66">
        <f t="shared" si="110"/>
        <v>155</v>
      </c>
    </row>
    <row r="656" spans="1:21" ht="26" hidden="1">
      <c r="A656" s="49">
        <f t="shared" si="108"/>
        <v>655</v>
      </c>
      <c r="B656" s="50" t="s">
        <v>3678</v>
      </c>
      <c r="C656" s="50" t="s">
        <v>3679</v>
      </c>
      <c r="D656" s="50" t="s">
        <v>3680</v>
      </c>
      <c r="E656" s="50" t="s">
        <v>152</v>
      </c>
      <c r="F656" s="50" t="s">
        <v>153</v>
      </c>
      <c r="G656" s="53">
        <v>45573</v>
      </c>
      <c r="H656" s="50" t="s">
        <v>58</v>
      </c>
      <c r="I656" s="50" t="s">
        <v>175</v>
      </c>
      <c r="J656" s="50" t="s">
        <v>1362</v>
      </c>
      <c r="K656" s="50"/>
      <c r="L656" s="50"/>
      <c r="M656" s="50" t="s">
        <v>318</v>
      </c>
      <c r="N656" s="50" t="s">
        <v>887</v>
      </c>
      <c r="O656" s="50"/>
      <c r="P656" s="50" t="s">
        <v>180</v>
      </c>
      <c r="Q656" s="50" t="s">
        <v>3681</v>
      </c>
      <c r="R656" s="50" t="s">
        <v>1259</v>
      </c>
      <c r="S656" s="50"/>
      <c r="T656" s="47">
        <v>45728</v>
      </c>
      <c r="U656" s="66">
        <f t="shared" si="110"/>
        <v>155</v>
      </c>
    </row>
    <row r="657" spans="1:21" ht="26" hidden="1">
      <c r="A657" s="49">
        <f t="shared" si="108"/>
        <v>656</v>
      </c>
      <c r="B657" s="50" t="s">
        <v>3682</v>
      </c>
      <c r="C657" s="50" t="s">
        <v>3683</v>
      </c>
      <c r="D657" s="50" t="s">
        <v>3684</v>
      </c>
      <c r="E657" s="50" t="s">
        <v>152</v>
      </c>
      <c r="F657" s="50" t="s">
        <v>153</v>
      </c>
      <c r="G657" s="53">
        <v>45573</v>
      </c>
      <c r="H657" s="50" t="s">
        <v>1409</v>
      </c>
      <c r="I657" s="50" t="s">
        <v>175</v>
      </c>
      <c r="J657" s="50" t="s">
        <v>1362</v>
      </c>
      <c r="K657" s="50"/>
      <c r="L657" s="50"/>
      <c r="M657" s="50" t="s">
        <v>318</v>
      </c>
      <c r="N657" s="50" t="s">
        <v>496</v>
      </c>
      <c r="O657" s="50"/>
      <c r="P657" s="50" t="s">
        <v>180</v>
      </c>
      <c r="Q657" s="50" t="s">
        <v>3685</v>
      </c>
      <c r="R657" s="50" t="s">
        <v>47</v>
      </c>
      <c r="S657" s="50"/>
      <c r="T657" s="47">
        <v>45728</v>
      </c>
      <c r="U657" s="66">
        <f t="shared" si="110"/>
        <v>155</v>
      </c>
    </row>
    <row r="658" spans="1:21" ht="26" hidden="1">
      <c r="A658" s="49">
        <f t="shared" si="108"/>
        <v>657</v>
      </c>
      <c r="B658" s="50" t="s">
        <v>3686</v>
      </c>
      <c r="C658" s="50" t="s">
        <v>3687</v>
      </c>
      <c r="D658" s="50" t="s">
        <v>3688</v>
      </c>
      <c r="E658" s="50" t="s">
        <v>152</v>
      </c>
      <c r="F658" s="50" t="s">
        <v>153</v>
      </c>
      <c r="G658" s="53">
        <v>45573</v>
      </c>
      <c r="H658" s="50" t="s">
        <v>1409</v>
      </c>
      <c r="I658" s="50" t="s">
        <v>175</v>
      </c>
      <c r="J658" s="50" t="s">
        <v>1362</v>
      </c>
      <c r="K658" s="50"/>
      <c r="L658" s="50"/>
      <c r="M658" s="50" t="s">
        <v>318</v>
      </c>
      <c r="N658" s="50" t="s">
        <v>481</v>
      </c>
      <c r="O658" s="50"/>
      <c r="P658" s="50" t="s">
        <v>180</v>
      </c>
      <c r="Q658" s="50" t="s">
        <v>3689</v>
      </c>
      <c r="R658" s="50" t="s">
        <v>261</v>
      </c>
      <c r="S658" s="50" t="s">
        <v>3690</v>
      </c>
      <c r="T658" s="47">
        <v>45728</v>
      </c>
      <c r="U658" s="66">
        <f t="shared" si="110"/>
        <v>155</v>
      </c>
    </row>
    <row r="659" spans="1:21" ht="117">
      <c r="A659" s="49">
        <f t="shared" si="108"/>
        <v>658</v>
      </c>
      <c r="B659" s="50" t="s">
        <v>3691</v>
      </c>
      <c r="C659" s="50" t="s">
        <v>3692</v>
      </c>
      <c r="D659" s="50" t="s">
        <v>3693</v>
      </c>
      <c r="E659" s="50" t="s">
        <v>152</v>
      </c>
      <c r="F659" s="50" t="s">
        <v>153</v>
      </c>
      <c r="G659" s="53">
        <v>45573</v>
      </c>
      <c r="H659" s="50" t="s">
        <v>3694</v>
      </c>
      <c r="I659" s="50" t="s">
        <v>597</v>
      </c>
      <c r="J659" s="50" t="s">
        <v>156</v>
      </c>
      <c r="K659" s="50"/>
      <c r="L659" s="50"/>
      <c r="M659" s="50" t="s">
        <v>158</v>
      </c>
      <c r="N659" s="50" t="s">
        <v>158</v>
      </c>
      <c r="O659" s="53">
        <v>45573</v>
      </c>
      <c r="P659" s="50" t="s">
        <v>159</v>
      </c>
      <c r="Q659" s="50" t="s">
        <v>3695</v>
      </c>
      <c r="R659" s="50" t="s">
        <v>161</v>
      </c>
      <c r="S659" s="50"/>
      <c r="T659" s="47">
        <v>45728</v>
      </c>
      <c r="U659" s="54">
        <f>O659-G659</f>
        <v>0</v>
      </c>
    </row>
    <row r="660" spans="1:21" ht="26" hidden="1">
      <c r="A660" s="49">
        <f t="shared" si="108"/>
        <v>659</v>
      </c>
      <c r="B660" s="50" t="s">
        <v>3696</v>
      </c>
      <c r="C660" s="50" t="s">
        <v>3697</v>
      </c>
      <c r="D660" s="50" t="s">
        <v>3698</v>
      </c>
      <c r="E660" s="50" t="s">
        <v>152</v>
      </c>
      <c r="F660" s="50" t="s">
        <v>153</v>
      </c>
      <c r="G660" s="53">
        <v>45573</v>
      </c>
      <c r="H660" s="50" t="s">
        <v>60</v>
      </c>
      <c r="I660" s="50" t="s">
        <v>175</v>
      </c>
      <c r="J660" s="50" t="s">
        <v>1362</v>
      </c>
      <c r="K660" s="50"/>
      <c r="L660" s="50"/>
      <c r="M660" s="50" t="s">
        <v>318</v>
      </c>
      <c r="N660" s="50" t="s">
        <v>496</v>
      </c>
      <c r="O660" s="50"/>
      <c r="P660" s="50" t="s">
        <v>180</v>
      </c>
      <c r="Q660" s="50" t="s">
        <v>3699</v>
      </c>
      <c r="R660" s="50" t="s">
        <v>320</v>
      </c>
      <c r="S660" s="50"/>
      <c r="T660" s="47">
        <v>45728</v>
      </c>
      <c r="U660" s="66">
        <f t="shared" ref="U660:U661" si="111">T660-G660</f>
        <v>155</v>
      </c>
    </row>
    <row r="661" spans="1:21" ht="78" hidden="1">
      <c r="A661" s="49">
        <f t="shared" si="108"/>
        <v>660</v>
      </c>
      <c r="B661" s="50" t="s">
        <v>3700</v>
      </c>
      <c r="C661" s="50" t="s">
        <v>3701</v>
      </c>
      <c r="D661" s="50" t="s">
        <v>3702</v>
      </c>
      <c r="E661" s="50" t="s">
        <v>152</v>
      </c>
      <c r="F661" s="50" t="s">
        <v>153</v>
      </c>
      <c r="G661" s="53">
        <v>45573</v>
      </c>
      <c r="H661" s="50" t="s">
        <v>892</v>
      </c>
      <c r="I661" s="50" t="s">
        <v>175</v>
      </c>
      <c r="J661" s="50" t="s">
        <v>1362</v>
      </c>
      <c r="K661" s="50"/>
      <c r="L661" s="50"/>
      <c r="M661" s="50" t="s">
        <v>318</v>
      </c>
      <c r="N661" s="50" t="s">
        <v>496</v>
      </c>
      <c r="O661" s="50"/>
      <c r="P661" s="50" t="s">
        <v>180</v>
      </c>
      <c r="Q661" s="50" t="s">
        <v>3703</v>
      </c>
      <c r="R661" s="50" t="s">
        <v>320</v>
      </c>
      <c r="S661" s="50" t="s">
        <v>3704</v>
      </c>
      <c r="T661" s="47">
        <v>45728</v>
      </c>
      <c r="U661" s="66">
        <f t="shared" si="111"/>
        <v>155</v>
      </c>
    </row>
    <row r="662" spans="1:21" ht="26" hidden="1">
      <c r="A662" s="49">
        <f t="shared" si="108"/>
        <v>661</v>
      </c>
      <c r="B662" s="50" t="s">
        <v>3705</v>
      </c>
      <c r="C662" s="50" t="s">
        <v>3706</v>
      </c>
      <c r="D662" s="50" t="s">
        <v>3707</v>
      </c>
      <c r="E662" s="50" t="s">
        <v>152</v>
      </c>
      <c r="F662" s="50" t="s">
        <v>153</v>
      </c>
      <c r="G662" s="53">
        <v>45573</v>
      </c>
      <c r="H662" s="50" t="s">
        <v>1269</v>
      </c>
      <c r="I662" s="50" t="s">
        <v>175</v>
      </c>
      <c r="J662" s="50" t="s">
        <v>156</v>
      </c>
      <c r="K662" s="50"/>
      <c r="L662" s="50"/>
      <c r="M662" s="50" t="s">
        <v>178</v>
      </c>
      <c r="N662" s="50" t="s">
        <v>780</v>
      </c>
      <c r="O662" s="53">
        <v>45573</v>
      </c>
      <c r="P662" s="50" t="s">
        <v>180</v>
      </c>
      <c r="Q662" s="50" t="s">
        <v>3708</v>
      </c>
      <c r="R662" s="50" t="s">
        <v>261</v>
      </c>
      <c r="S662" s="50" t="s">
        <v>3709</v>
      </c>
      <c r="T662" s="47">
        <v>45728</v>
      </c>
      <c r="U662" s="54">
        <f>O662-G662</f>
        <v>0</v>
      </c>
    </row>
    <row r="663" spans="1:21" ht="78" hidden="1">
      <c r="A663" s="49">
        <f t="shared" si="108"/>
        <v>662</v>
      </c>
      <c r="B663" s="50" t="s">
        <v>3710</v>
      </c>
      <c r="C663" s="50" t="s">
        <v>3711</v>
      </c>
      <c r="D663" s="50" t="s">
        <v>3712</v>
      </c>
      <c r="E663" s="50" t="s">
        <v>152</v>
      </c>
      <c r="F663" s="50" t="s">
        <v>153</v>
      </c>
      <c r="G663" s="53">
        <v>45573</v>
      </c>
      <c r="H663" s="50" t="s">
        <v>46</v>
      </c>
      <c r="I663" s="50" t="s">
        <v>175</v>
      </c>
      <c r="J663" s="50" t="s">
        <v>1362</v>
      </c>
      <c r="K663" s="50"/>
      <c r="L663" s="50"/>
      <c r="M663" s="50" t="s">
        <v>318</v>
      </c>
      <c r="N663" s="50" t="s">
        <v>887</v>
      </c>
      <c r="O663" s="50"/>
      <c r="P663" s="50" t="s">
        <v>180</v>
      </c>
      <c r="Q663" s="50" t="s">
        <v>3713</v>
      </c>
      <c r="R663" s="50" t="s">
        <v>47</v>
      </c>
      <c r="S663" s="50"/>
      <c r="T663" s="47">
        <v>45728</v>
      </c>
      <c r="U663" s="66">
        <f>T663-G663</f>
        <v>155</v>
      </c>
    </row>
    <row r="664" spans="1:21" ht="39" hidden="1">
      <c r="A664" s="49">
        <f t="shared" si="108"/>
        <v>663</v>
      </c>
      <c r="B664" s="50" t="s">
        <v>3714</v>
      </c>
      <c r="C664" s="50" t="s">
        <v>3715</v>
      </c>
      <c r="D664" s="50" t="s">
        <v>3716</v>
      </c>
      <c r="E664" s="50" t="s">
        <v>758</v>
      </c>
      <c r="F664" s="50" t="s">
        <v>153</v>
      </c>
      <c r="G664" s="53">
        <v>45573</v>
      </c>
      <c r="H664" s="50" t="s">
        <v>3717</v>
      </c>
      <c r="I664" s="52" t="s">
        <v>33</v>
      </c>
      <c r="J664" s="50" t="s">
        <v>156</v>
      </c>
      <c r="K664" s="50"/>
      <c r="L664" s="50"/>
      <c r="M664" s="50" t="s">
        <v>318</v>
      </c>
      <c r="N664" s="50" t="s">
        <v>887</v>
      </c>
      <c r="O664" s="51">
        <v>45573</v>
      </c>
      <c r="P664" s="50" t="s">
        <v>1617</v>
      </c>
      <c r="Q664" s="50" t="s">
        <v>3718</v>
      </c>
      <c r="R664" s="50" t="s">
        <v>44</v>
      </c>
      <c r="S664" s="50" t="s">
        <v>3719</v>
      </c>
      <c r="T664" s="47">
        <v>45728</v>
      </c>
      <c r="U664" s="54">
        <f>O664-G664</f>
        <v>0</v>
      </c>
    </row>
    <row r="665" spans="1:21" ht="26" hidden="1">
      <c r="A665" s="49">
        <f t="shared" si="108"/>
        <v>664</v>
      </c>
      <c r="B665" s="50" t="s">
        <v>3720</v>
      </c>
      <c r="C665" s="50" t="s">
        <v>3721</v>
      </c>
      <c r="D665" s="50" t="s">
        <v>3722</v>
      </c>
      <c r="E665" s="50" t="s">
        <v>152</v>
      </c>
      <c r="F665" s="50" t="s">
        <v>153</v>
      </c>
      <c r="G665" s="53">
        <v>45573</v>
      </c>
      <c r="H665" s="50" t="s">
        <v>46</v>
      </c>
      <c r="I665" s="50" t="s">
        <v>175</v>
      </c>
      <c r="J665" s="50" t="s">
        <v>156</v>
      </c>
      <c r="K665" s="50"/>
      <c r="L665" s="50"/>
      <c r="M665" s="50" t="s">
        <v>720</v>
      </c>
      <c r="N665" s="50" t="s">
        <v>882</v>
      </c>
      <c r="O665" s="51">
        <v>45644</v>
      </c>
      <c r="P665" s="50" t="s">
        <v>180</v>
      </c>
      <c r="Q665" s="50" t="s">
        <v>3723</v>
      </c>
      <c r="R665" s="50" t="s">
        <v>1259</v>
      </c>
      <c r="S665" s="50" t="s">
        <v>687</v>
      </c>
      <c r="T665" s="47">
        <v>45728</v>
      </c>
      <c r="U665" s="66">
        <f t="shared" ref="U665:U670" si="112">T665-G665</f>
        <v>155</v>
      </c>
    </row>
    <row r="666" spans="1:21" ht="26" hidden="1">
      <c r="A666" s="49">
        <f t="shared" si="108"/>
        <v>665</v>
      </c>
      <c r="B666" s="50" t="s">
        <v>3724</v>
      </c>
      <c r="C666" s="50" t="s">
        <v>3725</v>
      </c>
      <c r="D666" s="50" t="s">
        <v>3726</v>
      </c>
      <c r="E666" s="50" t="s">
        <v>152</v>
      </c>
      <c r="F666" s="50" t="s">
        <v>153</v>
      </c>
      <c r="G666" s="53">
        <v>45573</v>
      </c>
      <c r="H666" s="50" t="s">
        <v>46</v>
      </c>
      <c r="I666" s="50" t="s">
        <v>175</v>
      </c>
      <c r="J666" s="50" t="s">
        <v>156</v>
      </c>
      <c r="K666" s="50" t="s">
        <v>3727</v>
      </c>
      <c r="L666" s="50" t="s">
        <v>3728</v>
      </c>
      <c r="M666" s="50" t="s">
        <v>178</v>
      </c>
      <c r="N666" s="50" t="s">
        <v>251</v>
      </c>
      <c r="O666" s="51">
        <v>45644</v>
      </c>
      <c r="P666" s="50" t="s">
        <v>180</v>
      </c>
      <c r="Q666" s="50" t="s">
        <v>3729</v>
      </c>
      <c r="R666" s="50" t="s">
        <v>253</v>
      </c>
      <c r="S666" s="50" t="s">
        <v>422</v>
      </c>
      <c r="T666" s="47">
        <v>45728</v>
      </c>
      <c r="U666" s="66">
        <f t="shared" si="112"/>
        <v>155</v>
      </c>
    </row>
    <row r="667" spans="1:21" ht="26" hidden="1">
      <c r="A667" s="49">
        <f t="shared" si="108"/>
        <v>666</v>
      </c>
      <c r="B667" s="50" t="s">
        <v>3730</v>
      </c>
      <c r="C667" s="50" t="s">
        <v>3731</v>
      </c>
      <c r="D667" s="50" t="s">
        <v>3732</v>
      </c>
      <c r="E667" s="50" t="s">
        <v>152</v>
      </c>
      <c r="F667" s="50" t="s">
        <v>153</v>
      </c>
      <c r="G667" s="53">
        <v>45573</v>
      </c>
      <c r="H667" s="50" t="s">
        <v>46</v>
      </c>
      <c r="I667" s="50" t="s">
        <v>175</v>
      </c>
      <c r="J667" s="50" t="s">
        <v>156</v>
      </c>
      <c r="K667" s="50" t="s">
        <v>3733</v>
      </c>
      <c r="L667" s="50" t="s">
        <v>3734</v>
      </c>
      <c r="M667" s="50" t="s">
        <v>178</v>
      </c>
      <c r="N667" s="50" t="s">
        <v>481</v>
      </c>
      <c r="O667" s="51">
        <v>45644</v>
      </c>
      <c r="P667" s="50" t="s">
        <v>180</v>
      </c>
      <c r="Q667" s="50" t="s">
        <v>3729</v>
      </c>
      <c r="R667" s="50" t="s">
        <v>261</v>
      </c>
      <c r="S667" s="50" t="s">
        <v>422</v>
      </c>
      <c r="T667" s="47">
        <v>45728</v>
      </c>
      <c r="U667" s="66">
        <f t="shared" si="112"/>
        <v>155</v>
      </c>
    </row>
    <row r="668" spans="1:21" ht="26" hidden="1">
      <c r="A668" s="49">
        <f t="shared" si="108"/>
        <v>667</v>
      </c>
      <c r="B668" s="50" t="s">
        <v>3735</v>
      </c>
      <c r="C668" s="50" t="s">
        <v>3736</v>
      </c>
      <c r="D668" s="50" t="s">
        <v>3737</v>
      </c>
      <c r="E668" s="50" t="s">
        <v>152</v>
      </c>
      <c r="F668" s="50" t="s">
        <v>153</v>
      </c>
      <c r="G668" s="53">
        <v>45573</v>
      </c>
      <c r="H668" s="50" t="s">
        <v>46</v>
      </c>
      <c r="I668" s="50" t="s">
        <v>175</v>
      </c>
      <c r="J668" s="50" t="s">
        <v>156</v>
      </c>
      <c r="K668" s="50" t="s">
        <v>3738</v>
      </c>
      <c r="L668" s="50" t="s">
        <v>3739</v>
      </c>
      <c r="M668" s="50" t="s">
        <v>178</v>
      </c>
      <c r="N668" s="50" t="s">
        <v>251</v>
      </c>
      <c r="O668" s="51">
        <v>45644</v>
      </c>
      <c r="P668" s="50" t="s">
        <v>180</v>
      </c>
      <c r="Q668" s="50" t="s">
        <v>3729</v>
      </c>
      <c r="R668" s="50" t="s">
        <v>261</v>
      </c>
      <c r="S668" s="50" t="s">
        <v>422</v>
      </c>
      <c r="T668" s="47">
        <v>45728</v>
      </c>
      <c r="U668" s="66">
        <f t="shared" si="112"/>
        <v>155</v>
      </c>
    </row>
    <row r="669" spans="1:21" ht="39" hidden="1">
      <c r="A669" s="49">
        <f t="shared" si="108"/>
        <v>668</v>
      </c>
      <c r="B669" s="50" t="s">
        <v>3740</v>
      </c>
      <c r="C669" s="50" t="s">
        <v>3741</v>
      </c>
      <c r="D669" s="50" t="s">
        <v>3742</v>
      </c>
      <c r="E669" s="50" t="s">
        <v>152</v>
      </c>
      <c r="F669" s="50" t="s">
        <v>153</v>
      </c>
      <c r="G669" s="53">
        <v>45573</v>
      </c>
      <c r="H669" s="50" t="s">
        <v>46</v>
      </c>
      <c r="I669" s="50" t="s">
        <v>175</v>
      </c>
      <c r="J669" s="50" t="s">
        <v>1362</v>
      </c>
      <c r="K669" s="50"/>
      <c r="L669" s="50"/>
      <c r="M669" s="50" t="s">
        <v>318</v>
      </c>
      <c r="N669" s="50" t="s">
        <v>496</v>
      </c>
      <c r="O669" s="50"/>
      <c r="P669" s="50" t="s">
        <v>180</v>
      </c>
      <c r="Q669" s="50" t="s">
        <v>3743</v>
      </c>
      <c r="R669" s="50" t="s">
        <v>47</v>
      </c>
      <c r="S669" s="50"/>
      <c r="T669" s="47">
        <v>45728</v>
      </c>
      <c r="U669" s="66">
        <f t="shared" si="112"/>
        <v>155</v>
      </c>
    </row>
    <row r="670" spans="1:21" ht="26" hidden="1">
      <c r="A670" s="49">
        <f t="shared" si="108"/>
        <v>669</v>
      </c>
      <c r="B670" s="50" t="s">
        <v>3744</v>
      </c>
      <c r="C670" s="50" t="s">
        <v>3745</v>
      </c>
      <c r="D670" s="50" t="s">
        <v>3746</v>
      </c>
      <c r="E670" s="50" t="s">
        <v>152</v>
      </c>
      <c r="F670" s="50" t="s">
        <v>153</v>
      </c>
      <c r="G670" s="53">
        <v>45573</v>
      </c>
      <c r="H670" s="50" t="s">
        <v>3747</v>
      </c>
      <c r="I670" s="50" t="s">
        <v>175</v>
      </c>
      <c r="J670" s="50" t="s">
        <v>1362</v>
      </c>
      <c r="K670" s="50"/>
      <c r="L670" s="50"/>
      <c r="M670" s="50" t="s">
        <v>318</v>
      </c>
      <c r="N670" s="50" t="s">
        <v>496</v>
      </c>
      <c r="O670" s="50"/>
      <c r="P670" s="50" t="s">
        <v>180</v>
      </c>
      <c r="Q670" s="50" t="s">
        <v>3748</v>
      </c>
      <c r="R670" s="50" t="s">
        <v>320</v>
      </c>
      <c r="S670" s="50"/>
      <c r="T670" s="47">
        <v>45728</v>
      </c>
      <c r="U670" s="66">
        <f t="shared" si="112"/>
        <v>155</v>
      </c>
    </row>
    <row r="671" spans="1:21" ht="25" hidden="1">
      <c r="A671" s="49">
        <f t="shared" si="108"/>
        <v>670</v>
      </c>
      <c r="B671" s="68" t="s">
        <v>3749</v>
      </c>
      <c r="C671" s="68" t="s">
        <v>3750</v>
      </c>
      <c r="D671" s="68" t="s">
        <v>3751</v>
      </c>
      <c r="E671" s="68" t="s">
        <v>152</v>
      </c>
      <c r="F671" s="68" t="s">
        <v>153</v>
      </c>
      <c r="G671" s="69">
        <v>45576</v>
      </c>
      <c r="H671" s="68" t="s">
        <v>2051</v>
      </c>
      <c r="I671" s="68" t="s">
        <v>23</v>
      </c>
      <c r="J671" s="68" t="s">
        <v>156</v>
      </c>
      <c r="K671" s="68"/>
      <c r="L671" s="68"/>
      <c r="M671" s="68" t="s">
        <v>178</v>
      </c>
      <c r="N671" s="68" t="s">
        <v>1943</v>
      </c>
      <c r="O671" s="69">
        <v>45576</v>
      </c>
      <c r="P671" s="68" t="s">
        <v>1617</v>
      </c>
      <c r="Q671" s="68" t="s">
        <v>3752</v>
      </c>
      <c r="R671" s="68" t="s">
        <v>1945</v>
      </c>
      <c r="S671" s="68" t="s">
        <v>3753</v>
      </c>
      <c r="T671" s="47">
        <v>45728</v>
      </c>
      <c r="U671" s="54">
        <f t="shared" ref="U671:U674" si="113">O671-G671</f>
        <v>0</v>
      </c>
    </row>
    <row r="672" spans="1:21" ht="25" hidden="1">
      <c r="A672" s="49">
        <f t="shared" si="108"/>
        <v>671</v>
      </c>
      <c r="B672" s="68" t="s">
        <v>3754</v>
      </c>
      <c r="C672" s="68" t="s">
        <v>3755</v>
      </c>
      <c r="D672" s="68" t="s">
        <v>3756</v>
      </c>
      <c r="E672" s="68" t="s">
        <v>152</v>
      </c>
      <c r="F672" s="68" t="s">
        <v>153</v>
      </c>
      <c r="G672" s="69">
        <v>45576</v>
      </c>
      <c r="H672" s="68" t="s">
        <v>3757</v>
      </c>
      <c r="I672" s="68" t="s">
        <v>33</v>
      </c>
      <c r="J672" s="68" t="s">
        <v>156</v>
      </c>
      <c r="K672" s="68"/>
      <c r="L672" s="68"/>
      <c r="M672" s="68" t="s">
        <v>178</v>
      </c>
      <c r="N672" s="68" t="s">
        <v>1943</v>
      </c>
      <c r="O672" s="69">
        <v>45576</v>
      </c>
      <c r="P672" s="68" t="s">
        <v>1617</v>
      </c>
      <c r="Q672" s="68" t="s">
        <v>3752</v>
      </c>
      <c r="R672" s="68" t="s">
        <v>1945</v>
      </c>
      <c r="S672" s="68" t="s">
        <v>3758</v>
      </c>
      <c r="T672" s="47">
        <v>45728</v>
      </c>
      <c r="U672" s="54">
        <f t="shared" si="113"/>
        <v>0</v>
      </c>
    </row>
    <row r="673" spans="1:21" ht="25" hidden="1">
      <c r="A673" s="49">
        <f t="shared" si="108"/>
        <v>672</v>
      </c>
      <c r="B673" s="68" t="s">
        <v>3759</v>
      </c>
      <c r="C673" s="68" t="s">
        <v>3760</v>
      </c>
      <c r="D673" s="68" t="s">
        <v>3761</v>
      </c>
      <c r="E673" s="68" t="s">
        <v>152</v>
      </c>
      <c r="F673" s="68" t="s">
        <v>153</v>
      </c>
      <c r="G673" s="69">
        <v>45576</v>
      </c>
      <c r="H673" s="68" t="s">
        <v>2077</v>
      </c>
      <c r="I673" s="68" t="s">
        <v>175</v>
      </c>
      <c r="J673" s="68" t="s">
        <v>156</v>
      </c>
      <c r="K673" s="68"/>
      <c r="L673" s="68"/>
      <c r="M673" s="68" t="s">
        <v>178</v>
      </c>
      <c r="N673" s="68" t="s">
        <v>1943</v>
      </c>
      <c r="O673" s="69">
        <v>45576</v>
      </c>
      <c r="P673" s="68" t="s">
        <v>1617</v>
      </c>
      <c r="Q673" s="68" t="s">
        <v>3752</v>
      </c>
      <c r="R673" s="68" t="s">
        <v>1945</v>
      </c>
      <c r="S673" s="68" t="s">
        <v>3762</v>
      </c>
      <c r="T673" s="47">
        <v>45728</v>
      </c>
      <c r="U673" s="54">
        <f t="shared" si="113"/>
        <v>0</v>
      </c>
    </row>
    <row r="674" spans="1:21" ht="25" hidden="1">
      <c r="A674" s="49">
        <f t="shared" si="108"/>
        <v>673</v>
      </c>
      <c r="B674" s="68" t="s">
        <v>3763</v>
      </c>
      <c r="C674" s="68" t="s">
        <v>3764</v>
      </c>
      <c r="D674" s="68" t="s">
        <v>3765</v>
      </c>
      <c r="E674" s="68" t="s">
        <v>152</v>
      </c>
      <c r="F674" s="68" t="s">
        <v>153</v>
      </c>
      <c r="G674" s="69">
        <v>45576</v>
      </c>
      <c r="H674" s="68" t="s">
        <v>2964</v>
      </c>
      <c r="I674" s="68" t="s">
        <v>581</v>
      </c>
      <c r="J674" s="68" t="s">
        <v>156</v>
      </c>
      <c r="K674" s="68"/>
      <c r="L674" s="68"/>
      <c r="M674" s="68" t="s">
        <v>178</v>
      </c>
      <c r="N674" s="68" t="s">
        <v>1943</v>
      </c>
      <c r="O674" s="69">
        <v>45576</v>
      </c>
      <c r="P674" s="68" t="s">
        <v>1617</v>
      </c>
      <c r="Q674" s="68" t="s">
        <v>3752</v>
      </c>
      <c r="R674" s="68" t="s">
        <v>1945</v>
      </c>
      <c r="S674" s="68" t="s">
        <v>3766</v>
      </c>
      <c r="T674" s="47">
        <v>45728</v>
      </c>
      <c r="U674" s="54">
        <f t="shared" si="113"/>
        <v>0</v>
      </c>
    </row>
    <row r="675" spans="1:21" ht="25" hidden="1">
      <c r="A675" s="49">
        <f t="shared" si="108"/>
        <v>674</v>
      </c>
      <c r="B675" s="68" t="s">
        <v>3767</v>
      </c>
      <c r="C675" s="68" t="s">
        <v>3768</v>
      </c>
      <c r="D675" s="68" t="s">
        <v>3769</v>
      </c>
      <c r="E675" s="68" t="s">
        <v>152</v>
      </c>
      <c r="F675" s="68" t="s">
        <v>153</v>
      </c>
      <c r="G675" s="69">
        <v>45576</v>
      </c>
      <c r="H675" s="68" t="s">
        <v>2853</v>
      </c>
      <c r="I675" s="68" t="s">
        <v>581</v>
      </c>
      <c r="J675" s="68" t="s">
        <v>859</v>
      </c>
      <c r="K675" s="68"/>
      <c r="L675" s="68"/>
      <c r="M675" s="68" t="s">
        <v>178</v>
      </c>
      <c r="N675" s="68" t="s">
        <v>1943</v>
      </c>
      <c r="O675" s="68"/>
      <c r="P675" s="68" t="s">
        <v>1617</v>
      </c>
      <c r="Q675" s="68" t="s">
        <v>3752</v>
      </c>
      <c r="R675" s="68" t="s">
        <v>1945</v>
      </c>
      <c r="S675" s="68" t="s">
        <v>3770</v>
      </c>
      <c r="T675" s="47">
        <v>45728</v>
      </c>
      <c r="U675" s="66">
        <f>T675-G675</f>
        <v>152</v>
      </c>
    </row>
    <row r="676" spans="1:21" ht="25" hidden="1">
      <c r="A676" s="49">
        <f t="shared" si="108"/>
        <v>675</v>
      </c>
      <c r="B676" s="68" t="s">
        <v>3771</v>
      </c>
      <c r="C676" s="68" t="s">
        <v>3772</v>
      </c>
      <c r="D676" s="68" t="s">
        <v>3773</v>
      </c>
      <c r="E676" s="68" t="s">
        <v>152</v>
      </c>
      <c r="F676" s="68" t="s">
        <v>153</v>
      </c>
      <c r="G676" s="69">
        <v>45576</v>
      </c>
      <c r="H676" s="68" t="s">
        <v>3774</v>
      </c>
      <c r="I676" s="68" t="s">
        <v>23</v>
      </c>
      <c r="J676" s="68" t="s">
        <v>156</v>
      </c>
      <c r="K676" s="68"/>
      <c r="L676" s="68"/>
      <c r="M676" s="68" t="s">
        <v>178</v>
      </c>
      <c r="N676" s="68" t="s">
        <v>1943</v>
      </c>
      <c r="O676" s="51">
        <v>45608</v>
      </c>
      <c r="P676" s="68" t="s">
        <v>1617</v>
      </c>
      <c r="Q676" s="68" t="s">
        <v>3752</v>
      </c>
      <c r="R676" s="68" t="s">
        <v>1945</v>
      </c>
      <c r="S676" s="68" t="s">
        <v>3775</v>
      </c>
      <c r="T676" s="47">
        <v>45728</v>
      </c>
      <c r="U676" s="54">
        <f>O676-G676</f>
        <v>32</v>
      </c>
    </row>
    <row r="677" spans="1:21" ht="25" hidden="1">
      <c r="A677" s="49">
        <f t="shared" si="108"/>
        <v>676</v>
      </c>
      <c r="B677" s="68" t="s">
        <v>3776</v>
      </c>
      <c r="C677" s="68" t="s">
        <v>3777</v>
      </c>
      <c r="D677" s="68" t="s">
        <v>3778</v>
      </c>
      <c r="E677" s="68" t="s">
        <v>152</v>
      </c>
      <c r="F677" s="68" t="s">
        <v>153</v>
      </c>
      <c r="G677" s="69">
        <v>45576</v>
      </c>
      <c r="H677" s="68" t="s">
        <v>3774</v>
      </c>
      <c r="I677" s="68" t="s">
        <v>175</v>
      </c>
      <c r="J677" s="68" t="s">
        <v>156</v>
      </c>
      <c r="K677" s="68"/>
      <c r="L677" s="68"/>
      <c r="M677" s="68" t="s">
        <v>178</v>
      </c>
      <c r="N677" s="68" t="s">
        <v>1943</v>
      </c>
      <c r="O677" s="69">
        <v>45576</v>
      </c>
      <c r="P677" s="68" t="s">
        <v>1617</v>
      </c>
      <c r="Q677" s="68" t="s">
        <v>3752</v>
      </c>
      <c r="R677" s="68" t="s">
        <v>1945</v>
      </c>
      <c r="S677" s="68" t="s">
        <v>3779</v>
      </c>
      <c r="T677" s="47">
        <v>45728</v>
      </c>
      <c r="U677" s="54">
        <f t="shared" ref="U677:U684" si="114">O677-G677</f>
        <v>0</v>
      </c>
    </row>
    <row r="678" spans="1:21" ht="25" hidden="1">
      <c r="A678" s="49">
        <f t="shared" si="108"/>
        <v>677</v>
      </c>
      <c r="B678" s="68" t="s">
        <v>3780</v>
      </c>
      <c r="C678" s="68" t="s">
        <v>3781</v>
      </c>
      <c r="D678" s="68" t="s">
        <v>3782</v>
      </c>
      <c r="E678" s="68" t="s">
        <v>152</v>
      </c>
      <c r="F678" s="68" t="s">
        <v>153</v>
      </c>
      <c r="G678" s="69">
        <v>45576</v>
      </c>
      <c r="H678" s="68" t="s">
        <v>3065</v>
      </c>
      <c r="I678" s="68" t="s">
        <v>597</v>
      </c>
      <c r="J678" s="68" t="s">
        <v>156</v>
      </c>
      <c r="K678" s="68"/>
      <c r="L678" s="68"/>
      <c r="M678" s="68" t="s">
        <v>178</v>
      </c>
      <c r="N678" s="68" t="s">
        <v>1943</v>
      </c>
      <c r="O678" s="69">
        <v>45576</v>
      </c>
      <c r="P678" s="68" t="s">
        <v>1617</v>
      </c>
      <c r="Q678" s="68" t="s">
        <v>3752</v>
      </c>
      <c r="R678" s="68" t="s">
        <v>1945</v>
      </c>
      <c r="S678" s="68" t="s">
        <v>3783</v>
      </c>
      <c r="T678" s="47">
        <v>45728</v>
      </c>
      <c r="U678" s="54">
        <f t="shared" si="114"/>
        <v>0</v>
      </c>
    </row>
    <row r="679" spans="1:21" ht="37.5" hidden="1">
      <c r="A679" s="49">
        <f t="shared" si="108"/>
        <v>678</v>
      </c>
      <c r="B679" s="68" t="s">
        <v>3784</v>
      </c>
      <c r="C679" s="68" t="s">
        <v>3785</v>
      </c>
      <c r="D679" s="68" t="s">
        <v>3786</v>
      </c>
      <c r="E679" s="68" t="s">
        <v>152</v>
      </c>
      <c r="F679" s="68" t="s">
        <v>153</v>
      </c>
      <c r="G679" s="69">
        <v>45576</v>
      </c>
      <c r="H679" s="68" t="s">
        <v>2811</v>
      </c>
      <c r="I679" s="68" t="s">
        <v>33</v>
      </c>
      <c r="J679" s="68" t="s">
        <v>156</v>
      </c>
      <c r="K679" s="68"/>
      <c r="L679" s="68"/>
      <c r="M679" s="68" t="s">
        <v>178</v>
      </c>
      <c r="N679" s="68" t="s">
        <v>1943</v>
      </c>
      <c r="O679" s="69">
        <v>45576</v>
      </c>
      <c r="P679" s="68" t="s">
        <v>1617</v>
      </c>
      <c r="Q679" s="68" t="s">
        <v>3752</v>
      </c>
      <c r="R679" s="68" t="s">
        <v>1945</v>
      </c>
      <c r="S679" s="68" t="s">
        <v>3787</v>
      </c>
      <c r="T679" s="47">
        <v>45728</v>
      </c>
      <c r="U679" s="54">
        <f t="shared" si="114"/>
        <v>0</v>
      </c>
    </row>
    <row r="680" spans="1:21" ht="25" hidden="1">
      <c r="A680" s="49">
        <f t="shared" si="108"/>
        <v>679</v>
      </c>
      <c r="B680" s="68" t="s">
        <v>3788</v>
      </c>
      <c r="C680" s="68" t="s">
        <v>3789</v>
      </c>
      <c r="D680" s="68" t="s">
        <v>3790</v>
      </c>
      <c r="E680" s="68" t="s">
        <v>152</v>
      </c>
      <c r="F680" s="68" t="s">
        <v>153</v>
      </c>
      <c r="G680" s="69">
        <v>45576</v>
      </c>
      <c r="H680" s="68" t="s">
        <v>2826</v>
      </c>
      <c r="I680" s="68" t="s">
        <v>995</v>
      </c>
      <c r="J680" s="68" t="s">
        <v>156</v>
      </c>
      <c r="K680" s="68"/>
      <c r="L680" s="68"/>
      <c r="M680" s="68" t="s">
        <v>178</v>
      </c>
      <c r="N680" s="68" t="s">
        <v>1943</v>
      </c>
      <c r="O680" s="69">
        <v>45576</v>
      </c>
      <c r="P680" s="68" t="s">
        <v>1617</v>
      </c>
      <c r="Q680" s="68" t="s">
        <v>3752</v>
      </c>
      <c r="R680" s="68" t="s">
        <v>1945</v>
      </c>
      <c r="S680" s="68" t="s">
        <v>3791</v>
      </c>
      <c r="T680" s="47">
        <v>45728</v>
      </c>
      <c r="U680" s="54">
        <f t="shared" si="114"/>
        <v>0</v>
      </c>
    </row>
    <row r="681" spans="1:21" ht="25" hidden="1">
      <c r="A681" s="49">
        <f t="shared" si="108"/>
        <v>680</v>
      </c>
      <c r="B681" s="68" t="s">
        <v>3792</v>
      </c>
      <c r="C681" s="68" t="s">
        <v>3793</v>
      </c>
      <c r="D681" s="68" t="s">
        <v>3794</v>
      </c>
      <c r="E681" s="68" t="s">
        <v>152</v>
      </c>
      <c r="F681" s="68" t="s">
        <v>153</v>
      </c>
      <c r="G681" s="69">
        <v>45576</v>
      </c>
      <c r="H681" s="68" t="s">
        <v>2839</v>
      </c>
      <c r="I681" s="68" t="s">
        <v>597</v>
      </c>
      <c r="J681" s="68" t="s">
        <v>156</v>
      </c>
      <c r="K681" s="68"/>
      <c r="L681" s="68"/>
      <c r="M681" s="68" t="s">
        <v>178</v>
      </c>
      <c r="N681" s="68" t="s">
        <v>1943</v>
      </c>
      <c r="O681" s="69">
        <v>45576</v>
      </c>
      <c r="P681" s="68" t="s">
        <v>1617</v>
      </c>
      <c r="Q681" s="68" t="s">
        <v>3752</v>
      </c>
      <c r="R681" s="68" t="s">
        <v>1945</v>
      </c>
      <c r="S681" s="68" t="s">
        <v>3795</v>
      </c>
      <c r="T681" s="47">
        <v>45728</v>
      </c>
      <c r="U681" s="54">
        <f t="shared" si="114"/>
        <v>0</v>
      </c>
    </row>
    <row r="682" spans="1:21" ht="25" hidden="1">
      <c r="A682" s="49">
        <f t="shared" si="108"/>
        <v>681</v>
      </c>
      <c r="B682" s="68" t="s">
        <v>3796</v>
      </c>
      <c r="C682" s="68" t="s">
        <v>3797</v>
      </c>
      <c r="D682" s="68" t="s">
        <v>3798</v>
      </c>
      <c r="E682" s="68" t="s">
        <v>152</v>
      </c>
      <c r="F682" s="68" t="s">
        <v>153</v>
      </c>
      <c r="G682" s="69">
        <v>45576</v>
      </c>
      <c r="H682" s="68" t="s">
        <v>3309</v>
      </c>
      <c r="I682" s="68" t="s">
        <v>581</v>
      </c>
      <c r="J682" s="68" t="s">
        <v>156</v>
      </c>
      <c r="K682" s="68"/>
      <c r="L682" s="68"/>
      <c r="M682" s="68" t="s">
        <v>178</v>
      </c>
      <c r="N682" s="68" t="s">
        <v>1943</v>
      </c>
      <c r="O682" s="69">
        <v>45576</v>
      </c>
      <c r="P682" s="68" t="s">
        <v>1617</v>
      </c>
      <c r="Q682" s="68" t="s">
        <v>3799</v>
      </c>
      <c r="R682" s="68" t="s">
        <v>1945</v>
      </c>
      <c r="S682" s="68" t="s">
        <v>3311</v>
      </c>
      <c r="T682" s="47">
        <v>45728</v>
      </c>
      <c r="U682" s="54">
        <f t="shared" si="114"/>
        <v>0</v>
      </c>
    </row>
    <row r="683" spans="1:21" ht="25" hidden="1">
      <c r="A683" s="49">
        <f t="shared" si="108"/>
        <v>682</v>
      </c>
      <c r="B683" s="68" t="s">
        <v>3800</v>
      </c>
      <c r="C683" s="68" t="s">
        <v>3801</v>
      </c>
      <c r="D683" s="68" t="s">
        <v>3802</v>
      </c>
      <c r="E683" s="68" t="s">
        <v>152</v>
      </c>
      <c r="F683" s="68" t="s">
        <v>153</v>
      </c>
      <c r="G683" s="69">
        <v>45576</v>
      </c>
      <c r="H683" s="68" t="s">
        <v>3309</v>
      </c>
      <c r="I683" s="68" t="s">
        <v>581</v>
      </c>
      <c r="J683" s="68" t="s">
        <v>156</v>
      </c>
      <c r="K683" s="68"/>
      <c r="L683" s="68"/>
      <c r="M683" s="68" t="s">
        <v>178</v>
      </c>
      <c r="N683" s="68" t="s">
        <v>1943</v>
      </c>
      <c r="O683" s="69">
        <v>45576</v>
      </c>
      <c r="P683" s="68" t="s">
        <v>1617</v>
      </c>
      <c r="Q683" s="68" t="s">
        <v>3752</v>
      </c>
      <c r="R683" s="68" t="s">
        <v>1945</v>
      </c>
      <c r="S683" s="68" t="s">
        <v>3803</v>
      </c>
      <c r="T683" s="47">
        <v>45728</v>
      </c>
      <c r="U683" s="54">
        <f t="shared" si="114"/>
        <v>0</v>
      </c>
    </row>
    <row r="684" spans="1:21" ht="25" hidden="1">
      <c r="A684" s="49">
        <f t="shared" si="108"/>
        <v>683</v>
      </c>
      <c r="B684" s="68" t="s">
        <v>3804</v>
      </c>
      <c r="C684" s="68" t="s">
        <v>3805</v>
      </c>
      <c r="D684" s="68" t="s">
        <v>3806</v>
      </c>
      <c r="E684" s="68" t="s">
        <v>152</v>
      </c>
      <c r="F684" s="68" t="s">
        <v>153</v>
      </c>
      <c r="G684" s="69">
        <v>45576</v>
      </c>
      <c r="H684" s="68" t="s">
        <v>2880</v>
      </c>
      <c r="I684" s="68" t="s">
        <v>223</v>
      </c>
      <c r="J684" s="68" t="s">
        <v>156</v>
      </c>
      <c r="K684" s="68"/>
      <c r="L684" s="68"/>
      <c r="M684" s="68" t="s">
        <v>178</v>
      </c>
      <c r="N684" s="68" t="s">
        <v>1943</v>
      </c>
      <c r="O684" s="69">
        <v>45576</v>
      </c>
      <c r="P684" s="68" t="s">
        <v>1617</v>
      </c>
      <c r="Q684" s="68" t="s">
        <v>3752</v>
      </c>
      <c r="R684" s="68" t="s">
        <v>1945</v>
      </c>
      <c r="S684" s="68" t="s">
        <v>3807</v>
      </c>
      <c r="T684" s="47">
        <v>45728</v>
      </c>
      <c r="U684" s="54">
        <f t="shared" si="114"/>
        <v>0</v>
      </c>
    </row>
    <row r="685" spans="1:21" ht="25" hidden="1">
      <c r="A685" s="49">
        <f t="shared" si="108"/>
        <v>684</v>
      </c>
      <c r="B685" s="68" t="s">
        <v>3808</v>
      </c>
      <c r="C685" s="68" t="s">
        <v>3809</v>
      </c>
      <c r="D685" s="68" t="s">
        <v>3810</v>
      </c>
      <c r="E685" s="68" t="s">
        <v>152</v>
      </c>
      <c r="F685" s="68" t="s">
        <v>153</v>
      </c>
      <c r="G685" s="69">
        <v>45576</v>
      </c>
      <c r="H685" s="68" t="s">
        <v>3188</v>
      </c>
      <c r="I685" s="68" t="s">
        <v>23</v>
      </c>
      <c r="J685" s="68" t="s">
        <v>859</v>
      </c>
      <c r="K685" s="68"/>
      <c r="L685" s="68"/>
      <c r="M685" s="68" t="s">
        <v>178</v>
      </c>
      <c r="N685" s="68" t="s">
        <v>1943</v>
      </c>
      <c r="O685" s="69">
        <v>45576</v>
      </c>
      <c r="P685" s="68" t="s">
        <v>1617</v>
      </c>
      <c r="Q685" s="68" t="s">
        <v>3752</v>
      </c>
      <c r="R685" s="68" t="s">
        <v>1945</v>
      </c>
      <c r="S685" s="68" t="s">
        <v>3811</v>
      </c>
      <c r="T685" s="47">
        <v>45728</v>
      </c>
      <c r="U685" s="66">
        <f>T685-G685</f>
        <v>152</v>
      </c>
    </row>
    <row r="686" spans="1:21" ht="50" hidden="1">
      <c r="A686" s="49">
        <f t="shared" si="108"/>
        <v>685</v>
      </c>
      <c r="B686" s="68" t="s">
        <v>3812</v>
      </c>
      <c r="C686" s="68" t="s">
        <v>3813</v>
      </c>
      <c r="D686" s="68" t="s">
        <v>3814</v>
      </c>
      <c r="E686" s="68" t="s">
        <v>152</v>
      </c>
      <c r="F686" s="68" t="s">
        <v>153</v>
      </c>
      <c r="G686" s="69">
        <v>45576</v>
      </c>
      <c r="H686" s="68" t="s">
        <v>3417</v>
      </c>
      <c r="I686" s="68" t="s">
        <v>155</v>
      </c>
      <c r="J686" s="68" t="s">
        <v>156</v>
      </c>
      <c r="K686" s="68"/>
      <c r="L686" s="68"/>
      <c r="M686" s="68" t="s">
        <v>178</v>
      </c>
      <c r="N686" s="68" t="s">
        <v>1943</v>
      </c>
      <c r="O686" s="69">
        <v>45576</v>
      </c>
      <c r="P686" s="68" t="s">
        <v>1617</v>
      </c>
      <c r="Q686" s="68" t="s">
        <v>3752</v>
      </c>
      <c r="R686" s="68" t="s">
        <v>1945</v>
      </c>
      <c r="S686" s="68" t="s">
        <v>3815</v>
      </c>
      <c r="T686" s="47">
        <v>45728</v>
      </c>
      <c r="U686" s="54">
        <f t="shared" ref="U686:U687" si="115">O686-G686</f>
        <v>0</v>
      </c>
    </row>
    <row r="687" spans="1:21" ht="50" hidden="1">
      <c r="A687" s="49">
        <f t="shared" si="108"/>
        <v>686</v>
      </c>
      <c r="B687" s="68" t="s">
        <v>3816</v>
      </c>
      <c r="C687" s="68" t="s">
        <v>3817</v>
      </c>
      <c r="D687" s="68" t="s">
        <v>3818</v>
      </c>
      <c r="E687" s="68" t="s">
        <v>152</v>
      </c>
      <c r="F687" s="68" t="s">
        <v>153</v>
      </c>
      <c r="G687" s="69">
        <v>45576</v>
      </c>
      <c r="H687" s="68" t="s">
        <v>3544</v>
      </c>
      <c r="I687" s="68" t="s">
        <v>175</v>
      </c>
      <c r="J687" s="68" t="s">
        <v>156</v>
      </c>
      <c r="K687" s="68"/>
      <c r="L687" s="68"/>
      <c r="M687" s="68" t="s">
        <v>178</v>
      </c>
      <c r="N687" s="68" t="s">
        <v>1943</v>
      </c>
      <c r="O687" s="69">
        <v>45576</v>
      </c>
      <c r="P687" s="68" t="s">
        <v>1617</v>
      </c>
      <c r="Q687" s="68" t="s">
        <v>3752</v>
      </c>
      <c r="R687" s="68" t="s">
        <v>1945</v>
      </c>
      <c r="S687" s="68" t="s">
        <v>3819</v>
      </c>
      <c r="T687" s="47">
        <v>45728</v>
      </c>
      <c r="U687" s="54">
        <f t="shared" si="115"/>
        <v>0</v>
      </c>
    </row>
    <row r="688" spans="1:21" ht="37.5" hidden="1">
      <c r="A688" s="49">
        <f t="shared" si="108"/>
        <v>687</v>
      </c>
      <c r="B688" s="68" t="s">
        <v>3820</v>
      </c>
      <c r="C688" s="68" t="s">
        <v>3821</v>
      </c>
      <c r="D688" s="68" t="s">
        <v>3822</v>
      </c>
      <c r="E688" s="68" t="s">
        <v>152</v>
      </c>
      <c r="F688" s="68" t="s">
        <v>153</v>
      </c>
      <c r="G688" s="69">
        <v>45576</v>
      </c>
      <c r="H688" s="68" t="s">
        <v>2737</v>
      </c>
      <c r="I688" s="68" t="s">
        <v>223</v>
      </c>
      <c r="J688" s="68" t="s">
        <v>859</v>
      </c>
      <c r="K688" s="68"/>
      <c r="L688" s="68"/>
      <c r="M688" s="68" t="s">
        <v>178</v>
      </c>
      <c r="N688" s="68" t="s">
        <v>1943</v>
      </c>
      <c r="O688" s="69">
        <v>45576</v>
      </c>
      <c r="P688" s="68" t="s">
        <v>1617</v>
      </c>
      <c r="Q688" s="68" t="s">
        <v>3752</v>
      </c>
      <c r="R688" s="68" t="s">
        <v>1945</v>
      </c>
      <c r="S688" s="68" t="s">
        <v>3823</v>
      </c>
      <c r="T688" s="47">
        <v>45728</v>
      </c>
      <c r="U688" s="66">
        <f>T688-G688</f>
        <v>152</v>
      </c>
    </row>
    <row r="689" spans="1:21" ht="25" hidden="1">
      <c r="A689" s="49">
        <f t="shared" si="108"/>
        <v>688</v>
      </c>
      <c r="B689" s="68" t="s">
        <v>3824</v>
      </c>
      <c r="C689" s="68" t="s">
        <v>3825</v>
      </c>
      <c r="D689" s="68" t="s">
        <v>3826</v>
      </c>
      <c r="E689" s="68" t="s">
        <v>152</v>
      </c>
      <c r="F689" s="68" t="s">
        <v>153</v>
      </c>
      <c r="G689" s="69">
        <v>45576</v>
      </c>
      <c r="H689" s="68" t="s">
        <v>2719</v>
      </c>
      <c r="I689" s="68" t="s">
        <v>33</v>
      </c>
      <c r="J689" s="68" t="s">
        <v>156</v>
      </c>
      <c r="K689" s="68"/>
      <c r="L689" s="68"/>
      <c r="M689" s="68" t="s">
        <v>178</v>
      </c>
      <c r="N689" s="68" t="s">
        <v>1943</v>
      </c>
      <c r="O689" s="69">
        <v>45576</v>
      </c>
      <c r="P689" s="68" t="s">
        <v>1617</v>
      </c>
      <c r="Q689" s="68" t="s">
        <v>3752</v>
      </c>
      <c r="R689" s="68" t="s">
        <v>1945</v>
      </c>
      <c r="S689" s="68" t="s">
        <v>3827</v>
      </c>
      <c r="T689" s="47">
        <v>45728</v>
      </c>
      <c r="U689" s="54">
        <f t="shared" ref="U689:U691" si="116">O689-G689</f>
        <v>0</v>
      </c>
    </row>
    <row r="690" spans="1:21" ht="25" hidden="1">
      <c r="A690" s="49">
        <f t="shared" si="108"/>
        <v>689</v>
      </c>
      <c r="B690" s="68" t="s">
        <v>3828</v>
      </c>
      <c r="C690" s="68" t="s">
        <v>3829</v>
      </c>
      <c r="D690" s="68" t="s">
        <v>3830</v>
      </c>
      <c r="E690" s="68" t="s">
        <v>152</v>
      </c>
      <c r="F690" s="68" t="s">
        <v>153</v>
      </c>
      <c r="G690" s="69">
        <v>45576</v>
      </c>
      <c r="H690" s="68" t="s">
        <v>248</v>
      </c>
      <c r="I690" s="68" t="s">
        <v>223</v>
      </c>
      <c r="J690" s="68" t="s">
        <v>156</v>
      </c>
      <c r="K690" s="68"/>
      <c r="L690" s="68"/>
      <c r="M690" s="68" t="s">
        <v>178</v>
      </c>
      <c r="N690" s="68" t="s">
        <v>1943</v>
      </c>
      <c r="O690" s="51">
        <v>45608</v>
      </c>
      <c r="P690" s="68" t="s">
        <v>1617</v>
      </c>
      <c r="Q690" s="68" t="s">
        <v>3752</v>
      </c>
      <c r="R690" s="68" t="s">
        <v>1945</v>
      </c>
      <c r="S690" s="68" t="s">
        <v>3831</v>
      </c>
      <c r="T690" s="47">
        <v>45728</v>
      </c>
      <c r="U690" s="54">
        <f>O690-G690</f>
        <v>32</v>
      </c>
    </row>
    <row r="691" spans="1:21" ht="25" hidden="1">
      <c r="A691" s="49">
        <f t="shared" si="108"/>
        <v>690</v>
      </c>
      <c r="B691" s="68" t="s">
        <v>3832</v>
      </c>
      <c r="C691" s="68" t="s">
        <v>3833</v>
      </c>
      <c r="D691" s="68" t="s">
        <v>3834</v>
      </c>
      <c r="E691" s="68" t="s">
        <v>152</v>
      </c>
      <c r="F691" s="68" t="s">
        <v>153</v>
      </c>
      <c r="G691" s="69">
        <v>45576</v>
      </c>
      <c r="H691" s="68" t="s">
        <v>248</v>
      </c>
      <c r="I691" s="68" t="s">
        <v>223</v>
      </c>
      <c r="J691" s="68" t="s">
        <v>156</v>
      </c>
      <c r="K691" s="68"/>
      <c r="L691" s="68"/>
      <c r="M691" s="68" t="s">
        <v>178</v>
      </c>
      <c r="N691" s="68" t="s">
        <v>1943</v>
      </c>
      <c r="O691" s="69">
        <v>45576</v>
      </c>
      <c r="P691" s="68" t="s">
        <v>1617</v>
      </c>
      <c r="Q691" s="68" t="s">
        <v>3752</v>
      </c>
      <c r="R691" s="68" t="s">
        <v>1945</v>
      </c>
      <c r="S691" s="68" t="s">
        <v>3831</v>
      </c>
      <c r="T691" s="47">
        <v>45728</v>
      </c>
      <c r="U691" s="54">
        <f t="shared" si="116"/>
        <v>0</v>
      </c>
    </row>
    <row r="692" spans="1:21" ht="25" hidden="1">
      <c r="A692" s="49">
        <f t="shared" si="108"/>
        <v>691</v>
      </c>
      <c r="B692" s="68" t="s">
        <v>3835</v>
      </c>
      <c r="C692" s="68" t="s">
        <v>3836</v>
      </c>
      <c r="D692" s="68" t="s">
        <v>3837</v>
      </c>
      <c r="E692" s="68" t="s">
        <v>152</v>
      </c>
      <c r="F692" s="68" t="s">
        <v>153</v>
      </c>
      <c r="G692" s="69">
        <v>45576</v>
      </c>
      <c r="H692" s="68" t="s">
        <v>2688</v>
      </c>
      <c r="I692" s="68" t="s">
        <v>597</v>
      </c>
      <c r="J692" s="68" t="s">
        <v>859</v>
      </c>
      <c r="K692" s="68"/>
      <c r="L692" s="68"/>
      <c r="M692" s="68" t="s">
        <v>178</v>
      </c>
      <c r="N692" s="68" t="s">
        <v>1943</v>
      </c>
      <c r="O692" s="69">
        <v>45576</v>
      </c>
      <c r="P692" s="68" t="s">
        <v>1617</v>
      </c>
      <c r="Q692" s="68" t="s">
        <v>3752</v>
      </c>
      <c r="R692" s="68" t="s">
        <v>1945</v>
      </c>
      <c r="S692" s="68"/>
      <c r="T692" s="47">
        <v>45728</v>
      </c>
      <c r="U692" s="66">
        <f t="shared" ref="U692:U700" si="117">T692-G692</f>
        <v>152</v>
      </c>
    </row>
    <row r="693" spans="1:21" ht="25" hidden="1">
      <c r="A693" s="49">
        <f t="shared" si="108"/>
        <v>692</v>
      </c>
      <c r="B693" s="68" t="s">
        <v>3838</v>
      </c>
      <c r="C693" s="68" t="s">
        <v>3839</v>
      </c>
      <c r="D693" s="68" t="s">
        <v>3840</v>
      </c>
      <c r="E693" s="68" t="s">
        <v>152</v>
      </c>
      <c r="F693" s="68" t="s">
        <v>153</v>
      </c>
      <c r="G693" s="69">
        <v>45579</v>
      </c>
      <c r="H693" s="68" t="s">
        <v>2051</v>
      </c>
      <c r="I693" s="68" t="s">
        <v>23</v>
      </c>
      <c r="J693" s="68" t="s">
        <v>1362</v>
      </c>
      <c r="K693" s="68"/>
      <c r="L693" s="68"/>
      <c r="M693" s="68" t="s">
        <v>1394</v>
      </c>
      <c r="N693" s="68" t="s">
        <v>887</v>
      </c>
      <c r="O693" s="68"/>
      <c r="P693" s="68" t="s">
        <v>1617</v>
      </c>
      <c r="Q693" s="68" t="s">
        <v>3841</v>
      </c>
      <c r="R693" s="68" t="s">
        <v>1974</v>
      </c>
      <c r="S693" s="68"/>
      <c r="T693" s="47">
        <v>45728</v>
      </c>
      <c r="U693" s="66">
        <f t="shared" si="117"/>
        <v>149</v>
      </c>
    </row>
    <row r="694" spans="1:21" ht="25" hidden="1">
      <c r="A694" s="49">
        <f t="shared" si="108"/>
        <v>693</v>
      </c>
      <c r="B694" s="68" t="s">
        <v>3842</v>
      </c>
      <c r="C694" s="68" t="s">
        <v>3843</v>
      </c>
      <c r="D694" s="68" t="s">
        <v>3844</v>
      </c>
      <c r="E694" s="68" t="s">
        <v>152</v>
      </c>
      <c r="F694" s="68" t="s">
        <v>153</v>
      </c>
      <c r="G694" s="69">
        <v>45579</v>
      </c>
      <c r="H694" s="68" t="s">
        <v>2865</v>
      </c>
      <c r="I694" s="68" t="s">
        <v>33</v>
      </c>
      <c r="J694" s="68" t="s">
        <v>1362</v>
      </c>
      <c r="K694" s="68"/>
      <c r="L694" s="68"/>
      <c r="M694" s="68" t="s">
        <v>1394</v>
      </c>
      <c r="N694" s="68" t="s">
        <v>887</v>
      </c>
      <c r="O694" s="68"/>
      <c r="P694" s="68" t="s">
        <v>1617</v>
      </c>
      <c r="Q694" s="68" t="s">
        <v>3841</v>
      </c>
      <c r="R694" s="68" t="s">
        <v>1974</v>
      </c>
      <c r="S694" s="68"/>
      <c r="T694" s="47">
        <v>45728</v>
      </c>
      <c r="U694" s="66">
        <f t="shared" si="117"/>
        <v>149</v>
      </c>
    </row>
    <row r="695" spans="1:21" ht="25" hidden="1">
      <c r="A695" s="49">
        <f t="shared" si="108"/>
        <v>694</v>
      </c>
      <c r="B695" s="68" t="s">
        <v>3845</v>
      </c>
      <c r="C695" s="68" t="s">
        <v>3846</v>
      </c>
      <c r="D695" s="68" t="s">
        <v>3847</v>
      </c>
      <c r="E695" s="68" t="s">
        <v>152</v>
      </c>
      <c r="F695" s="68" t="s">
        <v>153</v>
      </c>
      <c r="G695" s="69">
        <v>45579</v>
      </c>
      <c r="H695" s="68" t="s">
        <v>2839</v>
      </c>
      <c r="I695" s="68" t="s">
        <v>597</v>
      </c>
      <c r="J695" s="68" t="s">
        <v>1362</v>
      </c>
      <c r="K695" s="68"/>
      <c r="L695" s="68"/>
      <c r="M695" s="68" t="s">
        <v>1394</v>
      </c>
      <c r="N695" s="68" t="s">
        <v>887</v>
      </c>
      <c r="O695" s="68"/>
      <c r="P695" s="68" t="s">
        <v>1617</v>
      </c>
      <c r="Q695" s="68" t="s">
        <v>3841</v>
      </c>
      <c r="R695" s="68" t="s">
        <v>1974</v>
      </c>
      <c r="S695" s="68"/>
      <c r="T695" s="47">
        <v>45728</v>
      </c>
      <c r="U695" s="66">
        <f t="shared" si="117"/>
        <v>149</v>
      </c>
    </row>
    <row r="696" spans="1:21" ht="25" hidden="1">
      <c r="A696" s="49">
        <f t="shared" si="108"/>
        <v>695</v>
      </c>
      <c r="B696" s="68" t="s">
        <v>3848</v>
      </c>
      <c r="C696" s="68" t="s">
        <v>3849</v>
      </c>
      <c r="D696" s="68" t="s">
        <v>3850</v>
      </c>
      <c r="E696" s="68" t="s">
        <v>152</v>
      </c>
      <c r="F696" s="68" t="s">
        <v>153</v>
      </c>
      <c r="G696" s="69">
        <v>45579</v>
      </c>
      <c r="H696" s="68" t="s">
        <v>3851</v>
      </c>
      <c r="I696" s="68" t="s">
        <v>581</v>
      </c>
      <c r="J696" s="68" t="s">
        <v>1362</v>
      </c>
      <c r="K696" s="68"/>
      <c r="L696" s="68"/>
      <c r="M696" s="68" t="s">
        <v>1394</v>
      </c>
      <c r="N696" s="68" t="s">
        <v>887</v>
      </c>
      <c r="O696" s="68"/>
      <c r="P696" s="68" t="s">
        <v>1617</v>
      </c>
      <c r="Q696" s="68" t="s">
        <v>3841</v>
      </c>
      <c r="R696" s="68" t="s">
        <v>1974</v>
      </c>
      <c r="S696" s="68"/>
      <c r="T696" s="47">
        <v>45728</v>
      </c>
      <c r="U696" s="66">
        <f t="shared" si="117"/>
        <v>149</v>
      </c>
    </row>
    <row r="697" spans="1:21" ht="25" hidden="1">
      <c r="A697" s="49">
        <f t="shared" si="108"/>
        <v>696</v>
      </c>
      <c r="B697" s="68" t="s">
        <v>3852</v>
      </c>
      <c r="C697" s="68" t="s">
        <v>3853</v>
      </c>
      <c r="D697" s="68" t="s">
        <v>3854</v>
      </c>
      <c r="E697" s="68" t="s">
        <v>152</v>
      </c>
      <c r="F697" s="68" t="s">
        <v>153</v>
      </c>
      <c r="G697" s="69">
        <v>45579</v>
      </c>
      <c r="H697" s="68" t="s">
        <v>1672</v>
      </c>
      <c r="I697" s="68" t="s">
        <v>175</v>
      </c>
      <c r="J697" s="68" t="s">
        <v>859</v>
      </c>
      <c r="K697" s="68" t="s">
        <v>3855</v>
      </c>
      <c r="L697" s="68" t="s">
        <v>3856</v>
      </c>
      <c r="M697" s="68" t="s">
        <v>178</v>
      </c>
      <c r="N697" s="68" t="s">
        <v>279</v>
      </c>
      <c r="O697" s="68"/>
      <c r="P697" s="68" t="s">
        <v>159</v>
      </c>
      <c r="Q697" s="68" t="s">
        <v>445</v>
      </c>
      <c r="R697" s="68" t="s">
        <v>2138</v>
      </c>
      <c r="S697" s="68"/>
      <c r="T697" s="47">
        <v>45728</v>
      </c>
      <c r="U697" s="66">
        <f t="shared" si="117"/>
        <v>149</v>
      </c>
    </row>
    <row r="698" spans="1:21" ht="25" hidden="1">
      <c r="A698" s="49">
        <f t="shared" si="108"/>
        <v>697</v>
      </c>
      <c r="B698" s="68" t="s">
        <v>3857</v>
      </c>
      <c r="C698" s="68" t="s">
        <v>3858</v>
      </c>
      <c r="D698" s="68" t="s">
        <v>3859</v>
      </c>
      <c r="E698" s="68" t="s">
        <v>152</v>
      </c>
      <c r="F698" s="68" t="s">
        <v>153</v>
      </c>
      <c r="G698" s="69">
        <v>45579</v>
      </c>
      <c r="H698" s="68" t="s">
        <v>1136</v>
      </c>
      <c r="I698" s="68" t="s">
        <v>175</v>
      </c>
      <c r="J698" s="68" t="s">
        <v>859</v>
      </c>
      <c r="K698" s="68" t="s">
        <v>3860</v>
      </c>
      <c r="L698" s="68" t="s">
        <v>3861</v>
      </c>
      <c r="M698" s="68" t="s">
        <v>178</v>
      </c>
      <c r="N698" s="68" t="s">
        <v>279</v>
      </c>
      <c r="O698" s="68"/>
      <c r="P698" s="68" t="s">
        <v>188</v>
      </c>
      <c r="Q698" s="68" t="s">
        <v>445</v>
      </c>
      <c r="R698" s="68" t="s">
        <v>304</v>
      </c>
      <c r="S698" s="68"/>
      <c r="T698" s="47">
        <v>45728</v>
      </c>
      <c r="U698" s="66">
        <f t="shared" si="117"/>
        <v>149</v>
      </c>
    </row>
    <row r="699" spans="1:21" ht="125" hidden="1">
      <c r="A699" s="49">
        <f t="shared" si="108"/>
        <v>698</v>
      </c>
      <c r="B699" s="68" t="s">
        <v>3862</v>
      </c>
      <c r="C699" s="68" t="s">
        <v>3863</v>
      </c>
      <c r="D699" s="68" t="s">
        <v>3864</v>
      </c>
      <c r="E699" s="68" t="s">
        <v>152</v>
      </c>
      <c r="F699" s="68" t="s">
        <v>153</v>
      </c>
      <c r="G699" s="69">
        <v>45579</v>
      </c>
      <c r="H699" s="68" t="s">
        <v>3865</v>
      </c>
      <c r="I699" s="68" t="s">
        <v>597</v>
      </c>
      <c r="J699" s="68" t="s">
        <v>1362</v>
      </c>
      <c r="K699" s="68" t="s">
        <v>3866</v>
      </c>
      <c r="L699" s="68" t="s">
        <v>3867</v>
      </c>
      <c r="M699" s="68" t="s">
        <v>318</v>
      </c>
      <c r="N699" s="68" t="s">
        <v>2667</v>
      </c>
      <c r="O699" s="68"/>
      <c r="P699" s="68" t="s">
        <v>188</v>
      </c>
      <c r="Q699" s="68" t="s">
        <v>3868</v>
      </c>
      <c r="R699" s="68" t="s">
        <v>3869</v>
      </c>
      <c r="S699" s="68"/>
      <c r="T699" s="47">
        <v>45728</v>
      </c>
      <c r="U699" s="66">
        <f t="shared" si="117"/>
        <v>149</v>
      </c>
    </row>
    <row r="700" spans="1:21" ht="25" hidden="1">
      <c r="A700" s="49">
        <f t="shared" si="108"/>
        <v>699</v>
      </c>
      <c r="B700" s="68" t="s">
        <v>3870</v>
      </c>
      <c r="C700" s="68" t="s">
        <v>3871</v>
      </c>
      <c r="D700" s="68" t="s">
        <v>3872</v>
      </c>
      <c r="E700" s="68" t="s">
        <v>152</v>
      </c>
      <c r="F700" s="68" t="s">
        <v>153</v>
      </c>
      <c r="G700" s="69">
        <v>45579</v>
      </c>
      <c r="H700" s="68" t="s">
        <v>917</v>
      </c>
      <c r="I700" s="68" t="s">
        <v>597</v>
      </c>
      <c r="J700" s="68" t="s">
        <v>859</v>
      </c>
      <c r="K700" s="68" t="s">
        <v>3873</v>
      </c>
      <c r="L700" s="68" t="s">
        <v>3874</v>
      </c>
      <c r="M700" s="68" t="s">
        <v>178</v>
      </c>
      <c r="N700" s="68" t="s">
        <v>251</v>
      </c>
      <c r="O700" s="68"/>
      <c r="P700" s="68" t="s">
        <v>188</v>
      </c>
      <c r="Q700" s="68" t="s">
        <v>3875</v>
      </c>
      <c r="R700" s="68" t="s">
        <v>261</v>
      </c>
      <c r="S700" s="68"/>
      <c r="T700" s="47">
        <v>45728</v>
      </c>
      <c r="U700" s="66">
        <f t="shared" si="117"/>
        <v>149</v>
      </c>
    </row>
    <row r="701" spans="1:21" ht="25" hidden="1">
      <c r="A701" s="49">
        <f t="shared" si="108"/>
        <v>700</v>
      </c>
      <c r="B701" s="68" t="s">
        <v>3876</v>
      </c>
      <c r="C701" s="68" t="s">
        <v>3877</v>
      </c>
      <c r="D701" s="68" t="s">
        <v>3878</v>
      </c>
      <c r="E701" s="68" t="s">
        <v>152</v>
      </c>
      <c r="F701" s="68" t="s">
        <v>153</v>
      </c>
      <c r="G701" s="69">
        <v>45583</v>
      </c>
      <c r="H701" s="68" t="s">
        <v>1094</v>
      </c>
      <c r="I701" s="68" t="s">
        <v>23</v>
      </c>
      <c r="J701" s="68" t="s">
        <v>156</v>
      </c>
      <c r="K701" s="68" t="s">
        <v>3879</v>
      </c>
      <c r="L701" s="68" t="s">
        <v>3880</v>
      </c>
      <c r="M701" s="68" t="s">
        <v>178</v>
      </c>
      <c r="N701" s="68" t="s">
        <v>279</v>
      </c>
      <c r="O701" s="51">
        <v>45608</v>
      </c>
      <c r="P701" s="68" t="s">
        <v>188</v>
      </c>
      <c r="Q701" s="68" t="s">
        <v>445</v>
      </c>
      <c r="R701" s="68" t="s">
        <v>2138</v>
      </c>
      <c r="S701" s="68"/>
      <c r="T701" s="47">
        <v>45728</v>
      </c>
      <c r="U701" s="54">
        <f>O701-G701</f>
        <v>25</v>
      </c>
    </row>
    <row r="702" spans="1:21" ht="25" hidden="1">
      <c r="A702" s="49">
        <f t="shared" si="108"/>
        <v>701</v>
      </c>
      <c r="B702" s="68" t="s">
        <v>3881</v>
      </c>
      <c r="C702" s="68" t="s">
        <v>3882</v>
      </c>
      <c r="D702" s="68" t="s">
        <v>3883</v>
      </c>
      <c r="E702" s="68" t="s">
        <v>152</v>
      </c>
      <c r="F702" s="68" t="s">
        <v>153</v>
      </c>
      <c r="G702" s="69">
        <v>45583</v>
      </c>
      <c r="H702" s="68" t="s">
        <v>1136</v>
      </c>
      <c r="I702" s="68" t="s">
        <v>175</v>
      </c>
      <c r="J702" s="68" t="s">
        <v>859</v>
      </c>
      <c r="K702" s="68" t="s">
        <v>3884</v>
      </c>
      <c r="L702" s="68" t="s">
        <v>3861</v>
      </c>
      <c r="M702" s="68" t="s">
        <v>178</v>
      </c>
      <c r="N702" s="68" t="s">
        <v>279</v>
      </c>
      <c r="O702" s="68"/>
      <c r="P702" s="68" t="s">
        <v>188</v>
      </c>
      <c r="Q702" s="68" t="s">
        <v>445</v>
      </c>
      <c r="R702" s="68" t="s">
        <v>2138</v>
      </c>
      <c r="S702" s="68"/>
      <c r="T702" s="47">
        <v>45728</v>
      </c>
      <c r="U702" s="66">
        <f>T702-G702</f>
        <v>145</v>
      </c>
    </row>
    <row r="703" spans="1:21" ht="25" hidden="1">
      <c r="A703" s="49">
        <f t="shared" si="108"/>
        <v>702</v>
      </c>
      <c r="B703" s="68" t="s">
        <v>3885</v>
      </c>
      <c r="C703" s="68" t="s">
        <v>3886</v>
      </c>
      <c r="D703" s="68" t="s">
        <v>3887</v>
      </c>
      <c r="E703" s="68" t="s">
        <v>152</v>
      </c>
      <c r="F703" s="68" t="s">
        <v>153</v>
      </c>
      <c r="G703" s="69">
        <v>45586</v>
      </c>
      <c r="H703" s="68" t="s">
        <v>3888</v>
      </c>
      <c r="I703" s="68" t="s">
        <v>175</v>
      </c>
      <c r="J703" s="68" t="s">
        <v>156</v>
      </c>
      <c r="K703" s="68"/>
      <c r="L703" s="68"/>
      <c r="M703" s="68" t="s">
        <v>394</v>
      </c>
      <c r="N703" s="68" t="s">
        <v>395</v>
      </c>
      <c r="O703" s="69">
        <v>45594</v>
      </c>
      <c r="P703" s="68" t="s">
        <v>188</v>
      </c>
      <c r="Q703" s="68" t="s">
        <v>3889</v>
      </c>
      <c r="R703" s="68" t="s">
        <v>3890</v>
      </c>
      <c r="S703" s="68" t="s">
        <v>3891</v>
      </c>
      <c r="T703" s="47">
        <v>45728</v>
      </c>
      <c r="U703" s="54">
        <f t="shared" ref="U703:U706" si="118">O703-G703</f>
        <v>8</v>
      </c>
    </row>
    <row r="704" spans="1:21" ht="162.5">
      <c r="A704" s="49">
        <f t="shared" si="108"/>
        <v>703</v>
      </c>
      <c r="B704" s="68" t="s">
        <v>3892</v>
      </c>
      <c r="C704" s="68" t="s">
        <v>3893</v>
      </c>
      <c r="D704" s="68" t="s">
        <v>3894</v>
      </c>
      <c r="E704" s="68" t="s">
        <v>152</v>
      </c>
      <c r="F704" s="68" t="s">
        <v>153</v>
      </c>
      <c r="G704" s="69">
        <v>45586</v>
      </c>
      <c r="H704" s="68" t="s">
        <v>1149</v>
      </c>
      <c r="I704" s="68" t="s">
        <v>33</v>
      </c>
      <c r="J704" s="68" t="s">
        <v>156</v>
      </c>
      <c r="K704" s="68"/>
      <c r="L704" s="68"/>
      <c r="M704" s="68" t="s">
        <v>158</v>
      </c>
      <c r="N704" s="68" t="s">
        <v>158</v>
      </c>
      <c r="O704" s="69">
        <v>45586</v>
      </c>
      <c r="P704" s="68" t="s">
        <v>159</v>
      </c>
      <c r="Q704" s="68" t="s">
        <v>3895</v>
      </c>
      <c r="R704" s="68" t="s">
        <v>3896</v>
      </c>
      <c r="S704" s="68"/>
      <c r="T704" s="47">
        <v>45728</v>
      </c>
      <c r="U704" s="54">
        <f t="shared" si="118"/>
        <v>0</v>
      </c>
    </row>
    <row r="705" spans="1:21" ht="58" hidden="1">
      <c r="A705" s="49">
        <f t="shared" si="108"/>
        <v>704</v>
      </c>
      <c r="B705" s="82" t="s">
        <v>3897</v>
      </c>
      <c r="C705" s="82" t="s">
        <v>3898</v>
      </c>
      <c r="D705" s="82" t="s">
        <v>3899</v>
      </c>
      <c r="E705" s="82" t="s">
        <v>758</v>
      </c>
      <c r="F705" s="82" t="s">
        <v>153</v>
      </c>
      <c r="G705" s="83">
        <v>45587</v>
      </c>
      <c r="H705" s="82" t="s">
        <v>3900</v>
      </c>
      <c r="I705" s="82" t="s">
        <v>1731</v>
      </c>
      <c r="J705" s="82" t="s">
        <v>156</v>
      </c>
      <c r="K705" s="82"/>
      <c r="L705" s="82"/>
      <c r="M705" s="82" t="s">
        <v>1731</v>
      </c>
      <c r="N705" s="82" t="s">
        <v>887</v>
      </c>
      <c r="O705" s="84">
        <v>45588</v>
      </c>
      <c r="P705" s="82" t="s">
        <v>1956</v>
      </c>
      <c r="Q705" s="82" t="s">
        <v>3901</v>
      </c>
      <c r="R705" s="82" t="s">
        <v>1958</v>
      </c>
      <c r="S705" s="85" t="s">
        <v>3902</v>
      </c>
      <c r="T705" s="47">
        <v>45728</v>
      </c>
      <c r="U705" s="54">
        <f t="shared" si="118"/>
        <v>1</v>
      </c>
    </row>
    <row r="706" spans="1:21" ht="25" hidden="1">
      <c r="A706" s="49">
        <f t="shared" si="108"/>
        <v>705</v>
      </c>
      <c r="B706" s="68" t="s">
        <v>3903</v>
      </c>
      <c r="C706" s="68" t="s">
        <v>3904</v>
      </c>
      <c r="D706" s="68" t="s">
        <v>3905</v>
      </c>
      <c r="E706" s="68" t="s">
        <v>152</v>
      </c>
      <c r="F706" s="68" t="s">
        <v>153</v>
      </c>
      <c r="G706" s="69">
        <v>45587</v>
      </c>
      <c r="H706" s="68" t="s">
        <v>2243</v>
      </c>
      <c r="I706" s="68" t="s">
        <v>223</v>
      </c>
      <c r="J706" s="68" t="s">
        <v>156</v>
      </c>
      <c r="K706" s="68" t="s">
        <v>2244</v>
      </c>
      <c r="L706" s="68" t="s">
        <v>2305</v>
      </c>
      <c r="M706" s="68" t="s">
        <v>178</v>
      </c>
      <c r="N706" s="68" t="s">
        <v>412</v>
      </c>
      <c r="O706" s="69">
        <v>45602</v>
      </c>
      <c r="P706" s="68" t="s">
        <v>188</v>
      </c>
      <c r="Q706" s="68" t="s">
        <v>3906</v>
      </c>
      <c r="R706" s="68" t="s">
        <v>3515</v>
      </c>
      <c r="S706" s="68" t="s">
        <v>3907</v>
      </c>
      <c r="T706" s="47">
        <v>45728</v>
      </c>
      <c r="U706" s="54">
        <f t="shared" si="118"/>
        <v>15</v>
      </c>
    </row>
    <row r="707" spans="1:21" ht="25" hidden="1">
      <c r="A707" s="49">
        <f t="shared" ref="A707:A770" si="119">A706+1</f>
        <v>706</v>
      </c>
      <c r="B707" s="68" t="s">
        <v>3908</v>
      </c>
      <c r="C707" s="68" t="s">
        <v>3909</v>
      </c>
      <c r="D707" s="68" t="s">
        <v>3910</v>
      </c>
      <c r="E707" s="68" t="s">
        <v>152</v>
      </c>
      <c r="F707" s="68" t="s">
        <v>153</v>
      </c>
      <c r="G707" s="69">
        <v>45587</v>
      </c>
      <c r="H707" s="68" t="s">
        <v>1094</v>
      </c>
      <c r="I707" s="68" t="s">
        <v>23</v>
      </c>
      <c r="J707" s="68" t="s">
        <v>859</v>
      </c>
      <c r="K707" s="68" t="s">
        <v>3911</v>
      </c>
      <c r="L707" s="68" t="s">
        <v>3912</v>
      </c>
      <c r="M707" s="68" t="s">
        <v>178</v>
      </c>
      <c r="N707" s="68" t="s">
        <v>279</v>
      </c>
      <c r="O707" s="68"/>
      <c r="P707" s="68" t="s">
        <v>188</v>
      </c>
      <c r="Q707" s="68" t="s">
        <v>445</v>
      </c>
      <c r="R707" s="68" t="s">
        <v>2138</v>
      </c>
      <c r="S707" s="68"/>
      <c r="T707" s="47">
        <v>45728</v>
      </c>
      <c r="U707" s="66">
        <f>T707-G707</f>
        <v>141</v>
      </c>
    </row>
    <row r="708" spans="1:21" ht="25" hidden="1">
      <c r="A708" s="49">
        <f t="shared" si="119"/>
        <v>707</v>
      </c>
      <c r="B708" s="68" t="s">
        <v>3913</v>
      </c>
      <c r="C708" s="68" t="s">
        <v>3914</v>
      </c>
      <c r="D708" s="68" t="s">
        <v>3915</v>
      </c>
      <c r="E708" s="68" t="s">
        <v>152</v>
      </c>
      <c r="F708" s="68" t="s">
        <v>153</v>
      </c>
      <c r="G708" s="69">
        <v>45587</v>
      </c>
      <c r="H708" s="68" t="s">
        <v>899</v>
      </c>
      <c r="I708" s="68" t="s">
        <v>175</v>
      </c>
      <c r="J708" s="68" t="s">
        <v>156</v>
      </c>
      <c r="K708" s="68" t="s">
        <v>1565</v>
      </c>
      <c r="L708" s="68" t="s">
        <v>1566</v>
      </c>
      <c r="M708" s="68" t="s">
        <v>178</v>
      </c>
      <c r="N708" s="68" t="s">
        <v>251</v>
      </c>
      <c r="O708" s="51">
        <v>45608</v>
      </c>
      <c r="P708" s="68" t="s">
        <v>188</v>
      </c>
      <c r="Q708" s="68" t="s">
        <v>3916</v>
      </c>
      <c r="R708" s="68" t="s">
        <v>261</v>
      </c>
      <c r="S708" s="68" t="s">
        <v>3917</v>
      </c>
      <c r="T708" s="47">
        <v>45728</v>
      </c>
      <c r="U708" s="54">
        <f>O708-G708</f>
        <v>21</v>
      </c>
    </row>
    <row r="709" spans="1:21" ht="25" hidden="1">
      <c r="A709" s="49">
        <f t="shared" si="119"/>
        <v>708</v>
      </c>
      <c r="B709" s="68" t="s">
        <v>3918</v>
      </c>
      <c r="C709" s="68" t="s">
        <v>3919</v>
      </c>
      <c r="D709" s="68" t="s">
        <v>3920</v>
      </c>
      <c r="E709" s="68" t="s">
        <v>152</v>
      </c>
      <c r="F709" s="68" t="s">
        <v>153</v>
      </c>
      <c r="G709" s="69">
        <v>45587</v>
      </c>
      <c r="H709" s="68" t="s">
        <v>1598</v>
      </c>
      <c r="I709" s="68" t="s">
        <v>23</v>
      </c>
      <c r="J709" s="68" t="s">
        <v>859</v>
      </c>
      <c r="K709" s="68" t="s">
        <v>3921</v>
      </c>
      <c r="L709" s="68" t="s">
        <v>3922</v>
      </c>
      <c r="M709" s="68" t="s">
        <v>178</v>
      </c>
      <c r="N709" s="68" t="s">
        <v>251</v>
      </c>
      <c r="O709" s="69">
        <v>45602</v>
      </c>
      <c r="P709" s="68" t="s">
        <v>188</v>
      </c>
      <c r="Q709" s="68" t="s">
        <v>989</v>
      </c>
      <c r="R709" s="68" t="s">
        <v>261</v>
      </c>
      <c r="S709" s="68"/>
      <c r="T709" s="47">
        <v>45728</v>
      </c>
      <c r="U709" s="66">
        <f>T709-G709</f>
        <v>141</v>
      </c>
    </row>
    <row r="710" spans="1:21" ht="25" hidden="1">
      <c r="A710" s="49">
        <f t="shared" si="119"/>
        <v>709</v>
      </c>
      <c r="B710" s="68" t="s">
        <v>3923</v>
      </c>
      <c r="C710" s="68" t="s">
        <v>3924</v>
      </c>
      <c r="D710" s="68" t="s">
        <v>3925</v>
      </c>
      <c r="E710" s="68" t="s">
        <v>152</v>
      </c>
      <c r="F710" s="68" t="s">
        <v>153</v>
      </c>
      <c r="G710" s="69">
        <v>45588</v>
      </c>
      <c r="H710" s="68" t="s">
        <v>309</v>
      </c>
      <c r="I710" s="68" t="s">
        <v>23</v>
      </c>
      <c r="J710" s="68" t="s">
        <v>156</v>
      </c>
      <c r="K710" s="68" t="s">
        <v>3926</v>
      </c>
      <c r="L710" s="68" t="s">
        <v>3927</v>
      </c>
      <c r="M710" s="68" t="s">
        <v>178</v>
      </c>
      <c r="N710" s="68" t="s">
        <v>179</v>
      </c>
      <c r="O710" s="69">
        <v>45588</v>
      </c>
      <c r="P710" s="68" t="s">
        <v>188</v>
      </c>
      <c r="Q710" s="68" t="s">
        <v>3928</v>
      </c>
      <c r="R710" s="68" t="s">
        <v>182</v>
      </c>
      <c r="S710" s="68" t="s">
        <v>183</v>
      </c>
      <c r="T710" s="47">
        <v>45728</v>
      </c>
      <c r="U710" s="54">
        <f t="shared" ref="U710:U716" si="120">O710-G710</f>
        <v>0</v>
      </c>
    </row>
    <row r="711" spans="1:21" ht="25" hidden="1">
      <c r="A711" s="49">
        <f t="shared" si="119"/>
        <v>710</v>
      </c>
      <c r="B711" s="68" t="s">
        <v>3929</v>
      </c>
      <c r="C711" s="68" t="s">
        <v>3930</v>
      </c>
      <c r="D711" s="68" t="s">
        <v>3931</v>
      </c>
      <c r="E711" s="68" t="s">
        <v>152</v>
      </c>
      <c r="F711" s="68" t="s">
        <v>153</v>
      </c>
      <c r="G711" s="69">
        <v>45588</v>
      </c>
      <c r="H711" s="68" t="s">
        <v>309</v>
      </c>
      <c r="I711" s="68" t="s">
        <v>23</v>
      </c>
      <c r="J711" s="68" t="s">
        <v>156</v>
      </c>
      <c r="K711" s="68" t="s">
        <v>3932</v>
      </c>
      <c r="L711" s="68" t="s">
        <v>3933</v>
      </c>
      <c r="M711" s="68" t="s">
        <v>178</v>
      </c>
      <c r="N711" s="68" t="s">
        <v>179</v>
      </c>
      <c r="O711" s="69">
        <v>45588</v>
      </c>
      <c r="P711" s="68" t="s">
        <v>188</v>
      </c>
      <c r="Q711" s="68" t="s">
        <v>3928</v>
      </c>
      <c r="R711" s="68" t="s">
        <v>182</v>
      </c>
      <c r="S711" s="68" t="s">
        <v>183</v>
      </c>
      <c r="T711" s="47">
        <v>45728</v>
      </c>
      <c r="U711" s="54">
        <f t="shared" si="120"/>
        <v>0</v>
      </c>
    </row>
    <row r="712" spans="1:21" ht="25" hidden="1">
      <c r="A712" s="49">
        <f t="shared" si="119"/>
        <v>711</v>
      </c>
      <c r="B712" s="68" t="s">
        <v>3934</v>
      </c>
      <c r="C712" s="68" t="s">
        <v>3935</v>
      </c>
      <c r="D712" s="68" t="s">
        <v>3936</v>
      </c>
      <c r="E712" s="68" t="s">
        <v>152</v>
      </c>
      <c r="F712" s="68" t="s">
        <v>153</v>
      </c>
      <c r="G712" s="69">
        <v>45588</v>
      </c>
      <c r="H712" s="68" t="s">
        <v>309</v>
      </c>
      <c r="I712" s="68" t="s">
        <v>23</v>
      </c>
      <c r="J712" s="68" t="s">
        <v>156</v>
      </c>
      <c r="K712" s="68" t="s">
        <v>3937</v>
      </c>
      <c r="L712" s="68" t="s">
        <v>3938</v>
      </c>
      <c r="M712" s="68" t="s">
        <v>178</v>
      </c>
      <c r="N712" s="68" t="s">
        <v>179</v>
      </c>
      <c r="O712" s="69">
        <v>45588</v>
      </c>
      <c r="P712" s="68" t="s">
        <v>188</v>
      </c>
      <c r="Q712" s="68" t="s">
        <v>3928</v>
      </c>
      <c r="R712" s="68" t="s">
        <v>182</v>
      </c>
      <c r="S712" s="68" t="s">
        <v>183</v>
      </c>
      <c r="T712" s="47">
        <v>45728</v>
      </c>
      <c r="U712" s="54">
        <f t="shared" si="120"/>
        <v>0</v>
      </c>
    </row>
    <row r="713" spans="1:21" ht="25" hidden="1">
      <c r="A713" s="49">
        <f t="shared" si="119"/>
        <v>712</v>
      </c>
      <c r="B713" s="68" t="s">
        <v>3939</v>
      </c>
      <c r="C713" s="68" t="s">
        <v>3940</v>
      </c>
      <c r="D713" s="68" t="s">
        <v>3941</v>
      </c>
      <c r="E713" s="68" t="s">
        <v>152</v>
      </c>
      <c r="F713" s="68" t="s">
        <v>153</v>
      </c>
      <c r="G713" s="69">
        <v>45588</v>
      </c>
      <c r="H713" s="68" t="s">
        <v>309</v>
      </c>
      <c r="I713" s="68" t="s">
        <v>23</v>
      </c>
      <c r="J713" s="68" t="s">
        <v>156</v>
      </c>
      <c r="K713" s="68" t="s">
        <v>3942</v>
      </c>
      <c r="L713" s="68" t="s">
        <v>3943</v>
      </c>
      <c r="M713" s="68" t="s">
        <v>178</v>
      </c>
      <c r="N713" s="68" t="s">
        <v>179</v>
      </c>
      <c r="O713" s="69">
        <v>45588</v>
      </c>
      <c r="P713" s="68" t="s">
        <v>188</v>
      </c>
      <c r="Q713" s="68" t="s">
        <v>3928</v>
      </c>
      <c r="R713" s="68" t="s">
        <v>182</v>
      </c>
      <c r="S713" s="68" t="s">
        <v>183</v>
      </c>
      <c r="T713" s="47">
        <v>45728</v>
      </c>
      <c r="U713" s="54">
        <f t="shared" si="120"/>
        <v>0</v>
      </c>
    </row>
    <row r="714" spans="1:21" ht="25" hidden="1">
      <c r="A714" s="49">
        <f t="shared" si="119"/>
        <v>713</v>
      </c>
      <c r="B714" s="68" t="s">
        <v>3944</v>
      </c>
      <c r="C714" s="68" t="s">
        <v>3945</v>
      </c>
      <c r="D714" s="68" t="s">
        <v>3946</v>
      </c>
      <c r="E714" s="68" t="s">
        <v>152</v>
      </c>
      <c r="F714" s="68" t="s">
        <v>153</v>
      </c>
      <c r="G714" s="69">
        <v>45588</v>
      </c>
      <c r="H714" s="68" t="s">
        <v>309</v>
      </c>
      <c r="I714" s="68" t="s">
        <v>23</v>
      </c>
      <c r="J714" s="68" t="s">
        <v>156</v>
      </c>
      <c r="K714" s="68" t="s">
        <v>3947</v>
      </c>
      <c r="L714" s="68" t="s">
        <v>3948</v>
      </c>
      <c r="M714" s="68" t="s">
        <v>178</v>
      </c>
      <c r="N714" s="68" t="s">
        <v>179</v>
      </c>
      <c r="O714" s="69">
        <v>45588</v>
      </c>
      <c r="P714" s="68" t="s">
        <v>188</v>
      </c>
      <c r="Q714" s="68" t="s">
        <v>3928</v>
      </c>
      <c r="R714" s="68" t="s">
        <v>182</v>
      </c>
      <c r="S714" s="68" t="s">
        <v>183</v>
      </c>
      <c r="T714" s="47">
        <v>45728</v>
      </c>
      <c r="U714" s="54">
        <f t="shared" si="120"/>
        <v>0</v>
      </c>
    </row>
    <row r="715" spans="1:21" ht="25" hidden="1">
      <c r="A715" s="49">
        <f t="shared" si="119"/>
        <v>714</v>
      </c>
      <c r="B715" s="68" t="s">
        <v>3949</v>
      </c>
      <c r="C715" s="68" t="s">
        <v>3950</v>
      </c>
      <c r="D715" s="68" t="s">
        <v>3951</v>
      </c>
      <c r="E715" s="68" t="s">
        <v>152</v>
      </c>
      <c r="F715" s="68" t="s">
        <v>153</v>
      </c>
      <c r="G715" s="69">
        <v>45588</v>
      </c>
      <c r="H715" s="68" t="s">
        <v>309</v>
      </c>
      <c r="I715" s="68" t="s">
        <v>23</v>
      </c>
      <c r="J715" s="68" t="s">
        <v>156</v>
      </c>
      <c r="K715" s="68" t="s">
        <v>3952</v>
      </c>
      <c r="L715" s="68" t="s">
        <v>3953</v>
      </c>
      <c r="M715" s="68" t="s">
        <v>178</v>
      </c>
      <c r="N715" s="68" t="s">
        <v>179</v>
      </c>
      <c r="O715" s="69">
        <v>45588</v>
      </c>
      <c r="P715" s="68" t="s">
        <v>188</v>
      </c>
      <c r="Q715" s="68" t="s">
        <v>3928</v>
      </c>
      <c r="R715" s="68" t="s">
        <v>182</v>
      </c>
      <c r="S715" s="68" t="s">
        <v>183</v>
      </c>
      <c r="T715" s="47">
        <v>45728</v>
      </c>
      <c r="U715" s="54">
        <f t="shared" si="120"/>
        <v>0</v>
      </c>
    </row>
    <row r="716" spans="1:21" ht="25" hidden="1">
      <c r="A716" s="49">
        <f t="shared" si="119"/>
        <v>715</v>
      </c>
      <c r="B716" s="68" t="s">
        <v>3954</v>
      </c>
      <c r="C716" s="68" t="s">
        <v>3955</v>
      </c>
      <c r="D716" s="68" t="s">
        <v>3956</v>
      </c>
      <c r="E716" s="68" t="s">
        <v>152</v>
      </c>
      <c r="F716" s="68" t="s">
        <v>153</v>
      </c>
      <c r="G716" s="69">
        <v>45588</v>
      </c>
      <c r="H716" s="68" t="s">
        <v>3957</v>
      </c>
      <c r="I716" s="68" t="s">
        <v>23</v>
      </c>
      <c r="J716" s="68" t="s">
        <v>156</v>
      </c>
      <c r="K716" s="68" t="s">
        <v>3958</v>
      </c>
      <c r="L716" s="68" t="s">
        <v>3959</v>
      </c>
      <c r="M716" s="68" t="s">
        <v>178</v>
      </c>
      <c r="N716" s="68" t="s">
        <v>179</v>
      </c>
      <c r="O716" s="69">
        <v>45588</v>
      </c>
      <c r="P716" s="68" t="s">
        <v>188</v>
      </c>
      <c r="Q716" s="68" t="s">
        <v>3928</v>
      </c>
      <c r="R716" s="68" t="s">
        <v>182</v>
      </c>
      <c r="S716" s="68" t="s">
        <v>183</v>
      </c>
      <c r="T716" s="47">
        <v>45728</v>
      </c>
      <c r="U716" s="54">
        <f t="shared" si="120"/>
        <v>0</v>
      </c>
    </row>
    <row r="717" spans="1:21" ht="25" hidden="1">
      <c r="A717" s="49">
        <f t="shared" si="119"/>
        <v>716</v>
      </c>
      <c r="B717" s="68" t="s">
        <v>3960</v>
      </c>
      <c r="C717" s="68" t="s">
        <v>3961</v>
      </c>
      <c r="D717" s="68" t="s">
        <v>3962</v>
      </c>
      <c r="E717" s="68" t="s">
        <v>152</v>
      </c>
      <c r="F717" s="68" t="s">
        <v>153</v>
      </c>
      <c r="G717" s="69">
        <v>45588</v>
      </c>
      <c r="H717" s="68" t="s">
        <v>3963</v>
      </c>
      <c r="I717" s="68" t="s">
        <v>223</v>
      </c>
      <c r="J717" s="68" t="s">
        <v>859</v>
      </c>
      <c r="K717" s="68"/>
      <c r="L717" s="68"/>
      <c r="M717" s="68" t="s">
        <v>178</v>
      </c>
      <c r="N717" s="68" t="s">
        <v>279</v>
      </c>
      <c r="O717" s="68"/>
      <c r="P717" s="68" t="s">
        <v>188</v>
      </c>
      <c r="Q717" s="68" t="s">
        <v>445</v>
      </c>
      <c r="R717" s="68" t="s">
        <v>2138</v>
      </c>
      <c r="S717" s="68" t="s">
        <v>3964</v>
      </c>
      <c r="T717" s="47">
        <v>45728</v>
      </c>
      <c r="U717" s="66">
        <f t="shared" ref="U717:U718" si="121">T717-G717</f>
        <v>140</v>
      </c>
    </row>
    <row r="718" spans="1:21" ht="25" hidden="1">
      <c r="A718" s="49">
        <f t="shared" si="119"/>
        <v>717</v>
      </c>
      <c r="B718" s="68" t="s">
        <v>3965</v>
      </c>
      <c r="C718" s="68" t="s">
        <v>3966</v>
      </c>
      <c r="D718" s="68" t="s">
        <v>3967</v>
      </c>
      <c r="E718" s="68" t="s">
        <v>152</v>
      </c>
      <c r="F718" s="68" t="s">
        <v>153</v>
      </c>
      <c r="G718" s="69">
        <v>45588</v>
      </c>
      <c r="H718" s="68" t="s">
        <v>3968</v>
      </c>
      <c r="I718" s="68" t="s">
        <v>23</v>
      </c>
      <c r="J718" s="68" t="s">
        <v>859</v>
      </c>
      <c r="K718" s="68" t="s">
        <v>1723</v>
      </c>
      <c r="L718" s="68" t="s">
        <v>3969</v>
      </c>
      <c r="M718" s="68" t="s">
        <v>178</v>
      </c>
      <c r="N718" s="68" t="s">
        <v>251</v>
      </c>
      <c r="O718" s="68"/>
      <c r="P718" s="68" t="s">
        <v>188</v>
      </c>
      <c r="Q718" s="68" t="s">
        <v>3970</v>
      </c>
      <c r="R718" s="68" t="s">
        <v>261</v>
      </c>
      <c r="S718" s="68"/>
      <c r="T718" s="47">
        <v>45728</v>
      </c>
      <c r="U718" s="66">
        <f t="shared" si="121"/>
        <v>140</v>
      </c>
    </row>
    <row r="719" spans="1:21" ht="25" hidden="1">
      <c r="A719" s="49">
        <f t="shared" si="119"/>
        <v>718</v>
      </c>
      <c r="B719" s="68" t="s">
        <v>3971</v>
      </c>
      <c r="C719" s="68" t="s">
        <v>3972</v>
      </c>
      <c r="D719" s="68" t="s">
        <v>3973</v>
      </c>
      <c r="E719" s="68" t="s">
        <v>152</v>
      </c>
      <c r="F719" s="68" t="s">
        <v>153</v>
      </c>
      <c r="G719" s="69">
        <v>45588</v>
      </c>
      <c r="H719" s="68" t="s">
        <v>616</v>
      </c>
      <c r="I719" s="68" t="s">
        <v>175</v>
      </c>
      <c r="J719" s="68" t="s">
        <v>156</v>
      </c>
      <c r="K719" s="68" t="s">
        <v>3974</v>
      </c>
      <c r="L719" s="68" t="s">
        <v>3975</v>
      </c>
      <c r="M719" s="68" t="s">
        <v>720</v>
      </c>
      <c r="N719" s="68" t="s">
        <v>269</v>
      </c>
      <c r="O719" s="69">
        <v>45602</v>
      </c>
      <c r="P719" s="68" t="s">
        <v>188</v>
      </c>
      <c r="Q719" s="68" t="s">
        <v>3976</v>
      </c>
      <c r="R719" s="68" t="s">
        <v>3515</v>
      </c>
      <c r="S719" s="68" t="s">
        <v>647</v>
      </c>
      <c r="T719" s="47">
        <v>45728</v>
      </c>
      <c r="U719" s="54">
        <f>O719-G719</f>
        <v>14</v>
      </c>
    </row>
    <row r="720" spans="1:21" ht="37.5" hidden="1">
      <c r="A720" s="49">
        <f t="shared" si="119"/>
        <v>719</v>
      </c>
      <c r="B720" s="68" t="s">
        <v>3977</v>
      </c>
      <c r="C720" s="68" t="s">
        <v>3978</v>
      </c>
      <c r="D720" s="68" t="s">
        <v>3979</v>
      </c>
      <c r="E720" s="68" t="s">
        <v>152</v>
      </c>
      <c r="F720" s="68" t="s">
        <v>153</v>
      </c>
      <c r="G720" s="69">
        <v>45588</v>
      </c>
      <c r="H720" s="68" t="s">
        <v>3968</v>
      </c>
      <c r="I720" s="68" t="s">
        <v>23</v>
      </c>
      <c r="J720" s="68" t="s">
        <v>859</v>
      </c>
      <c r="K720" s="68" t="s">
        <v>3980</v>
      </c>
      <c r="L720" s="68" t="s">
        <v>3981</v>
      </c>
      <c r="M720" s="68" t="s">
        <v>318</v>
      </c>
      <c r="N720" s="68" t="s">
        <v>287</v>
      </c>
      <c r="O720" s="68"/>
      <c r="P720" s="68" t="s">
        <v>188</v>
      </c>
      <c r="Q720" s="68" t="s">
        <v>3982</v>
      </c>
      <c r="R720" s="68" t="s">
        <v>25</v>
      </c>
      <c r="S720" s="68"/>
      <c r="T720" s="47">
        <v>45728</v>
      </c>
      <c r="U720" s="66">
        <f t="shared" ref="U720:U723" si="122">T720-G720</f>
        <v>140</v>
      </c>
    </row>
    <row r="721" spans="1:21" ht="25" hidden="1">
      <c r="A721" s="49">
        <f t="shared" si="119"/>
        <v>720</v>
      </c>
      <c r="B721" s="68" t="s">
        <v>3983</v>
      </c>
      <c r="C721" s="68" t="s">
        <v>3984</v>
      </c>
      <c r="D721" s="68" t="s">
        <v>3985</v>
      </c>
      <c r="E721" s="68" t="s">
        <v>152</v>
      </c>
      <c r="F721" s="68" t="s">
        <v>153</v>
      </c>
      <c r="G721" s="69">
        <v>45588</v>
      </c>
      <c r="H721" s="68" t="s">
        <v>3968</v>
      </c>
      <c r="I721" s="68" t="s">
        <v>23</v>
      </c>
      <c r="J721" s="68" t="s">
        <v>859</v>
      </c>
      <c r="K721" s="68" t="s">
        <v>1723</v>
      </c>
      <c r="L721" s="68" t="s">
        <v>3969</v>
      </c>
      <c r="M721" s="68" t="s">
        <v>178</v>
      </c>
      <c r="N721" s="68" t="s">
        <v>251</v>
      </c>
      <c r="O721" s="68"/>
      <c r="P721" s="68" t="s">
        <v>188</v>
      </c>
      <c r="Q721" s="68" t="s">
        <v>3986</v>
      </c>
      <c r="R721" s="68" t="s">
        <v>261</v>
      </c>
      <c r="S721" s="68" t="s">
        <v>3987</v>
      </c>
      <c r="T721" s="47">
        <v>45728</v>
      </c>
      <c r="U721" s="66">
        <f t="shared" si="122"/>
        <v>140</v>
      </c>
    </row>
    <row r="722" spans="1:21" ht="25" hidden="1">
      <c r="A722" s="49">
        <f t="shared" si="119"/>
        <v>721</v>
      </c>
      <c r="B722" s="68" t="s">
        <v>3988</v>
      </c>
      <c r="C722" s="68" t="s">
        <v>3989</v>
      </c>
      <c r="D722" s="68" t="s">
        <v>3990</v>
      </c>
      <c r="E722" s="68" t="s">
        <v>152</v>
      </c>
      <c r="F722" s="68" t="s">
        <v>153</v>
      </c>
      <c r="G722" s="69">
        <v>45589</v>
      </c>
      <c r="H722" s="68" t="s">
        <v>49</v>
      </c>
      <c r="I722" s="68" t="s">
        <v>175</v>
      </c>
      <c r="J722" s="68" t="s">
        <v>859</v>
      </c>
      <c r="K722" s="68" t="s">
        <v>3991</v>
      </c>
      <c r="L722" s="68" t="s">
        <v>3992</v>
      </c>
      <c r="M722" s="68" t="s">
        <v>178</v>
      </c>
      <c r="N722" s="68" t="s">
        <v>251</v>
      </c>
      <c r="O722" s="68"/>
      <c r="P722" s="68" t="s">
        <v>188</v>
      </c>
      <c r="Q722" s="68" t="s">
        <v>989</v>
      </c>
      <c r="R722" s="68" t="s">
        <v>261</v>
      </c>
      <c r="S722" s="68" t="s">
        <v>156</v>
      </c>
      <c r="T722" s="47">
        <v>45728</v>
      </c>
      <c r="U722" s="66">
        <f t="shared" si="122"/>
        <v>139</v>
      </c>
    </row>
    <row r="723" spans="1:21" ht="25" hidden="1">
      <c r="A723" s="49">
        <f t="shared" si="119"/>
        <v>722</v>
      </c>
      <c r="B723" s="68" t="s">
        <v>3993</v>
      </c>
      <c r="C723" s="68" t="s">
        <v>3994</v>
      </c>
      <c r="D723" s="68" t="s">
        <v>3995</v>
      </c>
      <c r="E723" s="68" t="s">
        <v>152</v>
      </c>
      <c r="F723" s="68" t="s">
        <v>153</v>
      </c>
      <c r="G723" s="69">
        <v>45593</v>
      </c>
      <c r="H723" s="68" t="s">
        <v>309</v>
      </c>
      <c r="I723" s="68" t="s">
        <v>23</v>
      </c>
      <c r="J723" s="68" t="s">
        <v>859</v>
      </c>
      <c r="K723" s="68" t="s">
        <v>3937</v>
      </c>
      <c r="L723" s="68" t="s">
        <v>3938</v>
      </c>
      <c r="M723" s="68" t="s">
        <v>318</v>
      </c>
      <c r="N723" s="68" t="s">
        <v>287</v>
      </c>
      <c r="O723" s="68"/>
      <c r="P723" s="68" t="s">
        <v>188</v>
      </c>
      <c r="Q723" s="68" t="s">
        <v>3996</v>
      </c>
      <c r="R723" s="68" t="s">
        <v>1029</v>
      </c>
      <c r="S723" s="68"/>
      <c r="T723" s="47">
        <v>45728</v>
      </c>
      <c r="U723" s="66">
        <f t="shared" si="122"/>
        <v>135</v>
      </c>
    </row>
    <row r="724" spans="1:21" ht="25" hidden="1">
      <c r="A724" s="49">
        <f t="shared" si="119"/>
        <v>723</v>
      </c>
      <c r="B724" s="68" t="s">
        <v>3997</v>
      </c>
      <c r="C724" s="68" t="s">
        <v>3998</v>
      </c>
      <c r="D724" s="68" t="s">
        <v>3999</v>
      </c>
      <c r="E724" s="68" t="s">
        <v>152</v>
      </c>
      <c r="F724" s="68" t="s">
        <v>153</v>
      </c>
      <c r="G724" s="69">
        <v>45593</v>
      </c>
      <c r="H724" s="68" t="s">
        <v>1094</v>
      </c>
      <c r="I724" s="68" t="s">
        <v>23</v>
      </c>
      <c r="J724" s="68" t="s">
        <v>156</v>
      </c>
      <c r="K724" s="68" t="s">
        <v>4000</v>
      </c>
      <c r="L724" s="68" t="s">
        <v>4001</v>
      </c>
      <c r="M724" s="68" t="s">
        <v>178</v>
      </c>
      <c r="N724" s="68" t="s">
        <v>279</v>
      </c>
      <c r="O724" s="51">
        <v>45608</v>
      </c>
      <c r="P724" s="68" t="s">
        <v>188</v>
      </c>
      <c r="Q724" s="68" t="s">
        <v>445</v>
      </c>
      <c r="R724" s="68" t="s">
        <v>304</v>
      </c>
      <c r="S724" s="68"/>
      <c r="T724" s="47">
        <v>45728</v>
      </c>
      <c r="U724" s="54">
        <f>O724-G724</f>
        <v>15</v>
      </c>
    </row>
    <row r="725" spans="1:21" ht="25" hidden="1">
      <c r="A725" s="49">
        <f t="shared" si="119"/>
        <v>724</v>
      </c>
      <c r="B725" s="68" t="s">
        <v>4002</v>
      </c>
      <c r="C725" s="68" t="s">
        <v>4003</v>
      </c>
      <c r="D725" s="68" t="s">
        <v>4004</v>
      </c>
      <c r="E725" s="68" t="s">
        <v>152</v>
      </c>
      <c r="F725" s="68" t="s">
        <v>153</v>
      </c>
      <c r="G725" s="69">
        <v>45593</v>
      </c>
      <c r="H725" s="68" t="s">
        <v>3968</v>
      </c>
      <c r="I725" s="68" t="s">
        <v>23</v>
      </c>
      <c r="J725" s="68" t="s">
        <v>859</v>
      </c>
      <c r="K725" s="68" t="s">
        <v>4005</v>
      </c>
      <c r="L725" s="68" t="s">
        <v>4006</v>
      </c>
      <c r="M725" s="68" t="s">
        <v>394</v>
      </c>
      <c r="N725" s="68" t="s">
        <v>251</v>
      </c>
      <c r="O725" s="68"/>
      <c r="P725" s="68" t="s">
        <v>188</v>
      </c>
      <c r="Q725" s="68" t="s">
        <v>4007</v>
      </c>
      <c r="R725" s="68" t="s">
        <v>261</v>
      </c>
      <c r="S725" s="68" t="s">
        <v>406</v>
      </c>
      <c r="T725" s="47">
        <v>45728</v>
      </c>
      <c r="U725" s="66">
        <f t="shared" ref="U725:U728" si="123">T725-G725</f>
        <v>135</v>
      </c>
    </row>
    <row r="726" spans="1:21" ht="25" hidden="1">
      <c r="A726" s="49">
        <f t="shared" si="119"/>
        <v>725</v>
      </c>
      <c r="B726" s="68" t="s">
        <v>4008</v>
      </c>
      <c r="C726" s="68" t="s">
        <v>4009</v>
      </c>
      <c r="D726" s="68" t="s">
        <v>4010</v>
      </c>
      <c r="E726" s="68" t="s">
        <v>152</v>
      </c>
      <c r="F726" s="68" t="s">
        <v>153</v>
      </c>
      <c r="G726" s="69">
        <v>45575</v>
      </c>
      <c r="H726" s="68" t="s">
        <v>4011</v>
      </c>
      <c r="I726" s="68" t="s">
        <v>175</v>
      </c>
      <c r="J726" s="68" t="s">
        <v>156</v>
      </c>
      <c r="K726" s="68" t="s">
        <v>4012</v>
      </c>
      <c r="L726" s="68" t="s">
        <v>4013</v>
      </c>
      <c r="M726" s="68" t="s">
        <v>720</v>
      </c>
      <c r="N726" s="68" t="s">
        <v>496</v>
      </c>
      <c r="O726" s="68"/>
      <c r="P726" s="68" t="s">
        <v>188</v>
      </c>
      <c r="Q726" s="68" t="s">
        <v>4014</v>
      </c>
      <c r="R726" s="68" t="s">
        <v>4015</v>
      </c>
      <c r="S726" s="68"/>
      <c r="T726" s="47">
        <v>45728</v>
      </c>
      <c r="U726" s="66">
        <f>T726-G726</f>
        <v>153</v>
      </c>
    </row>
    <row r="727" spans="1:21" ht="25" hidden="1">
      <c r="A727" s="49">
        <f t="shared" si="119"/>
        <v>726</v>
      </c>
      <c r="B727" s="68" t="s">
        <v>4016</v>
      </c>
      <c r="C727" s="68" t="s">
        <v>4017</v>
      </c>
      <c r="D727" s="68" t="s">
        <v>4018</v>
      </c>
      <c r="E727" s="68" t="s">
        <v>152</v>
      </c>
      <c r="F727" s="68" t="s">
        <v>153</v>
      </c>
      <c r="G727" s="69">
        <v>45595</v>
      </c>
      <c r="H727" s="68" t="s">
        <v>4011</v>
      </c>
      <c r="I727" s="68" t="s">
        <v>175</v>
      </c>
      <c r="J727" s="68" t="s">
        <v>859</v>
      </c>
      <c r="K727" s="68"/>
      <c r="L727" s="68"/>
      <c r="M727" s="68" t="s">
        <v>394</v>
      </c>
      <c r="N727" s="68" t="s">
        <v>395</v>
      </c>
      <c r="O727" s="86">
        <v>45618</v>
      </c>
      <c r="P727" s="68" t="s">
        <v>188</v>
      </c>
      <c r="Q727" s="68" t="s">
        <v>4019</v>
      </c>
      <c r="R727" s="68" t="s">
        <v>3890</v>
      </c>
      <c r="S727" s="68" t="s">
        <v>4020</v>
      </c>
      <c r="T727" s="47">
        <v>45728</v>
      </c>
      <c r="U727" s="66">
        <f t="shared" si="123"/>
        <v>133</v>
      </c>
    </row>
    <row r="728" spans="1:21" ht="25" hidden="1">
      <c r="A728" s="49">
        <f t="shared" si="119"/>
        <v>727</v>
      </c>
      <c r="B728" s="68" t="s">
        <v>4021</v>
      </c>
      <c r="C728" s="68" t="s">
        <v>4022</v>
      </c>
      <c r="D728" s="68" t="s">
        <v>4023</v>
      </c>
      <c r="E728" s="68" t="s">
        <v>152</v>
      </c>
      <c r="F728" s="68" t="s">
        <v>153</v>
      </c>
      <c r="G728" s="69">
        <v>45595</v>
      </c>
      <c r="H728" s="68" t="s">
        <v>4011</v>
      </c>
      <c r="I728" s="68" t="s">
        <v>175</v>
      </c>
      <c r="J728" s="68" t="s">
        <v>859</v>
      </c>
      <c r="K728" s="68"/>
      <c r="L728" s="68"/>
      <c r="M728" s="68" t="s">
        <v>318</v>
      </c>
      <c r="N728" s="68" t="s">
        <v>2560</v>
      </c>
      <c r="O728" s="68"/>
      <c r="P728" s="68" t="s">
        <v>188</v>
      </c>
      <c r="Q728" s="68" t="s">
        <v>4024</v>
      </c>
      <c r="R728" s="68" t="s">
        <v>498</v>
      </c>
      <c r="S728" s="68"/>
      <c r="T728" s="47">
        <v>45728</v>
      </c>
      <c r="U728" s="66">
        <f t="shared" si="123"/>
        <v>133</v>
      </c>
    </row>
    <row r="729" spans="1:21" ht="25" hidden="1">
      <c r="A729" s="49">
        <f t="shared" si="119"/>
        <v>728</v>
      </c>
      <c r="B729" s="68" t="s">
        <v>4025</v>
      </c>
      <c r="C729" s="68" t="s">
        <v>4026</v>
      </c>
      <c r="D729" s="68" t="s">
        <v>4027</v>
      </c>
      <c r="E729" s="68" t="s">
        <v>152</v>
      </c>
      <c r="F729" s="68" t="s">
        <v>153</v>
      </c>
      <c r="G729" s="69">
        <v>45595</v>
      </c>
      <c r="H729" s="68" t="s">
        <v>1457</v>
      </c>
      <c r="I729" s="68" t="s">
        <v>175</v>
      </c>
      <c r="J729" s="68" t="s">
        <v>156</v>
      </c>
      <c r="K729" s="68"/>
      <c r="L729" s="68"/>
      <c r="M729" s="68" t="s">
        <v>394</v>
      </c>
      <c r="N729" s="68" t="s">
        <v>395</v>
      </c>
      <c r="O729" s="69">
        <v>45595</v>
      </c>
      <c r="P729" s="68" t="s">
        <v>188</v>
      </c>
      <c r="Q729" s="68" t="s">
        <v>3889</v>
      </c>
      <c r="R729" s="68" t="s">
        <v>3890</v>
      </c>
      <c r="S729" s="68" t="s">
        <v>687</v>
      </c>
      <c r="T729" s="47">
        <v>45728</v>
      </c>
      <c r="U729" s="54">
        <f t="shared" ref="U729:U732" si="124">O729-G729</f>
        <v>0</v>
      </c>
    </row>
    <row r="730" spans="1:21" ht="25" hidden="1">
      <c r="A730" s="49">
        <f t="shared" si="119"/>
        <v>729</v>
      </c>
      <c r="B730" s="68" t="s">
        <v>4028</v>
      </c>
      <c r="C730" s="68" t="s">
        <v>4029</v>
      </c>
      <c r="D730" s="68" t="s">
        <v>4030</v>
      </c>
      <c r="E730" s="68" t="s">
        <v>152</v>
      </c>
      <c r="F730" s="68" t="s">
        <v>153</v>
      </c>
      <c r="G730" s="69">
        <v>45595</v>
      </c>
      <c r="H730" s="68" t="s">
        <v>2800</v>
      </c>
      <c r="I730" s="68" t="s">
        <v>23</v>
      </c>
      <c r="J730" s="68" t="s">
        <v>156</v>
      </c>
      <c r="K730" s="68" t="s">
        <v>4031</v>
      </c>
      <c r="L730" s="68" t="s">
        <v>4032</v>
      </c>
      <c r="M730" s="68" t="s">
        <v>178</v>
      </c>
      <c r="N730" s="68" t="s">
        <v>419</v>
      </c>
      <c r="O730" s="69">
        <v>45595</v>
      </c>
      <c r="P730" s="68" t="s">
        <v>188</v>
      </c>
      <c r="Q730" s="68" t="s">
        <v>4033</v>
      </c>
      <c r="R730" s="68"/>
      <c r="S730" s="68" t="s">
        <v>422</v>
      </c>
      <c r="T730" s="47">
        <v>45728</v>
      </c>
      <c r="U730" s="54">
        <f t="shared" si="124"/>
        <v>0</v>
      </c>
    </row>
    <row r="731" spans="1:21" ht="25" hidden="1">
      <c r="A731" s="49">
        <f t="shared" si="119"/>
        <v>730</v>
      </c>
      <c r="B731" s="68" t="s">
        <v>4034</v>
      </c>
      <c r="C731" s="68" t="s">
        <v>4035</v>
      </c>
      <c r="D731" s="68" t="s">
        <v>4036</v>
      </c>
      <c r="E731" s="68" t="s">
        <v>152</v>
      </c>
      <c r="F731" s="68" t="s">
        <v>153</v>
      </c>
      <c r="G731" s="69">
        <v>45595</v>
      </c>
      <c r="H731" s="68" t="s">
        <v>4037</v>
      </c>
      <c r="I731" s="68" t="s">
        <v>175</v>
      </c>
      <c r="J731" s="68" t="s">
        <v>156</v>
      </c>
      <c r="K731" s="68" t="s">
        <v>4038</v>
      </c>
      <c r="L731" s="68" t="s">
        <v>4039</v>
      </c>
      <c r="M731" s="68" t="s">
        <v>394</v>
      </c>
      <c r="N731" s="68" t="s">
        <v>395</v>
      </c>
      <c r="O731" s="69">
        <v>45595</v>
      </c>
      <c r="P731" s="68" t="s">
        <v>188</v>
      </c>
      <c r="Q731" s="68" t="s">
        <v>4040</v>
      </c>
      <c r="R731" s="68" t="s">
        <v>395</v>
      </c>
      <c r="S731" s="68" t="s">
        <v>687</v>
      </c>
      <c r="T731" s="47">
        <v>45728</v>
      </c>
      <c r="U731" s="54">
        <f t="shared" si="124"/>
        <v>0</v>
      </c>
    </row>
    <row r="732" spans="1:21" ht="25" hidden="1">
      <c r="A732" s="49">
        <f t="shared" si="119"/>
        <v>731</v>
      </c>
      <c r="B732" s="68" t="s">
        <v>4041</v>
      </c>
      <c r="C732" s="68" t="s">
        <v>4042</v>
      </c>
      <c r="D732" s="68" t="s">
        <v>4043</v>
      </c>
      <c r="E732" s="68" t="s">
        <v>152</v>
      </c>
      <c r="F732" s="68" t="s">
        <v>153</v>
      </c>
      <c r="G732" s="69">
        <v>45585</v>
      </c>
      <c r="H732" s="68" t="s">
        <v>1068</v>
      </c>
      <c r="I732" s="68" t="s">
        <v>175</v>
      </c>
      <c r="J732" s="68" t="s">
        <v>156</v>
      </c>
      <c r="K732" s="68" t="s">
        <v>4044</v>
      </c>
      <c r="L732" s="68" t="s">
        <v>4045</v>
      </c>
      <c r="M732" s="68" t="s">
        <v>178</v>
      </c>
      <c r="N732" s="68" t="s">
        <v>419</v>
      </c>
      <c r="O732" s="69">
        <v>45590</v>
      </c>
      <c r="P732" s="68" t="s">
        <v>188</v>
      </c>
      <c r="Q732" s="68" t="s">
        <v>4046</v>
      </c>
      <c r="R732" s="68"/>
      <c r="S732" s="68" t="s">
        <v>422</v>
      </c>
      <c r="T732" s="47">
        <v>45728</v>
      </c>
      <c r="U732" s="54">
        <f t="shared" si="124"/>
        <v>5</v>
      </c>
    </row>
    <row r="733" spans="1:21" ht="25" hidden="1">
      <c r="A733" s="49">
        <f t="shared" si="119"/>
        <v>732</v>
      </c>
      <c r="B733" s="68" t="s">
        <v>4047</v>
      </c>
      <c r="C733" s="68" t="s">
        <v>4048</v>
      </c>
      <c r="D733" s="68" t="s">
        <v>4049</v>
      </c>
      <c r="E733" s="68" t="s">
        <v>152</v>
      </c>
      <c r="F733" s="68" t="s">
        <v>153</v>
      </c>
      <c r="G733" s="69">
        <v>45595</v>
      </c>
      <c r="H733" s="68" t="s">
        <v>1672</v>
      </c>
      <c r="I733" s="68" t="s">
        <v>175</v>
      </c>
      <c r="J733" s="68" t="s">
        <v>859</v>
      </c>
      <c r="K733" s="68" t="s">
        <v>3855</v>
      </c>
      <c r="L733" s="68" t="s">
        <v>3856</v>
      </c>
      <c r="M733" s="68" t="s">
        <v>178</v>
      </c>
      <c r="N733" s="68" t="s">
        <v>279</v>
      </c>
      <c r="O733" s="68"/>
      <c r="P733" s="68" t="s">
        <v>188</v>
      </c>
      <c r="Q733" s="68" t="s">
        <v>445</v>
      </c>
      <c r="R733" s="68" t="s">
        <v>2138</v>
      </c>
      <c r="S733" s="68"/>
      <c r="T733" s="47">
        <v>45728</v>
      </c>
      <c r="U733" s="66">
        <f>T733-G733</f>
        <v>133</v>
      </c>
    </row>
    <row r="734" spans="1:21" ht="125" hidden="1">
      <c r="A734" s="49">
        <f t="shared" si="119"/>
        <v>733</v>
      </c>
      <c r="B734" s="68" t="s">
        <v>4050</v>
      </c>
      <c r="C734" s="68" t="s">
        <v>4051</v>
      </c>
      <c r="D734" s="68" t="s">
        <v>4052</v>
      </c>
      <c r="E734" s="68" t="s">
        <v>152</v>
      </c>
      <c r="F734" s="68" t="s">
        <v>153</v>
      </c>
      <c r="G734" s="69">
        <v>45595</v>
      </c>
      <c r="H734" s="68" t="s">
        <v>1409</v>
      </c>
      <c r="I734" s="68" t="s">
        <v>175</v>
      </c>
      <c r="J734" s="68" t="s">
        <v>156</v>
      </c>
      <c r="K734" s="68"/>
      <c r="L734" s="68"/>
      <c r="M734" s="68" t="s">
        <v>318</v>
      </c>
      <c r="N734" s="68" t="s">
        <v>158</v>
      </c>
      <c r="O734" s="69">
        <v>45595</v>
      </c>
      <c r="P734" s="68" t="s">
        <v>159</v>
      </c>
      <c r="Q734" s="68" t="s">
        <v>4053</v>
      </c>
      <c r="R734" s="68" t="s">
        <v>3896</v>
      </c>
      <c r="S734" s="68"/>
      <c r="T734" s="47">
        <v>45728</v>
      </c>
      <c r="U734" s="54">
        <f t="shared" ref="U734:U736" si="125">O734-G734</f>
        <v>0</v>
      </c>
    </row>
    <row r="735" spans="1:21" ht="184.5" customHeight="1">
      <c r="A735" s="49">
        <f t="shared" si="119"/>
        <v>734</v>
      </c>
      <c r="B735" s="68" t="s">
        <v>4054</v>
      </c>
      <c r="C735" s="68" t="s">
        <v>4055</v>
      </c>
      <c r="D735" s="68" t="s">
        <v>4056</v>
      </c>
      <c r="E735" s="68" t="s">
        <v>152</v>
      </c>
      <c r="F735" s="68" t="s">
        <v>153</v>
      </c>
      <c r="G735" s="69">
        <v>45595</v>
      </c>
      <c r="H735" s="68" t="s">
        <v>4057</v>
      </c>
      <c r="I735" s="68" t="s">
        <v>23</v>
      </c>
      <c r="J735" s="68" t="s">
        <v>156</v>
      </c>
      <c r="K735" s="68"/>
      <c r="L735" s="68"/>
      <c r="M735" s="68" t="s">
        <v>158</v>
      </c>
      <c r="N735" s="68" t="s">
        <v>158</v>
      </c>
      <c r="O735" s="69">
        <v>45595</v>
      </c>
      <c r="P735" s="68" t="s">
        <v>159</v>
      </c>
      <c r="Q735" s="68" t="s">
        <v>4058</v>
      </c>
      <c r="R735" s="68" t="s">
        <v>3896</v>
      </c>
      <c r="S735" s="68"/>
      <c r="T735" s="47">
        <v>45728</v>
      </c>
      <c r="U735" s="54">
        <f t="shared" si="125"/>
        <v>0</v>
      </c>
    </row>
    <row r="736" spans="1:21" ht="162.5">
      <c r="A736" s="49">
        <f t="shared" si="119"/>
        <v>735</v>
      </c>
      <c r="B736" s="68" t="s">
        <v>3892</v>
      </c>
      <c r="C736" s="68" t="s">
        <v>3893</v>
      </c>
      <c r="D736" s="68" t="s">
        <v>3894</v>
      </c>
      <c r="E736" s="68" t="s">
        <v>152</v>
      </c>
      <c r="F736" s="68" t="s">
        <v>153</v>
      </c>
      <c r="G736" s="69">
        <v>45586</v>
      </c>
      <c r="H736" s="68" t="s">
        <v>1149</v>
      </c>
      <c r="I736" s="68" t="s">
        <v>33</v>
      </c>
      <c r="J736" s="68" t="s">
        <v>156</v>
      </c>
      <c r="K736" s="68"/>
      <c r="L736" s="68"/>
      <c r="M736" s="68" t="s">
        <v>158</v>
      </c>
      <c r="N736" s="68" t="s">
        <v>158</v>
      </c>
      <c r="O736" s="69">
        <v>45586</v>
      </c>
      <c r="P736" s="68" t="s">
        <v>159</v>
      </c>
      <c r="Q736" s="68" t="s">
        <v>3895</v>
      </c>
      <c r="R736" s="68" t="s">
        <v>3896</v>
      </c>
      <c r="S736" s="68"/>
      <c r="T736" s="47">
        <v>45728</v>
      </c>
      <c r="U736" s="54">
        <f t="shared" si="125"/>
        <v>0</v>
      </c>
    </row>
    <row r="737" spans="1:21" ht="162.5" hidden="1">
      <c r="A737" s="49">
        <f t="shared" si="119"/>
        <v>736</v>
      </c>
      <c r="B737" s="68" t="s">
        <v>4059</v>
      </c>
      <c r="C737" s="68" t="s">
        <v>4060</v>
      </c>
      <c r="D737" s="68" t="s">
        <v>4061</v>
      </c>
      <c r="E737" s="68" t="s">
        <v>152</v>
      </c>
      <c r="F737" s="68" t="s">
        <v>153</v>
      </c>
      <c r="G737" s="69">
        <v>45607</v>
      </c>
      <c r="H737" s="68" t="s">
        <v>536</v>
      </c>
      <c r="I737" s="68" t="s">
        <v>23</v>
      </c>
      <c r="J737" s="68" t="s">
        <v>859</v>
      </c>
      <c r="K737" s="68"/>
      <c r="L737" s="68"/>
      <c r="M737" s="68" t="s">
        <v>318</v>
      </c>
      <c r="N737" s="68" t="s">
        <v>435</v>
      </c>
      <c r="O737" s="68"/>
      <c r="P737" s="68" t="s">
        <v>159</v>
      </c>
      <c r="Q737" s="68" t="s">
        <v>4062</v>
      </c>
      <c r="R737" s="68" t="s">
        <v>1573</v>
      </c>
      <c r="S737" s="68" t="s">
        <v>4063</v>
      </c>
      <c r="T737" s="47">
        <v>45728</v>
      </c>
      <c r="U737" s="66">
        <f>T737-G737</f>
        <v>121</v>
      </c>
    </row>
    <row r="738" spans="1:21" ht="25" hidden="1">
      <c r="A738" s="49">
        <f t="shared" si="119"/>
        <v>737</v>
      </c>
      <c r="B738" s="68" t="s">
        <v>4064</v>
      </c>
      <c r="C738" s="68" t="s">
        <v>4065</v>
      </c>
      <c r="D738" s="68" t="s">
        <v>4066</v>
      </c>
      <c r="E738" s="68" t="s">
        <v>152</v>
      </c>
      <c r="F738" s="68" t="s">
        <v>153</v>
      </c>
      <c r="G738" s="69">
        <v>45580</v>
      </c>
      <c r="H738" s="68" t="s">
        <v>4067</v>
      </c>
      <c r="I738" s="68" t="s">
        <v>175</v>
      </c>
      <c r="J738" s="68" t="s">
        <v>156</v>
      </c>
      <c r="K738" s="68" t="s">
        <v>4068</v>
      </c>
      <c r="L738" s="68" t="s">
        <v>4069</v>
      </c>
      <c r="M738" s="68" t="s">
        <v>178</v>
      </c>
      <c r="N738" s="68" t="s">
        <v>481</v>
      </c>
      <c r="O738" s="69">
        <v>45607</v>
      </c>
      <c r="P738" s="68" t="s">
        <v>180</v>
      </c>
      <c r="Q738" s="68" t="s">
        <v>4070</v>
      </c>
      <c r="R738" s="68" t="s">
        <v>261</v>
      </c>
      <c r="S738" s="68" t="s">
        <v>647</v>
      </c>
      <c r="T738" s="47">
        <v>45728</v>
      </c>
      <c r="U738" s="54">
        <f t="shared" ref="U738:U740" si="126">O738-G738</f>
        <v>27</v>
      </c>
    </row>
    <row r="739" spans="1:21" ht="25" hidden="1">
      <c r="A739" s="49">
        <f t="shared" si="119"/>
        <v>738</v>
      </c>
      <c r="B739" s="68" t="s">
        <v>4071</v>
      </c>
      <c r="C739" s="68" t="s">
        <v>4072</v>
      </c>
      <c r="D739" s="68" t="s">
        <v>4073</v>
      </c>
      <c r="E739" s="68" t="s">
        <v>152</v>
      </c>
      <c r="F739" s="68" t="s">
        <v>153</v>
      </c>
      <c r="G739" s="69">
        <v>45580</v>
      </c>
      <c r="H739" s="68" t="s">
        <v>4067</v>
      </c>
      <c r="I739" s="68" t="s">
        <v>175</v>
      </c>
      <c r="J739" s="68" t="s">
        <v>156</v>
      </c>
      <c r="K739" s="68" t="s">
        <v>3400</v>
      </c>
      <c r="L739" s="68" t="s">
        <v>4074</v>
      </c>
      <c r="M739" s="68" t="s">
        <v>178</v>
      </c>
      <c r="N739" s="68" t="s">
        <v>481</v>
      </c>
      <c r="O739" s="69">
        <v>45607</v>
      </c>
      <c r="P739" s="68" t="s">
        <v>180</v>
      </c>
      <c r="Q739" s="68" t="s">
        <v>482</v>
      </c>
      <c r="R739" s="68" t="s">
        <v>475</v>
      </c>
      <c r="S739" s="68" t="s">
        <v>647</v>
      </c>
      <c r="T739" s="47">
        <v>45728</v>
      </c>
      <c r="U739" s="54">
        <f t="shared" si="126"/>
        <v>27</v>
      </c>
    </row>
    <row r="740" spans="1:21" ht="25" hidden="1">
      <c r="A740" s="49">
        <f t="shared" si="119"/>
        <v>739</v>
      </c>
      <c r="B740" s="68" t="s">
        <v>4075</v>
      </c>
      <c r="C740" s="68" t="s">
        <v>4076</v>
      </c>
      <c r="D740" s="68" t="s">
        <v>4077</v>
      </c>
      <c r="E740" s="68" t="s">
        <v>152</v>
      </c>
      <c r="F740" s="68" t="s">
        <v>153</v>
      </c>
      <c r="G740" s="69">
        <v>45580</v>
      </c>
      <c r="H740" s="68" t="s">
        <v>4067</v>
      </c>
      <c r="I740" s="68" t="s">
        <v>175</v>
      </c>
      <c r="J740" s="68" t="s">
        <v>156</v>
      </c>
      <c r="K740" s="68" t="s">
        <v>4078</v>
      </c>
      <c r="L740" s="68" t="s">
        <v>4079</v>
      </c>
      <c r="M740" s="68" t="s">
        <v>178</v>
      </c>
      <c r="N740" s="68" t="s">
        <v>481</v>
      </c>
      <c r="O740" s="69">
        <v>45607</v>
      </c>
      <c r="P740" s="68" t="s">
        <v>180</v>
      </c>
      <c r="Q740" s="68" t="s">
        <v>4080</v>
      </c>
      <c r="R740" s="68" t="s">
        <v>261</v>
      </c>
      <c r="S740" s="68" t="s">
        <v>647</v>
      </c>
      <c r="T740" s="47">
        <v>45728</v>
      </c>
      <c r="U740" s="54">
        <f t="shared" si="126"/>
        <v>27</v>
      </c>
    </row>
    <row r="741" spans="1:21" ht="75" hidden="1">
      <c r="A741" s="49">
        <f t="shared" si="119"/>
        <v>740</v>
      </c>
      <c r="B741" s="68" t="s">
        <v>4081</v>
      </c>
      <c r="C741" s="68" t="s">
        <v>4082</v>
      </c>
      <c r="D741" s="68" t="s">
        <v>4083</v>
      </c>
      <c r="E741" s="68" t="s">
        <v>152</v>
      </c>
      <c r="F741" s="68" t="s">
        <v>153</v>
      </c>
      <c r="G741" s="69">
        <v>45608</v>
      </c>
      <c r="H741" s="68" t="s">
        <v>4084</v>
      </c>
      <c r="I741" s="68" t="s">
        <v>1731</v>
      </c>
      <c r="J741" s="68" t="s">
        <v>156</v>
      </c>
      <c r="K741" s="68"/>
      <c r="L741" s="68"/>
      <c r="M741" s="68" t="s">
        <v>1731</v>
      </c>
      <c r="N741" s="68" t="s">
        <v>887</v>
      </c>
      <c r="O741" s="86">
        <v>45608</v>
      </c>
      <c r="P741" s="68" t="s">
        <v>1956</v>
      </c>
      <c r="Q741" s="68" t="s">
        <v>4085</v>
      </c>
      <c r="R741" s="68" t="s">
        <v>1958</v>
      </c>
      <c r="S741" s="87" t="s">
        <v>4086</v>
      </c>
      <c r="T741" s="47">
        <v>45728</v>
      </c>
      <c r="U741" s="66">
        <f>T741-G741</f>
        <v>120</v>
      </c>
    </row>
    <row r="742" spans="1:21" ht="25" hidden="1">
      <c r="A742" s="49">
        <f t="shared" si="119"/>
        <v>741</v>
      </c>
      <c r="B742" s="68" t="s">
        <v>4087</v>
      </c>
      <c r="C742" s="68" t="s">
        <v>4088</v>
      </c>
      <c r="D742" s="68" t="s">
        <v>4089</v>
      </c>
      <c r="E742" s="68" t="s">
        <v>152</v>
      </c>
      <c r="F742" s="68" t="s">
        <v>153</v>
      </c>
      <c r="G742" s="69">
        <v>45580</v>
      </c>
      <c r="H742" s="68" t="s">
        <v>4067</v>
      </c>
      <c r="I742" s="68" t="s">
        <v>175</v>
      </c>
      <c r="J742" s="68" t="s">
        <v>156</v>
      </c>
      <c r="K742" s="68" t="s">
        <v>4090</v>
      </c>
      <c r="L742" s="68" t="s">
        <v>4091</v>
      </c>
      <c r="M742" s="68" t="s">
        <v>178</v>
      </c>
      <c r="N742" s="68" t="s">
        <v>481</v>
      </c>
      <c r="O742" s="51">
        <v>45608</v>
      </c>
      <c r="P742" s="68" t="s">
        <v>180</v>
      </c>
      <c r="Q742" s="68" t="s">
        <v>482</v>
      </c>
      <c r="R742" s="68" t="s">
        <v>261</v>
      </c>
      <c r="S742" s="68" t="s">
        <v>647</v>
      </c>
      <c r="T742" s="47">
        <v>45728</v>
      </c>
      <c r="U742" s="54">
        <f>O742-G742</f>
        <v>28</v>
      </c>
    </row>
    <row r="743" spans="1:21" ht="25" hidden="1">
      <c r="A743" s="49">
        <f t="shared" si="119"/>
        <v>742</v>
      </c>
      <c r="B743" s="68" t="s">
        <v>4092</v>
      </c>
      <c r="C743" s="68" t="s">
        <v>4093</v>
      </c>
      <c r="D743" s="68" t="s">
        <v>4094</v>
      </c>
      <c r="E743" s="68" t="s">
        <v>152</v>
      </c>
      <c r="F743" s="68" t="s">
        <v>153</v>
      </c>
      <c r="G743" s="69">
        <v>45580</v>
      </c>
      <c r="H743" s="68" t="s">
        <v>3399</v>
      </c>
      <c r="I743" s="68" t="s">
        <v>175</v>
      </c>
      <c r="J743" s="68" t="s">
        <v>156</v>
      </c>
      <c r="K743" s="68" t="s">
        <v>4095</v>
      </c>
      <c r="L743" s="68" t="s">
        <v>4096</v>
      </c>
      <c r="M743" s="68" t="s">
        <v>178</v>
      </c>
      <c r="N743" s="68" t="s">
        <v>481</v>
      </c>
      <c r="O743" s="69">
        <v>45608</v>
      </c>
      <c r="P743" s="68" t="s">
        <v>180</v>
      </c>
      <c r="Q743" s="68" t="s">
        <v>4097</v>
      </c>
      <c r="R743" s="68" t="s">
        <v>261</v>
      </c>
      <c r="S743" s="68" t="s">
        <v>647</v>
      </c>
      <c r="T743" s="47">
        <v>45728</v>
      </c>
      <c r="U743" s="54">
        <f t="shared" ref="U743:U746" si="127">O743-G743</f>
        <v>28</v>
      </c>
    </row>
    <row r="744" spans="1:21" ht="25" hidden="1">
      <c r="A744" s="49">
        <f t="shared" si="119"/>
        <v>743</v>
      </c>
      <c r="B744" s="68" t="s">
        <v>4098</v>
      </c>
      <c r="C744" s="68" t="s">
        <v>4099</v>
      </c>
      <c r="D744" s="68" t="s">
        <v>4100</v>
      </c>
      <c r="E744" s="68" t="s">
        <v>152</v>
      </c>
      <c r="F744" s="68" t="s">
        <v>153</v>
      </c>
      <c r="G744" s="69">
        <v>45580</v>
      </c>
      <c r="H744" s="68" t="s">
        <v>4067</v>
      </c>
      <c r="I744" s="68" t="s">
        <v>175</v>
      </c>
      <c r="J744" s="68" t="s">
        <v>156</v>
      </c>
      <c r="K744" s="68" t="s">
        <v>4101</v>
      </c>
      <c r="L744" s="68" t="s">
        <v>4102</v>
      </c>
      <c r="M744" s="68" t="s">
        <v>178</v>
      </c>
      <c r="N744" s="68" t="s">
        <v>419</v>
      </c>
      <c r="O744" s="69">
        <v>45580</v>
      </c>
      <c r="P744" s="68" t="s">
        <v>180</v>
      </c>
      <c r="Q744" s="68" t="s">
        <v>4103</v>
      </c>
      <c r="R744" s="68" t="s">
        <v>421</v>
      </c>
      <c r="S744" s="68" t="s">
        <v>628</v>
      </c>
      <c r="T744" s="47">
        <v>45728</v>
      </c>
      <c r="U744" s="54">
        <f t="shared" si="127"/>
        <v>0</v>
      </c>
    </row>
    <row r="745" spans="1:21" ht="25" hidden="1">
      <c r="A745" s="49">
        <f t="shared" si="119"/>
        <v>744</v>
      </c>
      <c r="B745" s="68" t="s">
        <v>4104</v>
      </c>
      <c r="C745" s="68" t="s">
        <v>4105</v>
      </c>
      <c r="D745" s="68" t="s">
        <v>4106</v>
      </c>
      <c r="E745" s="68" t="s">
        <v>152</v>
      </c>
      <c r="F745" s="68" t="s">
        <v>153</v>
      </c>
      <c r="G745" s="69">
        <v>45604</v>
      </c>
      <c r="H745" s="68" t="s">
        <v>1068</v>
      </c>
      <c r="I745" s="68" t="s">
        <v>175</v>
      </c>
      <c r="J745" s="68" t="s">
        <v>156</v>
      </c>
      <c r="K745" s="68" t="s">
        <v>4107</v>
      </c>
      <c r="L745" s="68" t="s">
        <v>4108</v>
      </c>
      <c r="M745" s="68" t="s">
        <v>178</v>
      </c>
      <c r="N745" s="68" t="s">
        <v>179</v>
      </c>
      <c r="O745" s="69">
        <v>45608</v>
      </c>
      <c r="P745" s="68" t="s">
        <v>188</v>
      </c>
      <c r="Q745" s="68" t="s">
        <v>4109</v>
      </c>
      <c r="R745" s="68" t="s">
        <v>182</v>
      </c>
      <c r="S745" s="68" t="s">
        <v>628</v>
      </c>
      <c r="T745" s="47">
        <v>45728</v>
      </c>
      <c r="U745" s="54">
        <f t="shared" si="127"/>
        <v>4</v>
      </c>
    </row>
    <row r="746" spans="1:21" ht="25" hidden="1">
      <c r="A746" s="49">
        <f t="shared" si="119"/>
        <v>745</v>
      </c>
      <c r="B746" s="68" t="s">
        <v>4110</v>
      </c>
      <c r="C746" s="68" t="s">
        <v>4111</v>
      </c>
      <c r="D746" s="68" t="s">
        <v>4112</v>
      </c>
      <c r="E746" s="68" t="s">
        <v>152</v>
      </c>
      <c r="F746" s="68" t="s">
        <v>153</v>
      </c>
      <c r="G746" s="69">
        <v>45607</v>
      </c>
      <c r="H746" s="68" t="s">
        <v>309</v>
      </c>
      <c r="I746" s="68" t="s">
        <v>23</v>
      </c>
      <c r="J746" s="68" t="s">
        <v>156</v>
      </c>
      <c r="K746" s="68" t="s">
        <v>4113</v>
      </c>
      <c r="L746" s="68" t="s">
        <v>4114</v>
      </c>
      <c r="M746" s="68" t="s">
        <v>178</v>
      </c>
      <c r="N746" s="68" t="s">
        <v>179</v>
      </c>
      <c r="O746" s="69">
        <v>45608</v>
      </c>
      <c r="P746" s="68" t="s">
        <v>188</v>
      </c>
      <c r="Q746" s="68" t="s">
        <v>4115</v>
      </c>
      <c r="R746" s="68" t="s">
        <v>182</v>
      </c>
      <c r="S746" s="68" t="s">
        <v>647</v>
      </c>
      <c r="T746" s="47">
        <v>45728</v>
      </c>
      <c r="U746" s="54">
        <f t="shared" si="127"/>
        <v>1</v>
      </c>
    </row>
    <row r="747" spans="1:21" ht="112.5">
      <c r="A747" s="49">
        <f t="shared" si="119"/>
        <v>746</v>
      </c>
      <c r="B747" s="68" t="s">
        <v>4116</v>
      </c>
      <c r="C747" s="68" t="s">
        <v>4117</v>
      </c>
      <c r="D747" s="68" t="s">
        <v>4118</v>
      </c>
      <c r="E747" s="68" t="s">
        <v>1854</v>
      </c>
      <c r="F747" s="68" t="s">
        <v>153</v>
      </c>
      <c r="G747" s="69">
        <v>45602</v>
      </c>
      <c r="H747" s="68" t="s">
        <v>97</v>
      </c>
      <c r="I747" s="68" t="s">
        <v>1933</v>
      </c>
      <c r="J747" s="68" t="s">
        <v>156</v>
      </c>
      <c r="K747" s="68"/>
      <c r="L747" s="68"/>
      <c r="M747" s="68" t="s">
        <v>158</v>
      </c>
      <c r="N747" s="68" t="s">
        <v>158</v>
      </c>
      <c r="O747" s="69">
        <v>45602</v>
      </c>
      <c r="P747" s="68" t="s">
        <v>159</v>
      </c>
      <c r="Q747" s="68" t="s">
        <v>4119</v>
      </c>
      <c r="R747" s="68" t="s">
        <v>161</v>
      </c>
      <c r="S747" s="68"/>
      <c r="T747" s="47">
        <v>45728</v>
      </c>
      <c r="U747" s="88">
        <f>O747-G747</f>
        <v>0</v>
      </c>
    </row>
    <row r="748" spans="1:21" ht="200">
      <c r="A748" s="49">
        <f t="shared" si="119"/>
        <v>747</v>
      </c>
      <c r="B748" s="68" t="s">
        <v>4120</v>
      </c>
      <c r="C748" s="68" t="s">
        <v>4121</v>
      </c>
      <c r="D748" s="68" t="s">
        <v>4122</v>
      </c>
      <c r="E748" s="68" t="s">
        <v>1854</v>
      </c>
      <c r="F748" s="68" t="s">
        <v>153</v>
      </c>
      <c r="G748" s="69">
        <v>45608</v>
      </c>
      <c r="H748" s="68" t="s">
        <v>4123</v>
      </c>
      <c r="I748" s="68" t="s">
        <v>581</v>
      </c>
      <c r="J748" s="68" t="s">
        <v>156</v>
      </c>
      <c r="K748" s="68"/>
      <c r="L748" s="68"/>
      <c r="M748" s="68" t="s">
        <v>158</v>
      </c>
      <c r="N748" s="68" t="s">
        <v>158</v>
      </c>
      <c r="O748" s="69">
        <v>45608</v>
      </c>
      <c r="P748" s="68" t="s">
        <v>159</v>
      </c>
      <c r="Q748" s="68" t="s">
        <v>4124</v>
      </c>
      <c r="R748" s="68" t="s">
        <v>3896</v>
      </c>
      <c r="S748" s="68"/>
      <c r="T748" s="47">
        <v>45728</v>
      </c>
      <c r="U748" s="88">
        <f>O748-G748</f>
        <v>0</v>
      </c>
    </row>
    <row r="749" spans="1:21" ht="25" hidden="1">
      <c r="A749" s="49">
        <f t="shared" si="119"/>
        <v>748</v>
      </c>
      <c r="B749" s="68" t="s">
        <v>4125</v>
      </c>
      <c r="C749" s="68" t="s">
        <v>4126</v>
      </c>
      <c r="D749" s="68" t="s">
        <v>4127</v>
      </c>
      <c r="E749" s="68" t="s">
        <v>1854</v>
      </c>
      <c r="F749" s="68" t="s">
        <v>153</v>
      </c>
      <c r="G749" s="69">
        <v>45624</v>
      </c>
      <c r="H749" s="68" t="s">
        <v>316</v>
      </c>
      <c r="I749" s="68" t="s">
        <v>175</v>
      </c>
      <c r="J749" s="68" t="s">
        <v>859</v>
      </c>
      <c r="K749" s="68"/>
      <c r="L749" s="68"/>
      <c r="M749" s="68" t="s">
        <v>318</v>
      </c>
      <c r="N749" s="68" t="s">
        <v>1252</v>
      </c>
      <c r="O749" s="68"/>
      <c r="P749" s="68" t="s">
        <v>180</v>
      </c>
      <c r="Q749" s="68" t="s">
        <v>4128</v>
      </c>
      <c r="R749" s="68" t="s">
        <v>2085</v>
      </c>
      <c r="S749" s="68" t="s">
        <v>4129</v>
      </c>
      <c r="T749" s="47">
        <v>45728</v>
      </c>
      <c r="U749" s="88">
        <f>T749-G749</f>
        <v>104</v>
      </c>
    </row>
    <row r="750" spans="1:21" ht="37.5" hidden="1">
      <c r="A750" s="49">
        <f t="shared" si="119"/>
        <v>749</v>
      </c>
      <c r="B750" s="68" t="s">
        <v>4130</v>
      </c>
      <c r="C750" s="68" t="s">
        <v>4131</v>
      </c>
      <c r="D750" s="68" t="s">
        <v>4132</v>
      </c>
      <c r="E750" s="68" t="s">
        <v>1854</v>
      </c>
      <c r="F750" s="68" t="s">
        <v>153</v>
      </c>
      <c r="G750" s="69">
        <v>45624</v>
      </c>
      <c r="H750" s="68" t="s">
        <v>316</v>
      </c>
      <c r="I750" s="68" t="s">
        <v>175</v>
      </c>
      <c r="J750" s="68" t="s">
        <v>859</v>
      </c>
      <c r="K750" s="68"/>
      <c r="L750" s="68"/>
      <c r="M750" s="68" t="s">
        <v>178</v>
      </c>
      <c r="N750" s="68" t="s">
        <v>1943</v>
      </c>
      <c r="O750" s="68"/>
      <c r="P750" s="68" t="s">
        <v>180</v>
      </c>
      <c r="Q750" s="68" t="s">
        <v>4133</v>
      </c>
      <c r="R750" s="68" t="s">
        <v>1945</v>
      </c>
      <c r="S750" s="68"/>
      <c r="T750" s="47">
        <v>45728</v>
      </c>
      <c r="U750" s="88">
        <f t="shared" ref="U750:U755" si="128">T750-G750</f>
        <v>104</v>
      </c>
    </row>
    <row r="751" spans="1:21" ht="37.5" hidden="1">
      <c r="A751" s="49">
        <f t="shared" si="119"/>
        <v>750</v>
      </c>
      <c r="B751" s="68" t="s">
        <v>4134</v>
      </c>
      <c r="C751" s="68" t="s">
        <v>4135</v>
      </c>
      <c r="D751" s="68" t="s">
        <v>4136</v>
      </c>
      <c r="E751" s="68" t="s">
        <v>1854</v>
      </c>
      <c r="F751" s="68" t="s">
        <v>153</v>
      </c>
      <c r="G751" s="69">
        <v>45624</v>
      </c>
      <c r="H751" s="68" t="s">
        <v>759</v>
      </c>
      <c r="I751" s="68" t="s">
        <v>175</v>
      </c>
      <c r="J751" s="68" t="s">
        <v>859</v>
      </c>
      <c r="K751" s="68"/>
      <c r="L751" s="68"/>
      <c r="M751" s="68" t="s">
        <v>318</v>
      </c>
      <c r="N751" s="68" t="s">
        <v>780</v>
      </c>
      <c r="O751" s="68"/>
      <c r="P751" s="68" t="s">
        <v>180</v>
      </c>
      <c r="Q751" s="68" t="s">
        <v>4137</v>
      </c>
      <c r="R751" s="68" t="s">
        <v>320</v>
      </c>
      <c r="S751" s="68"/>
      <c r="T751" s="47">
        <v>45728</v>
      </c>
      <c r="U751" s="88">
        <f t="shared" si="128"/>
        <v>104</v>
      </c>
    </row>
    <row r="752" spans="1:21" ht="25" hidden="1">
      <c r="A752" s="49">
        <f t="shared" si="119"/>
        <v>751</v>
      </c>
      <c r="B752" s="68" t="s">
        <v>4138</v>
      </c>
      <c r="C752" s="68" t="s">
        <v>4139</v>
      </c>
      <c r="D752" s="68" t="s">
        <v>4140</v>
      </c>
      <c r="E752" s="68" t="s">
        <v>1854</v>
      </c>
      <c r="F752" s="68" t="s">
        <v>153</v>
      </c>
      <c r="G752" s="69">
        <v>45624</v>
      </c>
      <c r="H752" s="68" t="s">
        <v>55</v>
      </c>
      <c r="I752" s="68" t="s">
        <v>175</v>
      </c>
      <c r="J752" s="68" t="s">
        <v>859</v>
      </c>
      <c r="K752" s="68" t="s">
        <v>4141</v>
      </c>
      <c r="L752" s="68" t="s">
        <v>4142</v>
      </c>
      <c r="M752" s="68" t="s">
        <v>318</v>
      </c>
      <c r="N752" s="68" t="s">
        <v>287</v>
      </c>
      <c r="O752" s="68"/>
      <c r="P752" s="68" t="s">
        <v>180</v>
      </c>
      <c r="Q752" s="68" t="s">
        <v>4143</v>
      </c>
      <c r="R752" s="68" t="s">
        <v>4144</v>
      </c>
      <c r="S752" s="68" t="s">
        <v>4145</v>
      </c>
      <c r="T752" s="47">
        <v>45728</v>
      </c>
      <c r="U752" s="88">
        <f t="shared" si="128"/>
        <v>104</v>
      </c>
    </row>
    <row r="753" spans="1:21" ht="25" hidden="1">
      <c r="A753" s="49">
        <f t="shared" si="119"/>
        <v>752</v>
      </c>
      <c r="B753" s="68" t="s">
        <v>4146</v>
      </c>
      <c r="C753" s="68" t="s">
        <v>4147</v>
      </c>
      <c r="D753" s="68" t="s">
        <v>4148</v>
      </c>
      <c r="E753" s="68" t="s">
        <v>152</v>
      </c>
      <c r="F753" s="68" t="s">
        <v>153</v>
      </c>
      <c r="G753" s="69">
        <v>45624</v>
      </c>
      <c r="H753" s="68" t="s">
        <v>759</v>
      </c>
      <c r="I753" s="68" t="s">
        <v>175</v>
      </c>
      <c r="J753" s="68" t="s">
        <v>859</v>
      </c>
      <c r="K753" s="68"/>
      <c r="L753" s="68"/>
      <c r="M753" s="68" t="s">
        <v>318</v>
      </c>
      <c r="N753" s="68" t="s">
        <v>79</v>
      </c>
      <c r="O753" s="68"/>
      <c r="P753" s="68" t="s">
        <v>180</v>
      </c>
      <c r="Q753" s="68" t="s">
        <v>4149</v>
      </c>
      <c r="R753" s="68" t="s">
        <v>320</v>
      </c>
      <c r="S753" s="68"/>
      <c r="T753" s="47">
        <v>45728</v>
      </c>
      <c r="U753" s="88">
        <f t="shared" si="128"/>
        <v>104</v>
      </c>
    </row>
    <row r="754" spans="1:21" ht="25" hidden="1">
      <c r="A754" s="49">
        <f t="shared" si="119"/>
        <v>753</v>
      </c>
      <c r="B754" s="68" t="s">
        <v>4150</v>
      </c>
      <c r="C754" s="68" t="s">
        <v>4151</v>
      </c>
      <c r="D754" s="68" t="s">
        <v>4152</v>
      </c>
      <c r="E754" s="68" t="s">
        <v>152</v>
      </c>
      <c r="F754" s="68" t="s">
        <v>153</v>
      </c>
      <c r="G754" s="69">
        <v>45624</v>
      </c>
      <c r="H754" s="68" t="s">
        <v>759</v>
      </c>
      <c r="I754" s="68" t="s">
        <v>175</v>
      </c>
      <c r="J754" s="68" t="s">
        <v>859</v>
      </c>
      <c r="K754" s="68"/>
      <c r="L754" s="68"/>
      <c r="M754" s="68" t="s">
        <v>318</v>
      </c>
      <c r="N754" s="68" t="s">
        <v>496</v>
      </c>
      <c r="O754" s="68"/>
      <c r="P754" s="68" t="s">
        <v>180</v>
      </c>
      <c r="Q754" s="68" t="s">
        <v>4153</v>
      </c>
      <c r="R754" s="68" t="s">
        <v>894</v>
      </c>
      <c r="S754" s="68"/>
      <c r="T754" s="47">
        <v>45728</v>
      </c>
      <c r="U754" s="88">
        <f t="shared" si="128"/>
        <v>104</v>
      </c>
    </row>
    <row r="755" spans="1:21" ht="25" hidden="1">
      <c r="A755" s="49">
        <f t="shared" si="119"/>
        <v>754</v>
      </c>
      <c r="B755" s="68" t="s">
        <v>4154</v>
      </c>
      <c r="C755" s="68" t="s">
        <v>4155</v>
      </c>
      <c r="D755" s="68" t="s">
        <v>4156</v>
      </c>
      <c r="E755" s="68" t="s">
        <v>152</v>
      </c>
      <c r="F755" s="68" t="s">
        <v>153</v>
      </c>
      <c r="G755" s="69">
        <v>45624</v>
      </c>
      <c r="H755" s="68" t="s">
        <v>759</v>
      </c>
      <c r="I755" s="68" t="s">
        <v>175</v>
      </c>
      <c r="J755" s="68" t="s">
        <v>859</v>
      </c>
      <c r="K755" s="68"/>
      <c r="L755" s="68"/>
      <c r="M755" s="68" t="s">
        <v>318</v>
      </c>
      <c r="N755" s="68" t="s">
        <v>887</v>
      </c>
      <c r="O755" s="68"/>
      <c r="P755" s="68" t="s">
        <v>180</v>
      </c>
      <c r="Q755" s="68" t="s">
        <v>4157</v>
      </c>
      <c r="R755" s="68" t="s">
        <v>320</v>
      </c>
      <c r="S755" s="68"/>
      <c r="T755" s="47">
        <v>45728</v>
      </c>
      <c r="U755" s="88">
        <f t="shared" si="128"/>
        <v>104</v>
      </c>
    </row>
    <row r="756" spans="1:21" ht="25" hidden="1">
      <c r="A756" s="49">
        <f t="shared" si="119"/>
        <v>755</v>
      </c>
      <c r="B756" s="68" t="s">
        <v>4158</v>
      </c>
      <c r="C756" s="68" t="s">
        <v>4159</v>
      </c>
      <c r="D756" s="68" t="s">
        <v>4160</v>
      </c>
      <c r="E756" s="68" t="s">
        <v>152</v>
      </c>
      <c r="F756" s="68" t="s">
        <v>153</v>
      </c>
      <c r="G756" s="69">
        <v>45624</v>
      </c>
      <c r="H756" s="68" t="s">
        <v>759</v>
      </c>
      <c r="I756" s="68" t="s">
        <v>175</v>
      </c>
      <c r="J756" s="68" t="s">
        <v>156</v>
      </c>
      <c r="K756" s="68"/>
      <c r="L756" s="68"/>
      <c r="M756" s="68" t="s">
        <v>318</v>
      </c>
      <c r="N756" s="68" t="s">
        <v>887</v>
      </c>
      <c r="O756" s="69">
        <v>45624</v>
      </c>
      <c r="P756" s="68" t="s">
        <v>180</v>
      </c>
      <c r="Q756" s="68" t="s">
        <v>4161</v>
      </c>
      <c r="R756" s="68" t="s">
        <v>320</v>
      </c>
      <c r="S756" s="68" t="s">
        <v>4162</v>
      </c>
      <c r="T756" s="47">
        <v>45728</v>
      </c>
      <c r="U756" s="88">
        <f t="shared" ref="U756:U757" si="129">O756-G756</f>
        <v>0</v>
      </c>
    </row>
    <row r="757" spans="1:21" ht="25" hidden="1">
      <c r="A757" s="49">
        <f t="shared" si="119"/>
        <v>756</v>
      </c>
      <c r="B757" s="68" t="s">
        <v>4163</v>
      </c>
      <c r="C757" s="68" t="s">
        <v>4164</v>
      </c>
      <c r="D757" s="68" t="s">
        <v>4165</v>
      </c>
      <c r="E757" s="68" t="s">
        <v>152</v>
      </c>
      <c r="F757" s="68" t="s">
        <v>153</v>
      </c>
      <c r="G757" s="69">
        <v>45624</v>
      </c>
      <c r="H757" s="68" t="s">
        <v>54</v>
      </c>
      <c r="I757" s="68" t="s">
        <v>175</v>
      </c>
      <c r="J757" s="68" t="s">
        <v>156</v>
      </c>
      <c r="K757" s="68"/>
      <c r="L757" s="68"/>
      <c r="M757" s="68" t="s">
        <v>318</v>
      </c>
      <c r="N757" s="68" t="s">
        <v>79</v>
      </c>
      <c r="O757" s="69">
        <v>45624</v>
      </c>
      <c r="P757" s="68" t="s">
        <v>180</v>
      </c>
      <c r="Q757" s="68" t="s">
        <v>4166</v>
      </c>
      <c r="R757" s="68" t="s">
        <v>47</v>
      </c>
      <c r="S757" s="68"/>
      <c r="T757" s="47">
        <v>45728</v>
      </c>
      <c r="U757" s="88">
        <f t="shared" si="129"/>
        <v>0</v>
      </c>
    </row>
    <row r="758" spans="1:21" ht="62.5" hidden="1">
      <c r="A758" s="49">
        <f t="shared" si="119"/>
        <v>757</v>
      </c>
      <c r="B758" s="68" t="s">
        <v>4167</v>
      </c>
      <c r="C758" s="68" t="s">
        <v>4168</v>
      </c>
      <c r="D758" s="68" t="s">
        <v>4169</v>
      </c>
      <c r="E758" s="68" t="s">
        <v>152</v>
      </c>
      <c r="F758" s="68" t="s">
        <v>153</v>
      </c>
      <c r="G758" s="69">
        <v>45624</v>
      </c>
      <c r="H758" s="68" t="s">
        <v>765</v>
      </c>
      <c r="I758" s="68" t="s">
        <v>175</v>
      </c>
      <c r="J758" s="68" t="s">
        <v>859</v>
      </c>
      <c r="K758" s="68"/>
      <c r="L758" s="68"/>
      <c r="M758" s="68" t="s">
        <v>318</v>
      </c>
      <c r="N758" s="68" t="s">
        <v>496</v>
      </c>
      <c r="O758" s="68"/>
      <c r="P758" s="68" t="s">
        <v>180</v>
      </c>
      <c r="Q758" s="68" t="s">
        <v>4170</v>
      </c>
      <c r="R758" s="68" t="s">
        <v>47</v>
      </c>
      <c r="S758" s="68"/>
      <c r="T758" s="47">
        <v>45728</v>
      </c>
      <c r="U758" s="88">
        <f>T758-G758</f>
        <v>104</v>
      </c>
    </row>
    <row r="759" spans="1:21" ht="25" hidden="1">
      <c r="A759" s="49">
        <f t="shared" si="119"/>
        <v>758</v>
      </c>
      <c r="B759" s="68" t="s">
        <v>4171</v>
      </c>
      <c r="C759" s="68" t="s">
        <v>4172</v>
      </c>
      <c r="D759" s="68" t="s">
        <v>4173</v>
      </c>
      <c r="E759" s="68" t="s">
        <v>152</v>
      </c>
      <c r="F759" s="68" t="s">
        <v>153</v>
      </c>
      <c r="G759" s="69">
        <v>45624</v>
      </c>
      <c r="H759" s="68" t="s">
        <v>55</v>
      </c>
      <c r="I759" s="68" t="s">
        <v>175</v>
      </c>
      <c r="J759" s="68" t="s">
        <v>156</v>
      </c>
      <c r="K759" s="68"/>
      <c r="L759" s="68"/>
      <c r="M759" s="68" t="s">
        <v>318</v>
      </c>
      <c r="N759" s="68" t="s">
        <v>79</v>
      </c>
      <c r="O759" s="69">
        <v>45624</v>
      </c>
      <c r="P759" s="68" t="s">
        <v>180</v>
      </c>
      <c r="Q759" s="68" t="s">
        <v>4174</v>
      </c>
      <c r="R759" s="68" t="s">
        <v>320</v>
      </c>
      <c r="S759" s="68"/>
      <c r="T759" s="47">
        <v>45728</v>
      </c>
      <c r="U759" s="88">
        <f t="shared" ref="U759:U761" si="130">O759-G759</f>
        <v>0</v>
      </c>
    </row>
    <row r="760" spans="1:21" ht="25" hidden="1">
      <c r="A760" s="49">
        <f t="shared" si="119"/>
        <v>759</v>
      </c>
      <c r="B760" s="68" t="s">
        <v>4175</v>
      </c>
      <c r="C760" s="68" t="s">
        <v>4176</v>
      </c>
      <c r="D760" s="68" t="s">
        <v>4177</v>
      </c>
      <c r="E760" s="68" t="s">
        <v>152</v>
      </c>
      <c r="F760" s="68" t="s">
        <v>153</v>
      </c>
      <c r="G760" s="69">
        <v>45624</v>
      </c>
      <c r="H760" s="68" t="s">
        <v>1814</v>
      </c>
      <c r="I760" s="68" t="s">
        <v>175</v>
      </c>
      <c r="J760" s="68" t="s">
        <v>156</v>
      </c>
      <c r="K760" s="68" t="s">
        <v>4178</v>
      </c>
      <c r="L760" s="68" t="s">
        <v>4179</v>
      </c>
      <c r="M760" s="68" t="s">
        <v>1071</v>
      </c>
      <c r="N760" s="68" t="s">
        <v>302</v>
      </c>
      <c r="O760" s="69">
        <v>45625</v>
      </c>
      <c r="P760" s="68" t="s">
        <v>180</v>
      </c>
      <c r="Q760" s="68" t="s">
        <v>4143</v>
      </c>
      <c r="R760" s="68" t="s">
        <v>4144</v>
      </c>
      <c r="S760" s="68"/>
      <c r="T760" s="47">
        <v>45728</v>
      </c>
      <c r="U760" s="88">
        <f t="shared" si="130"/>
        <v>1</v>
      </c>
    </row>
    <row r="761" spans="1:21" ht="25" hidden="1">
      <c r="A761" s="49">
        <f t="shared" si="119"/>
        <v>760</v>
      </c>
      <c r="B761" s="68" t="s">
        <v>4180</v>
      </c>
      <c r="C761" s="68" t="s">
        <v>4181</v>
      </c>
      <c r="D761" s="68" t="s">
        <v>4182</v>
      </c>
      <c r="E761" s="68" t="s">
        <v>152</v>
      </c>
      <c r="F761" s="68" t="s">
        <v>153</v>
      </c>
      <c r="G761" s="69">
        <v>45625</v>
      </c>
      <c r="H761" s="68" t="s">
        <v>55</v>
      </c>
      <c r="I761" s="68" t="s">
        <v>175</v>
      </c>
      <c r="J761" s="68" t="s">
        <v>156</v>
      </c>
      <c r="K761" s="68" t="s">
        <v>4183</v>
      </c>
      <c r="L761" s="68" t="s">
        <v>4184</v>
      </c>
      <c r="M761" s="68" t="s">
        <v>318</v>
      </c>
      <c r="N761" s="68" t="s">
        <v>302</v>
      </c>
      <c r="O761" s="69">
        <v>45625</v>
      </c>
      <c r="P761" s="68" t="s">
        <v>180</v>
      </c>
      <c r="Q761" s="68" t="s">
        <v>1560</v>
      </c>
      <c r="R761" s="68" t="s">
        <v>4144</v>
      </c>
      <c r="S761" s="68" t="s">
        <v>4145</v>
      </c>
      <c r="T761" s="47">
        <v>45728</v>
      </c>
      <c r="U761" s="88">
        <f t="shared" si="130"/>
        <v>0</v>
      </c>
    </row>
    <row r="762" spans="1:21" ht="25" hidden="1">
      <c r="A762" s="49">
        <f t="shared" si="119"/>
        <v>761</v>
      </c>
      <c r="B762" s="68" t="s">
        <v>4185</v>
      </c>
      <c r="C762" s="68" t="s">
        <v>4186</v>
      </c>
      <c r="D762" s="68" t="s">
        <v>4187</v>
      </c>
      <c r="E762" s="68" t="s">
        <v>152</v>
      </c>
      <c r="F762" s="68" t="s">
        <v>153</v>
      </c>
      <c r="G762" s="69">
        <v>45624</v>
      </c>
      <c r="H762" s="68" t="s">
        <v>403</v>
      </c>
      <c r="I762" s="68" t="s">
        <v>175</v>
      </c>
      <c r="J762" s="68" t="s">
        <v>859</v>
      </c>
      <c r="K762" s="68"/>
      <c r="L762" s="68"/>
      <c r="M762" s="68" t="s">
        <v>318</v>
      </c>
      <c r="N762" s="68" t="s">
        <v>2667</v>
      </c>
      <c r="O762" s="68"/>
      <c r="P762" s="68" t="s">
        <v>180</v>
      </c>
      <c r="Q762" s="68" t="s">
        <v>4188</v>
      </c>
      <c r="R762" s="68"/>
      <c r="S762" s="68" t="s">
        <v>4189</v>
      </c>
      <c r="T762" s="47">
        <v>45728</v>
      </c>
      <c r="U762" s="88">
        <f t="shared" ref="U762:U764" si="131">T762-G762</f>
        <v>104</v>
      </c>
    </row>
    <row r="763" spans="1:21" ht="25" hidden="1">
      <c r="A763" s="49">
        <f t="shared" si="119"/>
        <v>762</v>
      </c>
      <c r="B763" s="68" t="s">
        <v>4190</v>
      </c>
      <c r="C763" s="68" t="s">
        <v>4191</v>
      </c>
      <c r="D763" s="68" t="s">
        <v>4192</v>
      </c>
      <c r="E763" s="68" t="s">
        <v>152</v>
      </c>
      <c r="F763" s="68" t="s">
        <v>153</v>
      </c>
      <c r="G763" s="69">
        <v>45625</v>
      </c>
      <c r="H763" s="68" t="s">
        <v>779</v>
      </c>
      <c r="I763" s="68" t="s">
        <v>175</v>
      </c>
      <c r="J763" s="68" t="s">
        <v>859</v>
      </c>
      <c r="K763" s="68" t="s">
        <v>4193</v>
      </c>
      <c r="L763" s="68" t="s">
        <v>4194</v>
      </c>
      <c r="M763" s="68" t="s">
        <v>720</v>
      </c>
      <c r="N763" s="68" t="s">
        <v>302</v>
      </c>
      <c r="O763" s="68"/>
      <c r="P763" s="68" t="s">
        <v>180</v>
      </c>
      <c r="Q763" s="68" t="s">
        <v>4195</v>
      </c>
      <c r="R763" s="68" t="s">
        <v>4196</v>
      </c>
      <c r="S763" s="68"/>
      <c r="T763" s="47">
        <v>45728</v>
      </c>
      <c r="U763" s="88">
        <f t="shared" si="131"/>
        <v>103</v>
      </c>
    </row>
    <row r="764" spans="1:21" ht="58" hidden="1">
      <c r="A764" s="49">
        <f t="shared" si="119"/>
        <v>763</v>
      </c>
      <c r="B764" s="68" t="s">
        <v>4197</v>
      </c>
      <c r="C764" s="68" t="s">
        <v>4198</v>
      </c>
      <c r="D764" s="68" t="s">
        <v>4199</v>
      </c>
      <c r="E764" s="68" t="s">
        <v>1854</v>
      </c>
      <c r="F764" s="68" t="s">
        <v>153</v>
      </c>
      <c r="G764" s="69">
        <v>45631</v>
      </c>
      <c r="H764" s="68" t="s">
        <v>4200</v>
      </c>
      <c r="I764" s="68" t="s">
        <v>1731</v>
      </c>
      <c r="J764" s="68" t="s">
        <v>859</v>
      </c>
      <c r="K764" s="68"/>
      <c r="L764" s="68"/>
      <c r="M764" s="68" t="s">
        <v>1731</v>
      </c>
      <c r="N764" s="68" t="s">
        <v>887</v>
      </c>
      <c r="O764" s="68"/>
      <c r="P764" s="68" t="s">
        <v>1956</v>
      </c>
      <c r="Q764" s="68" t="s">
        <v>4201</v>
      </c>
      <c r="R764" s="68" t="s">
        <v>1958</v>
      </c>
      <c r="S764" s="89" t="s">
        <v>4202</v>
      </c>
      <c r="T764" s="47">
        <v>45728</v>
      </c>
      <c r="U764" s="88">
        <f t="shared" si="131"/>
        <v>97</v>
      </c>
    </row>
    <row r="765" spans="1:21" ht="25" hidden="1">
      <c r="A765" s="49">
        <f t="shared" si="119"/>
        <v>764</v>
      </c>
      <c r="B765" s="68" t="s">
        <v>4203</v>
      </c>
      <c r="C765" s="68" t="s">
        <v>4204</v>
      </c>
      <c r="D765" s="68" t="s">
        <v>4205</v>
      </c>
      <c r="E765" s="68" t="s">
        <v>1854</v>
      </c>
      <c r="F765" s="68" t="s">
        <v>153</v>
      </c>
      <c r="G765" s="69">
        <v>45624</v>
      </c>
      <c r="H765" s="68" t="s">
        <v>3957</v>
      </c>
      <c r="I765" s="68" t="s">
        <v>23</v>
      </c>
      <c r="J765" s="68" t="s">
        <v>156</v>
      </c>
      <c r="K765" s="68" t="s">
        <v>4206</v>
      </c>
      <c r="L765" s="68" t="s">
        <v>4207</v>
      </c>
      <c r="M765" s="68" t="s">
        <v>178</v>
      </c>
      <c r="N765" s="68" t="s">
        <v>179</v>
      </c>
      <c r="O765" s="69">
        <v>45625</v>
      </c>
      <c r="P765" s="68" t="s">
        <v>188</v>
      </c>
      <c r="Q765" s="68" t="s">
        <v>4208</v>
      </c>
      <c r="R765" s="68" t="s">
        <v>182</v>
      </c>
      <c r="S765" s="68" t="s">
        <v>4209</v>
      </c>
      <c r="T765" s="47">
        <v>45728</v>
      </c>
      <c r="U765" s="88">
        <f t="shared" ref="U765:U771" si="132">O765-G765</f>
        <v>1</v>
      </c>
    </row>
    <row r="766" spans="1:21" ht="25" hidden="1">
      <c r="A766" s="49">
        <f t="shared" si="119"/>
        <v>765</v>
      </c>
      <c r="B766" s="68" t="s">
        <v>4210</v>
      </c>
      <c r="C766" s="68" t="s">
        <v>4211</v>
      </c>
      <c r="D766" s="68" t="s">
        <v>4212</v>
      </c>
      <c r="E766" s="68" t="s">
        <v>1854</v>
      </c>
      <c r="F766" s="68" t="s">
        <v>153</v>
      </c>
      <c r="G766" s="69">
        <v>45624</v>
      </c>
      <c r="H766" s="68" t="s">
        <v>4213</v>
      </c>
      <c r="I766" s="68" t="s">
        <v>33</v>
      </c>
      <c r="J766" s="68" t="s">
        <v>156</v>
      </c>
      <c r="K766" s="68" t="s">
        <v>4214</v>
      </c>
      <c r="L766" s="68" t="s">
        <v>4215</v>
      </c>
      <c r="M766" s="68" t="s">
        <v>178</v>
      </c>
      <c r="N766" s="68" t="s">
        <v>179</v>
      </c>
      <c r="O766" s="69">
        <v>45625</v>
      </c>
      <c r="P766" s="68" t="s">
        <v>159</v>
      </c>
      <c r="Q766" s="68" t="s">
        <v>189</v>
      </c>
      <c r="R766" s="68" t="s">
        <v>182</v>
      </c>
      <c r="S766" s="68" t="s">
        <v>3447</v>
      </c>
      <c r="T766" s="47">
        <v>45728</v>
      </c>
      <c r="U766" s="88">
        <f t="shared" si="132"/>
        <v>1</v>
      </c>
    </row>
    <row r="767" spans="1:21" ht="25" hidden="1">
      <c r="A767" s="49">
        <f t="shared" si="119"/>
        <v>766</v>
      </c>
      <c r="B767" s="68" t="s">
        <v>4216</v>
      </c>
      <c r="C767" s="68" t="s">
        <v>4217</v>
      </c>
      <c r="D767" s="68" t="s">
        <v>4218</v>
      </c>
      <c r="E767" s="68" t="s">
        <v>1854</v>
      </c>
      <c r="F767" s="68" t="s">
        <v>153</v>
      </c>
      <c r="G767" s="69">
        <v>45624</v>
      </c>
      <c r="H767" s="68" t="s">
        <v>309</v>
      </c>
      <c r="I767" s="68" t="s">
        <v>33</v>
      </c>
      <c r="J767" s="68" t="s">
        <v>156</v>
      </c>
      <c r="K767" s="68" t="s">
        <v>4219</v>
      </c>
      <c r="L767" s="68" t="s">
        <v>4220</v>
      </c>
      <c r="M767" s="68" t="s">
        <v>178</v>
      </c>
      <c r="N767" s="68" t="s">
        <v>179</v>
      </c>
      <c r="O767" s="69">
        <v>45625</v>
      </c>
      <c r="P767" s="68" t="s">
        <v>188</v>
      </c>
      <c r="Q767" s="68" t="s">
        <v>189</v>
      </c>
      <c r="R767" s="68" t="s">
        <v>182</v>
      </c>
      <c r="S767" s="68" t="s">
        <v>3447</v>
      </c>
      <c r="T767" s="47">
        <v>45728</v>
      </c>
      <c r="U767" s="88">
        <f t="shared" si="132"/>
        <v>1</v>
      </c>
    </row>
    <row r="768" spans="1:21" ht="25" hidden="1">
      <c r="A768" s="49">
        <f t="shared" si="119"/>
        <v>767</v>
      </c>
      <c r="B768" s="68" t="s">
        <v>4221</v>
      </c>
      <c r="C768" s="68" t="s">
        <v>4222</v>
      </c>
      <c r="D768" s="68" t="s">
        <v>4223</v>
      </c>
      <c r="E768" s="68" t="s">
        <v>1854</v>
      </c>
      <c r="F768" s="68" t="s">
        <v>153</v>
      </c>
      <c r="G768" s="69">
        <v>45624</v>
      </c>
      <c r="H768" s="68" t="s">
        <v>3405</v>
      </c>
      <c r="I768" s="68" t="s">
        <v>23</v>
      </c>
      <c r="J768" s="68" t="s">
        <v>156</v>
      </c>
      <c r="K768" s="68" t="s">
        <v>4224</v>
      </c>
      <c r="L768" s="68" t="s">
        <v>4225</v>
      </c>
      <c r="M768" s="68" t="s">
        <v>178</v>
      </c>
      <c r="N768" s="68" t="s">
        <v>179</v>
      </c>
      <c r="O768" s="69">
        <v>45625</v>
      </c>
      <c r="P768" s="68" t="s">
        <v>188</v>
      </c>
      <c r="Q768" s="68" t="s">
        <v>189</v>
      </c>
      <c r="R768" s="68" t="s">
        <v>182</v>
      </c>
      <c r="S768" s="68" t="s">
        <v>3447</v>
      </c>
      <c r="T768" s="47">
        <v>45728</v>
      </c>
      <c r="U768" s="88">
        <f t="shared" si="132"/>
        <v>1</v>
      </c>
    </row>
    <row r="769" spans="1:21" ht="25" hidden="1">
      <c r="A769" s="49">
        <f t="shared" si="119"/>
        <v>768</v>
      </c>
      <c r="B769" s="68" t="s">
        <v>4226</v>
      </c>
      <c r="C769" s="68" t="s">
        <v>4227</v>
      </c>
      <c r="D769" s="68" t="s">
        <v>4228</v>
      </c>
      <c r="E769" s="68" t="s">
        <v>1854</v>
      </c>
      <c r="F769" s="68" t="s">
        <v>153</v>
      </c>
      <c r="G769" s="69">
        <v>45624</v>
      </c>
      <c r="H769" s="68" t="s">
        <v>691</v>
      </c>
      <c r="I769" s="68" t="s">
        <v>33</v>
      </c>
      <c r="J769" s="68" t="s">
        <v>156</v>
      </c>
      <c r="K769" s="68" t="s">
        <v>4229</v>
      </c>
      <c r="L769" s="68" t="s">
        <v>4230</v>
      </c>
      <c r="M769" s="68" t="s">
        <v>178</v>
      </c>
      <c r="N769" s="68" t="s">
        <v>179</v>
      </c>
      <c r="O769" s="69">
        <v>45625</v>
      </c>
      <c r="P769" s="68" t="s">
        <v>188</v>
      </c>
      <c r="Q769" s="68" t="s">
        <v>189</v>
      </c>
      <c r="R769" s="68" t="s">
        <v>182</v>
      </c>
      <c r="S769" s="68" t="s">
        <v>3447</v>
      </c>
      <c r="T769" s="47">
        <v>45728</v>
      </c>
      <c r="U769" s="88">
        <f t="shared" si="132"/>
        <v>1</v>
      </c>
    </row>
    <row r="770" spans="1:21" ht="25" hidden="1">
      <c r="A770" s="49">
        <f t="shared" si="119"/>
        <v>769</v>
      </c>
      <c r="B770" s="68" t="s">
        <v>4231</v>
      </c>
      <c r="C770" s="68" t="s">
        <v>4232</v>
      </c>
      <c r="D770" s="68" t="s">
        <v>4233</v>
      </c>
      <c r="E770" s="68" t="s">
        <v>1854</v>
      </c>
      <c r="F770" s="68" t="s">
        <v>153</v>
      </c>
      <c r="G770" s="69">
        <v>45623</v>
      </c>
      <c r="H770" s="68" t="s">
        <v>3422</v>
      </c>
      <c r="I770" s="68" t="s">
        <v>175</v>
      </c>
      <c r="J770" s="68" t="s">
        <v>156</v>
      </c>
      <c r="K770" s="68" t="s">
        <v>3423</v>
      </c>
      <c r="L770" s="68" t="s">
        <v>3424</v>
      </c>
      <c r="M770" s="68" t="s">
        <v>178</v>
      </c>
      <c r="N770" s="68" t="s">
        <v>179</v>
      </c>
      <c r="O770" s="69">
        <v>45625</v>
      </c>
      <c r="P770" s="68" t="s">
        <v>188</v>
      </c>
      <c r="Q770" s="68" t="s">
        <v>189</v>
      </c>
      <c r="R770" s="68" t="s">
        <v>182</v>
      </c>
      <c r="S770" s="68" t="s">
        <v>3447</v>
      </c>
      <c r="T770" s="47">
        <v>45728</v>
      </c>
      <c r="U770" s="88">
        <f t="shared" si="132"/>
        <v>2</v>
      </c>
    </row>
    <row r="771" spans="1:21" ht="25" hidden="1">
      <c r="A771" s="49">
        <f t="shared" ref="A771:A834" si="133">A770+1</f>
        <v>770</v>
      </c>
      <c r="B771" s="68" t="s">
        <v>4234</v>
      </c>
      <c r="C771" s="68" t="s">
        <v>4235</v>
      </c>
      <c r="D771" s="68" t="s">
        <v>4236</v>
      </c>
      <c r="E771" s="68" t="s">
        <v>1854</v>
      </c>
      <c r="F771" s="68" t="s">
        <v>153</v>
      </c>
      <c r="G771" s="69">
        <v>45623</v>
      </c>
      <c r="H771" s="68" t="s">
        <v>309</v>
      </c>
      <c r="I771" s="68" t="s">
        <v>23</v>
      </c>
      <c r="J771" s="68" t="s">
        <v>156</v>
      </c>
      <c r="K771" s="68" t="s">
        <v>4237</v>
      </c>
      <c r="L771" s="68" t="s">
        <v>4238</v>
      </c>
      <c r="M771" s="68" t="s">
        <v>178</v>
      </c>
      <c r="N771" s="68" t="s">
        <v>179</v>
      </c>
      <c r="O771" s="69">
        <v>45625</v>
      </c>
      <c r="P771" s="68" t="s">
        <v>159</v>
      </c>
      <c r="Q771" s="68" t="s">
        <v>189</v>
      </c>
      <c r="R771" s="68" t="s">
        <v>182</v>
      </c>
      <c r="S771" s="68" t="s">
        <v>4239</v>
      </c>
      <c r="T771" s="47">
        <v>45728</v>
      </c>
      <c r="U771" s="88">
        <f t="shared" si="132"/>
        <v>2</v>
      </c>
    </row>
    <row r="772" spans="1:21" ht="25" hidden="1">
      <c r="A772" s="49">
        <f t="shared" si="133"/>
        <v>771</v>
      </c>
      <c r="B772" s="68" t="s">
        <v>4240</v>
      </c>
      <c r="C772" s="68" t="s">
        <v>4241</v>
      </c>
      <c r="D772" s="68" t="s">
        <v>4242</v>
      </c>
      <c r="E772" s="68" t="s">
        <v>1854</v>
      </c>
      <c r="F772" s="68" t="s">
        <v>153</v>
      </c>
      <c r="G772" s="69">
        <v>45623</v>
      </c>
      <c r="H772" s="68" t="s">
        <v>309</v>
      </c>
      <c r="I772" s="68" t="s">
        <v>23</v>
      </c>
      <c r="J772" s="68" t="s">
        <v>156</v>
      </c>
      <c r="K772" s="68" t="s">
        <v>4243</v>
      </c>
      <c r="L772" s="68" t="s">
        <v>4244</v>
      </c>
      <c r="M772" s="68" t="s">
        <v>178</v>
      </c>
      <c r="N772" s="68" t="s">
        <v>179</v>
      </c>
      <c r="O772" s="69">
        <v>45623</v>
      </c>
      <c r="P772" s="68" t="s">
        <v>188</v>
      </c>
      <c r="Q772" s="68" t="s">
        <v>189</v>
      </c>
      <c r="R772" s="68" t="s">
        <v>182</v>
      </c>
      <c r="S772" s="68" t="s">
        <v>3447</v>
      </c>
      <c r="T772" s="47">
        <v>45728</v>
      </c>
      <c r="U772" s="54">
        <v>0</v>
      </c>
    </row>
    <row r="773" spans="1:21" ht="25" hidden="1">
      <c r="A773" s="49">
        <f t="shared" si="133"/>
        <v>772</v>
      </c>
      <c r="B773" s="68" t="s">
        <v>4245</v>
      </c>
      <c r="C773" s="68" t="s">
        <v>4246</v>
      </c>
      <c r="D773" s="68" t="s">
        <v>4247</v>
      </c>
      <c r="E773" s="68" t="s">
        <v>1854</v>
      </c>
      <c r="F773" s="68" t="s">
        <v>153</v>
      </c>
      <c r="G773" s="69">
        <v>45625</v>
      </c>
      <c r="H773" s="68" t="s">
        <v>4248</v>
      </c>
      <c r="I773" s="68" t="s">
        <v>175</v>
      </c>
      <c r="J773" s="68" t="s">
        <v>859</v>
      </c>
      <c r="K773" s="68" t="s">
        <v>4249</v>
      </c>
      <c r="L773" s="68" t="s">
        <v>4250</v>
      </c>
      <c r="M773" s="68" t="s">
        <v>318</v>
      </c>
      <c r="N773" s="68" t="s">
        <v>287</v>
      </c>
      <c r="O773" s="68"/>
      <c r="P773" s="68" t="s">
        <v>188</v>
      </c>
      <c r="Q773" s="68" t="s">
        <v>4251</v>
      </c>
      <c r="R773" s="68" t="s">
        <v>4252</v>
      </c>
      <c r="S773" s="68" t="s">
        <v>859</v>
      </c>
      <c r="T773" s="47">
        <v>45728</v>
      </c>
      <c r="U773" s="88">
        <f>T773-G773</f>
        <v>103</v>
      </c>
    </row>
    <row r="774" spans="1:21" ht="25" hidden="1">
      <c r="A774" s="49">
        <f t="shared" si="133"/>
        <v>773</v>
      </c>
      <c r="B774" s="68" t="s">
        <v>4253</v>
      </c>
      <c r="C774" s="68" t="s">
        <v>4254</v>
      </c>
      <c r="D774" s="68" t="s">
        <v>4255</v>
      </c>
      <c r="E774" s="68" t="s">
        <v>1854</v>
      </c>
      <c r="F774" s="68" t="s">
        <v>153</v>
      </c>
      <c r="G774" s="69">
        <v>45625</v>
      </c>
      <c r="H774" s="68" t="s">
        <v>4256</v>
      </c>
      <c r="I774" s="68" t="s">
        <v>175</v>
      </c>
      <c r="J774" s="68" t="s">
        <v>156</v>
      </c>
      <c r="K774" s="68" t="s">
        <v>4257</v>
      </c>
      <c r="L774" s="68" t="s">
        <v>4258</v>
      </c>
      <c r="M774" s="68" t="s">
        <v>178</v>
      </c>
      <c r="N774" s="68" t="s">
        <v>412</v>
      </c>
      <c r="O774" s="69">
        <v>45643</v>
      </c>
      <c r="P774" s="68" t="s">
        <v>188</v>
      </c>
      <c r="Q774" s="68" t="s">
        <v>4259</v>
      </c>
      <c r="R774" s="68"/>
      <c r="S774" s="68" t="s">
        <v>647</v>
      </c>
      <c r="T774" s="47">
        <v>45728</v>
      </c>
      <c r="U774" s="88">
        <f t="shared" ref="U774:U775" si="134">O774-G774</f>
        <v>18</v>
      </c>
    </row>
    <row r="775" spans="1:21" ht="25" hidden="1">
      <c r="A775" s="49">
        <f t="shared" si="133"/>
        <v>774</v>
      </c>
      <c r="B775" s="68" t="s">
        <v>4260</v>
      </c>
      <c r="C775" s="68" t="s">
        <v>4261</v>
      </c>
      <c r="D775" s="68" t="s">
        <v>4262</v>
      </c>
      <c r="E775" s="68" t="s">
        <v>1854</v>
      </c>
      <c r="F775" s="68" t="s">
        <v>153</v>
      </c>
      <c r="G775" s="69">
        <v>45623</v>
      </c>
      <c r="H775" s="68" t="s">
        <v>53</v>
      </c>
      <c r="I775" s="68" t="s">
        <v>175</v>
      </c>
      <c r="J775" s="68" t="s">
        <v>156</v>
      </c>
      <c r="K775" s="68" t="s">
        <v>2367</v>
      </c>
      <c r="L775" s="68" t="s">
        <v>4263</v>
      </c>
      <c r="M775" s="68" t="s">
        <v>178</v>
      </c>
      <c r="N775" s="68" t="s">
        <v>481</v>
      </c>
      <c r="O775" s="69">
        <v>45643</v>
      </c>
      <c r="P775" s="68" t="s">
        <v>188</v>
      </c>
      <c r="Q775" s="68" t="s">
        <v>4264</v>
      </c>
      <c r="R775" s="68" t="s">
        <v>261</v>
      </c>
      <c r="S775" s="68" t="s">
        <v>4265</v>
      </c>
      <c r="T775" s="47">
        <v>45728</v>
      </c>
      <c r="U775" s="88">
        <f t="shared" si="134"/>
        <v>20</v>
      </c>
    </row>
    <row r="776" spans="1:21" ht="25" hidden="1">
      <c r="A776" s="49">
        <f t="shared" si="133"/>
        <v>775</v>
      </c>
      <c r="B776" s="68" t="s">
        <v>4266</v>
      </c>
      <c r="C776" s="68" t="s">
        <v>4267</v>
      </c>
      <c r="D776" s="68" t="s">
        <v>4268</v>
      </c>
      <c r="E776" s="68" t="s">
        <v>1854</v>
      </c>
      <c r="F776" s="68" t="s">
        <v>153</v>
      </c>
      <c r="G776" s="69">
        <v>45622</v>
      </c>
      <c r="H776" s="68" t="s">
        <v>1598</v>
      </c>
      <c r="I776" s="68" t="s">
        <v>23</v>
      </c>
      <c r="J776" s="68" t="s">
        <v>859</v>
      </c>
      <c r="K776" s="68" t="s">
        <v>3921</v>
      </c>
      <c r="L776" s="68" t="s">
        <v>3922</v>
      </c>
      <c r="M776" s="68" t="s">
        <v>178</v>
      </c>
      <c r="N776" s="68" t="s">
        <v>251</v>
      </c>
      <c r="O776" s="68"/>
      <c r="P776" s="68" t="s">
        <v>188</v>
      </c>
      <c r="Q776" s="68" t="s">
        <v>4269</v>
      </c>
      <c r="R776" s="68" t="s">
        <v>4270</v>
      </c>
      <c r="S776" s="68" t="s">
        <v>4271</v>
      </c>
      <c r="T776" s="47">
        <v>45728</v>
      </c>
      <c r="U776" s="88">
        <f t="shared" ref="U776:U779" si="135">T776-G776</f>
        <v>106</v>
      </c>
    </row>
    <row r="777" spans="1:21" ht="25" hidden="1">
      <c r="A777" s="49">
        <f t="shared" si="133"/>
        <v>776</v>
      </c>
      <c r="B777" s="68" t="s">
        <v>4272</v>
      </c>
      <c r="C777" s="68" t="s">
        <v>4273</v>
      </c>
      <c r="D777" s="68" t="s">
        <v>4274</v>
      </c>
      <c r="E777" s="68" t="s">
        <v>1854</v>
      </c>
      <c r="F777" s="68" t="s">
        <v>153</v>
      </c>
      <c r="G777" s="69">
        <v>45625</v>
      </c>
      <c r="H777" s="68" t="s">
        <v>96</v>
      </c>
      <c r="I777" s="68" t="s">
        <v>23</v>
      </c>
      <c r="J777" s="68" t="s">
        <v>859</v>
      </c>
      <c r="K777" s="68" t="s">
        <v>4275</v>
      </c>
      <c r="L777" s="68" t="s">
        <v>4276</v>
      </c>
      <c r="M777" s="68" t="s">
        <v>1071</v>
      </c>
      <c r="N777" s="68" t="s">
        <v>1252</v>
      </c>
      <c r="O777" s="68"/>
      <c r="P777" s="68" t="s">
        <v>188</v>
      </c>
      <c r="Q777" s="68" t="s">
        <v>4277</v>
      </c>
      <c r="R777" s="68" t="s">
        <v>4278</v>
      </c>
      <c r="S777" s="68" t="s">
        <v>4279</v>
      </c>
      <c r="T777" s="47">
        <v>45728</v>
      </c>
      <c r="U777" s="88">
        <f t="shared" si="135"/>
        <v>103</v>
      </c>
    </row>
    <row r="778" spans="1:21" ht="25" hidden="1">
      <c r="A778" s="49">
        <f t="shared" si="133"/>
        <v>777</v>
      </c>
      <c r="B778" s="68" t="s">
        <v>4280</v>
      </c>
      <c r="C778" s="68" t="s">
        <v>4281</v>
      </c>
      <c r="D778" s="68" t="s">
        <v>4282</v>
      </c>
      <c r="E778" s="68" t="s">
        <v>1854</v>
      </c>
      <c r="F778" s="68" t="s">
        <v>153</v>
      </c>
      <c r="G778" s="69">
        <v>45622</v>
      </c>
      <c r="H778" s="68" t="s">
        <v>4283</v>
      </c>
      <c r="I778" s="68" t="s">
        <v>175</v>
      </c>
      <c r="J778" s="68" t="s">
        <v>859</v>
      </c>
      <c r="K778" s="68" t="s">
        <v>4284</v>
      </c>
      <c r="L778" s="68" t="s">
        <v>4285</v>
      </c>
      <c r="M778" s="68" t="s">
        <v>178</v>
      </c>
      <c r="N778" s="68" t="s">
        <v>251</v>
      </c>
      <c r="O778" s="68"/>
      <c r="P778" s="68" t="s">
        <v>188</v>
      </c>
      <c r="Q778" s="68" t="s">
        <v>4286</v>
      </c>
      <c r="R778" s="68" t="s">
        <v>4287</v>
      </c>
      <c r="S778" s="68"/>
      <c r="T778" s="47">
        <v>45728</v>
      </c>
      <c r="U778" s="88">
        <f t="shared" si="135"/>
        <v>106</v>
      </c>
    </row>
    <row r="779" spans="1:21" ht="25" hidden="1">
      <c r="A779" s="49">
        <f t="shared" si="133"/>
        <v>778</v>
      </c>
      <c r="B779" s="68" t="s">
        <v>4288</v>
      </c>
      <c r="C779" s="68" t="s">
        <v>4289</v>
      </c>
      <c r="D779" s="68" t="s">
        <v>4290</v>
      </c>
      <c r="E779" s="68" t="s">
        <v>1854</v>
      </c>
      <c r="F779" s="68" t="s">
        <v>153</v>
      </c>
      <c r="G779" s="69">
        <v>45623</v>
      </c>
      <c r="H779" s="68" t="s">
        <v>391</v>
      </c>
      <c r="I779" s="68" t="s">
        <v>223</v>
      </c>
      <c r="J779" s="68" t="s">
        <v>859</v>
      </c>
      <c r="K779" s="68" t="s">
        <v>4291</v>
      </c>
      <c r="L779" s="68" t="s">
        <v>4292</v>
      </c>
      <c r="M779" s="68" t="s">
        <v>178</v>
      </c>
      <c r="N779" s="68" t="s">
        <v>279</v>
      </c>
      <c r="O779" s="68"/>
      <c r="P779" s="68" t="s">
        <v>188</v>
      </c>
      <c r="Q779" s="68" t="s">
        <v>445</v>
      </c>
      <c r="R779" s="68" t="s">
        <v>4293</v>
      </c>
      <c r="S779" s="68" t="s">
        <v>4294</v>
      </c>
      <c r="T779" s="47">
        <v>45728</v>
      </c>
      <c r="U779" s="88">
        <f t="shared" si="135"/>
        <v>105</v>
      </c>
    </row>
    <row r="780" spans="1:21" ht="25">
      <c r="A780" s="49">
        <f t="shared" si="133"/>
        <v>779</v>
      </c>
      <c r="B780" s="68" t="s">
        <v>4295</v>
      </c>
      <c r="C780" s="68" t="s">
        <v>4296</v>
      </c>
      <c r="D780" s="68" t="s">
        <v>4297</v>
      </c>
      <c r="E780" s="68" t="s">
        <v>1854</v>
      </c>
      <c r="F780" s="68" t="s">
        <v>153</v>
      </c>
      <c r="G780" s="69">
        <v>45613</v>
      </c>
      <c r="H780" s="68" t="s">
        <v>4298</v>
      </c>
      <c r="I780" s="68" t="s">
        <v>23</v>
      </c>
      <c r="J780" s="68" t="s">
        <v>156</v>
      </c>
      <c r="K780" s="68"/>
      <c r="L780" s="68"/>
      <c r="M780" s="68" t="s">
        <v>158</v>
      </c>
      <c r="N780" s="68" t="s">
        <v>158</v>
      </c>
      <c r="O780" s="69">
        <v>45643</v>
      </c>
      <c r="P780" s="68" t="s">
        <v>159</v>
      </c>
      <c r="Q780" s="68" t="s">
        <v>4299</v>
      </c>
      <c r="R780" s="68" t="s">
        <v>161</v>
      </c>
      <c r="S780" s="68"/>
      <c r="T780" s="47">
        <v>45728</v>
      </c>
      <c r="U780" s="88">
        <f t="shared" ref="U780:U787" si="136">O780-G780</f>
        <v>30</v>
      </c>
    </row>
    <row r="781" spans="1:21" ht="100">
      <c r="A781" s="49">
        <f t="shared" si="133"/>
        <v>780</v>
      </c>
      <c r="B781" s="68" t="s">
        <v>4300</v>
      </c>
      <c r="C781" s="68" t="s">
        <v>4301</v>
      </c>
      <c r="D781" s="68" t="s">
        <v>4302</v>
      </c>
      <c r="E781" s="68" t="s">
        <v>1854</v>
      </c>
      <c r="F781" s="68" t="s">
        <v>153</v>
      </c>
      <c r="G781" s="69">
        <v>45637</v>
      </c>
      <c r="H781" s="68" t="s">
        <v>4303</v>
      </c>
      <c r="I781" s="68" t="s">
        <v>1933</v>
      </c>
      <c r="J781" s="68" t="s">
        <v>156</v>
      </c>
      <c r="K781" s="68"/>
      <c r="L781" s="68"/>
      <c r="M781" s="68" t="s">
        <v>158</v>
      </c>
      <c r="N781" s="68" t="s">
        <v>158</v>
      </c>
      <c r="O781" s="69">
        <v>45637</v>
      </c>
      <c r="P781" s="68" t="s">
        <v>159</v>
      </c>
      <c r="Q781" s="68" t="s">
        <v>4304</v>
      </c>
      <c r="R781" s="68" t="s">
        <v>161</v>
      </c>
      <c r="S781" s="68"/>
      <c r="T781" s="47">
        <v>45728</v>
      </c>
      <c r="U781" s="88">
        <f t="shared" si="136"/>
        <v>0</v>
      </c>
    </row>
    <row r="782" spans="1:21" ht="250">
      <c r="A782" s="49">
        <f t="shared" si="133"/>
        <v>781</v>
      </c>
      <c r="B782" s="68" t="s">
        <v>4305</v>
      </c>
      <c r="C782" s="68" t="s">
        <v>4306</v>
      </c>
      <c r="D782" s="68" t="s">
        <v>4307</v>
      </c>
      <c r="E782" s="68" t="s">
        <v>1854</v>
      </c>
      <c r="F782" s="68" t="s">
        <v>153</v>
      </c>
      <c r="G782" s="69">
        <v>45629</v>
      </c>
      <c r="H782" s="68" t="s">
        <v>3668</v>
      </c>
      <c r="I782" s="68" t="s">
        <v>23</v>
      </c>
      <c r="J782" s="68" t="s">
        <v>156</v>
      </c>
      <c r="K782" s="68"/>
      <c r="L782" s="68"/>
      <c r="M782" s="68" t="s">
        <v>158</v>
      </c>
      <c r="N782" s="68" t="s">
        <v>158</v>
      </c>
      <c r="O782" s="69">
        <v>45629</v>
      </c>
      <c r="P782" s="68" t="s">
        <v>159</v>
      </c>
      <c r="Q782" s="68" t="s">
        <v>4308</v>
      </c>
      <c r="R782" s="68" t="s">
        <v>3668</v>
      </c>
      <c r="S782" s="68"/>
      <c r="T782" s="47">
        <v>45728</v>
      </c>
      <c r="U782" s="88">
        <f t="shared" si="136"/>
        <v>0</v>
      </c>
    </row>
    <row r="783" spans="1:21" ht="125">
      <c r="A783" s="49">
        <f t="shared" si="133"/>
        <v>782</v>
      </c>
      <c r="B783" s="68" t="s">
        <v>4309</v>
      </c>
      <c r="C783" s="68" t="s">
        <v>4310</v>
      </c>
      <c r="D783" s="68" t="s">
        <v>4311</v>
      </c>
      <c r="E783" s="68" t="s">
        <v>1854</v>
      </c>
      <c r="F783" s="68" t="s">
        <v>153</v>
      </c>
      <c r="G783" s="69">
        <v>45625</v>
      </c>
      <c r="H783" s="68" t="s">
        <v>4303</v>
      </c>
      <c r="I783" s="68" t="s">
        <v>1933</v>
      </c>
      <c r="J783" s="68" t="s">
        <v>156</v>
      </c>
      <c r="K783" s="68"/>
      <c r="L783" s="68"/>
      <c r="M783" s="68" t="s">
        <v>158</v>
      </c>
      <c r="N783" s="68" t="s">
        <v>158</v>
      </c>
      <c r="O783" s="69">
        <v>45625</v>
      </c>
      <c r="P783" s="68" t="s">
        <v>159</v>
      </c>
      <c r="Q783" s="68" t="s">
        <v>4312</v>
      </c>
      <c r="R783" s="68" t="s">
        <v>161</v>
      </c>
      <c r="S783" s="68"/>
      <c r="T783" s="47">
        <v>45728</v>
      </c>
      <c r="U783" s="88">
        <f t="shared" si="136"/>
        <v>0</v>
      </c>
    </row>
    <row r="784" spans="1:21" ht="50">
      <c r="A784" s="49">
        <f t="shared" si="133"/>
        <v>783</v>
      </c>
      <c r="B784" s="68" t="s">
        <v>4313</v>
      </c>
      <c r="C784" s="68" t="s">
        <v>4314</v>
      </c>
      <c r="D784" s="68" t="s">
        <v>4315</v>
      </c>
      <c r="E784" s="68" t="s">
        <v>1854</v>
      </c>
      <c r="F784" s="68" t="s">
        <v>153</v>
      </c>
      <c r="G784" s="69">
        <v>45621</v>
      </c>
      <c r="H784" s="68" t="s">
        <v>97</v>
      </c>
      <c r="I784" s="68" t="s">
        <v>1933</v>
      </c>
      <c r="J784" s="68" t="s">
        <v>156</v>
      </c>
      <c r="K784" s="68"/>
      <c r="L784" s="68"/>
      <c r="M784" s="68" t="s">
        <v>158</v>
      </c>
      <c r="N784" s="68" t="s">
        <v>158</v>
      </c>
      <c r="O784" s="69">
        <v>45621</v>
      </c>
      <c r="P784" s="68" t="s">
        <v>159</v>
      </c>
      <c r="Q784" s="68" t="s">
        <v>4316</v>
      </c>
      <c r="R784" s="68" t="s">
        <v>161</v>
      </c>
      <c r="S784" s="68"/>
      <c r="T784" s="47">
        <v>45728</v>
      </c>
      <c r="U784" s="88">
        <f t="shared" si="136"/>
        <v>0</v>
      </c>
    </row>
    <row r="785" spans="1:21" ht="100">
      <c r="A785" s="49">
        <f t="shared" si="133"/>
        <v>784</v>
      </c>
      <c r="B785" s="68" t="s">
        <v>4317</v>
      </c>
      <c r="C785" s="68" t="s">
        <v>4318</v>
      </c>
      <c r="D785" s="68" t="s">
        <v>4319</v>
      </c>
      <c r="E785" s="68" t="s">
        <v>1854</v>
      </c>
      <c r="F785" s="68" t="s">
        <v>153</v>
      </c>
      <c r="G785" s="69">
        <v>45610</v>
      </c>
      <c r="H785" s="68" t="s">
        <v>97</v>
      </c>
      <c r="I785" s="68" t="s">
        <v>1933</v>
      </c>
      <c r="J785" s="68" t="s">
        <v>156</v>
      </c>
      <c r="K785" s="68"/>
      <c r="L785" s="68"/>
      <c r="M785" s="68" t="s">
        <v>158</v>
      </c>
      <c r="N785" s="68" t="s">
        <v>158</v>
      </c>
      <c r="O785" s="69">
        <v>45610</v>
      </c>
      <c r="P785" s="68" t="s">
        <v>159</v>
      </c>
      <c r="Q785" s="68" t="s">
        <v>4320</v>
      </c>
      <c r="R785" s="68" t="s">
        <v>161</v>
      </c>
      <c r="S785" s="68"/>
      <c r="T785" s="47">
        <v>45728</v>
      </c>
      <c r="U785" s="88">
        <f t="shared" si="136"/>
        <v>0</v>
      </c>
    </row>
    <row r="786" spans="1:21" ht="200">
      <c r="A786" s="49">
        <f t="shared" si="133"/>
        <v>785</v>
      </c>
      <c r="B786" s="68" t="s">
        <v>4321</v>
      </c>
      <c r="C786" s="68" t="s">
        <v>4322</v>
      </c>
      <c r="D786" s="68" t="s">
        <v>4323</v>
      </c>
      <c r="E786" s="68" t="s">
        <v>1854</v>
      </c>
      <c r="F786" s="68" t="s">
        <v>153</v>
      </c>
      <c r="G786" s="69">
        <v>45607</v>
      </c>
      <c r="H786" s="68" t="s">
        <v>4324</v>
      </c>
      <c r="I786" s="68" t="s">
        <v>581</v>
      </c>
      <c r="J786" s="68" t="s">
        <v>156</v>
      </c>
      <c r="K786" s="68"/>
      <c r="L786" s="68"/>
      <c r="M786" s="68" t="s">
        <v>158</v>
      </c>
      <c r="N786" s="68" t="s">
        <v>158</v>
      </c>
      <c r="O786" s="69">
        <v>45607</v>
      </c>
      <c r="P786" s="68" t="s">
        <v>159</v>
      </c>
      <c r="Q786" s="68" t="s">
        <v>4124</v>
      </c>
      <c r="R786" s="68" t="s">
        <v>161</v>
      </c>
      <c r="S786" s="68"/>
      <c r="T786" s="47">
        <v>45728</v>
      </c>
      <c r="U786" s="88">
        <f t="shared" si="136"/>
        <v>0</v>
      </c>
    </row>
    <row r="787" spans="1:21" ht="112.5">
      <c r="A787" s="49">
        <f t="shared" si="133"/>
        <v>786</v>
      </c>
      <c r="B787" s="68" t="s">
        <v>4325</v>
      </c>
      <c r="C787" s="68" t="s">
        <v>4326</v>
      </c>
      <c r="D787" s="68" t="s">
        <v>4327</v>
      </c>
      <c r="E787" s="68" t="s">
        <v>1854</v>
      </c>
      <c r="F787" s="68" t="s">
        <v>153</v>
      </c>
      <c r="G787" s="69">
        <v>45643</v>
      </c>
      <c r="H787" s="68" t="s">
        <v>97</v>
      </c>
      <c r="I787" s="68" t="s">
        <v>1933</v>
      </c>
      <c r="J787" s="68" t="s">
        <v>156</v>
      </c>
      <c r="K787" s="68"/>
      <c r="L787" s="68"/>
      <c r="M787" s="68" t="s">
        <v>158</v>
      </c>
      <c r="N787" s="68" t="s">
        <v>158</v>
      </c>
      <c r="O787" s="69">
        <v>45643</v>
      </c>
      <c r="P787" s="68" t="s">
        <v>159</v>
      </c>
      <c r="Q787" s="68" t="s">
        <v>4119</v>
      </c>
      <c r="R787" s="68" t="s">
        <v>161</v>
      </c>
      <c r="S787" s="68"/>
      <c r="T787" s="47">
        <v>45728</v>
      </c>
      <c r="U787" s="88">
        <f t="shared" si="136"/>
        <v>0</v>
      </c>
    </row>
    <row r="788" spans="1:21" ht="25" hidden="1">
      <c r="A788" s="49">
        <f t="shared" si="133"/>
        <v>787</v>
      </c>
      <c r="B788" s="68" t="s">
        <v>4328</v>
      </c>
      <c r="C788" s="68" t="s">
        <v>4329</v>
      </c>
      <c r="D788" s="68" t="s">
        <v>4330</v>
      </c>
      <c r="E788" s="68" t="s">
        <v>1854</v>
      </c>
      <c r="F788" s="68" t="s">
        <v>153</v>
      </c>
      <c r="G788" s="69">
        <v>45624</v>
      </c>
      <c r="H788" s="68" t="s">
        <v>1409</v>
      </c>
      <c r="I788" s="68" t="s">
        <v>175</v>
      </c>
      <c r="J788" s="68" t="s">
        <v>859</v>
      </c>
      <c r="K788" s="68" t="s">
        <v>4331</v>
      </c>
      <c r="L788" s="68" t="s">
        <v>4332</v>
      </c>
      <c r="M788" s="68" t="s">
        <v>178</v>
      </c>
      <c r="N788" s="68" t="s">
        <v>419</v>
      </c>
      <c r="O788" s="68"/>
      <c r="P788" s="68" t="s">
        <v>180</v>
      </c>
      <c r="Q788" s="68" t="s">
        <v>4333</v>
      </c>
      <c r="R788" s="68" t="s">
        <v>4334</v>
      </c>
      <c r="S788" s="68" t="s">
        <v>859</v>
      </c>
      <c r="T788" s="47">
        <v>45728</v>
      </c>
      <c r="U788" s="88">
        <f>T788-G788</f>
        <v>104</v>
      </c>
    </row>
    <row r="789" spans="1:21" ht="25" hidden="1">
      <c r="A789" s="49">
        <f t="shared" si="133"/>
        <v>788</v>
      </c>
      <c r="B789" s="68" t="s">
        <v>4335</v>
      </c>
      <c r="C789" s="68" t="s">
        <v>4336</v>
      </c>
      <c r="D789" s="68" t="s">
        <v>4337</v>
      </c>
      <c r="E789" s="68" t="s">
        <v>1854</v>
      </c>
      <c r="F789" s="68" t="s">
        <v>153</v>
      </c>
      <c r="G789" s="69">
        <v>45614</v>
      </c>
      <c r="H789" s="68" t="s">
        <v>4338</v>
      </c>
      <c r="I789" s="68" t="s">
        <v>23</v>
      </c>
      <c r="J789" s="68" t="s">
        <v>156</v>
      </c>
      <c r="K789" s="68" t="s">
        <v>4339</v>
      </c>
      <c r="L789" s="68" t="s">
        <v>4340</v>
      </c>
      <c r="M789" s="68" t="s">
        <v>178</v>
      </c>
      <c r="N789" s="68" t="s">
        <v>481</v>
      </c>
      <c r="O789" s="69">
        <v>45624</v>
      </c>
      <c r="P789" s="68" t="s">
        <v>188</v>
      </c>
      <c r="Q789" s="68" t="s">
        <v>1110</v>
      </c>
      <c r="R789" s="68" t="s">
        <v>261</v>
      </c>
      <c r="S789" s="68" t="s">
        <v>4341</v>
      </c>
      <c r="T789" s="47">
        <v>45728</v>
      </c>
      <c r="U789" s="88">
        <f t="shared" ref="U789:U804" si="137">O789-G789</f>
        <v>10</v>
      </c>
    </row>
    <row r="790" spans="1:21" ht="25" hidden="1">
      <c r="A790" s="49">
        <f t="shared" si="133"/>
        <v>789</v>
      </c>
      <c r="B790" s="68" t="s">
        <v>4342</v>
      </c>
      <c r="C790" s="68" t="s">
        <v>4343</v>
      </c>
      <c r="D790" s="68" t="s">
        <v>4344</v>
      </c>
      <c r="E790" s="68" t="s">
        <v>1854</v>
      </c>
      <c r="F790" s="68" t="s">
        <v>153</v>
      </c>
      <c r="G790" s="69">
        <v>45614</v>
      </c>
      <c r="H790" s="68" t="s">
        <v>4338</v>
      </c>
      <c r="I790" s="68" t="s">
        <v>23</v>
      </c>
      <c r="J790" s="68" t="s">
        <v>156</v>
      </c>
      <c r="K790" s="68" t="s">
        <v>4345</v>
      </c>
      <c r="L790" s="68" t="s">
        <v>4346</v>
      </c>
      <c r="M790" s="68" t="s">
        <v>178</v>
      </c>
      <c r="N790" s="68" t="s">
        <v>481</v>
      </c>
      <c r="O790" s="69">
        <v>45618</v>
      </c>
      <c r="P790" s="68" t="s">
        <v>188</v>
      </c>
      <c r="Q790" s="68" t="s">
        <v>4347</v>
      </c>
      <c r="R790" s="68" t="s">
        <v>261</v>
      </c>
      <c r="S790" s="68" t="s">
        <v>647</v>
      </c>
      <c r="T790" s="47">
        <v>45728</v>
      </c>
      <c r="U790" s="88">
        <f t="shared" si="137"/>
        <v>4</v>
      </c>
    </row>
    <row r="791" spans="1:21" ht="25" hidden="1">
      <c r="A791" s="49">
        <f t="shared" si="133"/>
        <v>790</v>
      </c>
      <c r="B791" s="68" t="s">
        <v>4348</v>
      </c>
      <c r="C791" s="68" t="s">
        <v>4349</v>
      </c>
      <c r="D791" s="68" t="s">
        <v>4350</v>
      </c>
      <c r="E791" s="68" t="s">
        <v>1854</v>
      </c>
      <c r="F791" s="68" t="s">
        <v>153</v>
      </c>
      <c r="G791" s="69">
        <v>45614</v>
      </c>
      <c r="H791" s="68" t="s">
        <v>4338</v>
      </c>
      <c r="I791" s="68" t="s">
        <v>23</v>
      </c>
      <c r="J791" s="68" t="s">
        <v>156</v>
      </c>
      <c r="K791" s="68" t="s">
        <v>4351</v>
      </c>
      <c r="L791" s="68" t="s">
        <v>4352</v>
      </c>
      <c r="M791" s="68" t="s">
        <v>178</v>
      </c>
      <c r="N791" s="68" t="s">
        <v>481</v>
      </c>
      <c r="O791" s="69">
        <v>45618</v>
      </c>
      <c r="P791" s="68" t="s">
        <v>188</v>
      </c>
      <c r="Q791" s="68" t="s">
        <v>482</v>
      </c>
      <c r="R791" s="68" t="s">
        <v>261</v>
      </c>
      <c r="S791" s="68" t="s">
        <v>647</v>
      </c>
      <c r="T791" s="47">
        <v>45728</v>
      </c>
      <c r="U791" s="88">
        <f t="shared" si="137"/>
        <v>4</v>
      </c>
    </row>
    <row r="792" spans="1:21" ht="25" hidden="1">
      <c r="A792" s="49">
        <f t="shared" si="133"/>
        <v>791</v>
      </c>
      <c r="B792" s="68" t="s">
        <v>4353</v>
      </c>
      <c r="C792" s="68" t="s">
        <v>4354</v>
      </c>
      <c r="D792" s="68" t="s">
        <v>4355</v>
      </c>
      <c r="E792" s="68" t="s">
        <v>1854</v>
      </c>
      <c r="F792" s="68" t="s">
        <v>153</v>
      </c>
      <c r="G792" s="69">
        <v>45614</v>
      </c>
      <c r="H792" s="68" t="s">
        <v>4338</v>
      </c>
      <c r="I792" s="68" t="s">
        <v>23</v>
      </c>
      <c r="J792" s="68" t="s">
        <v>156</v>
      </c>
      <c r="K792" s="68" t="s">
        <v>4356</v>
      </c>
      <c r="L792" s="68" t="s">
        <v>4357</v>
      </c>
      <c r="M792" s="68" t="s">
        <v>178</v>
      </c>
      <c r="N792" s="68" t="s">
        <v>481</v>
      </c>
      <c r="O792" s="69">
        <v>45618</v>
      </c>
      <c r="P792" s="68" t="s">
        <v>188</v>
      </c>
      <c r="Q792" s="68" t="s">
        <v>4347</v>
      </c>
      <c r="R792" s="68" t="s">
        <v>261</v>
      </c>
      <c r="S792" s="68" t="s">
        <v>647</v>
      </c>
      <c r="T792" s="47">
        <v>45728</v>
      </c>
      <c r="U792" s="88">
        <f t="shared" si="137"/>
        <v>4</v>
      </c>
    </row>
    <row r="793" spans="1:21" ht="25" hidden="1">
      <c r="A793" s="49">
        <f t="shared" si="133"/>
        <v>792</v>
      </c>
      <c r="B793" s="68" t="s">
        <v>4358</v>
      </c>
      <c r="C793" s="68" t="s">
        <v>4359</v>
      </c>
      <c r="D793" s="68" t="s">
        <v>4360</v>
      </c>
      <c r="E793" s="68" t="s">
        <v>1854</v>
      </c>
      <c r="F793" s="68" t="s">
        <v>153</v>
      </c>
      <c r="G793" s="69">
        <v>45614</v>
      </c>
      <c r="H793" s="68" t="s">
        <v>4338</v>
      </c>
      <c r="I793" s="68" t="s">
        <v>23</v>
      </c>
      <c r="J793" s="68" t="s">
        <v>156</v>
      </c>
      <c r="K793" s="68" t="s">
        <v>4361</v>
      </c>
      <c r="L793" s="68" t="s">
        <v>4362</v>
      </c>
      <c r="M793" s="68" t="s">
        <v>178</v>
      </c>
      <c r="N793" s="68" t="s">
        <v>481</v>
      </c>
      <c r="O793" s="69">
        <v>45618</v>
      </c>
      <c r="P793" s="68" t="s">
        <v>188</v>
      </c>
      <c r="Q793" s="68" t="s">
        <v>4080</v>
      </c>
      <c r="R793" s="68" t="s">
        <v>4363</v>
      </c>
      <c r="S793" s="68" t="s">
        <v>647</v>
      </c>
      <c r="T793" s="47">
        <v>45728</v>
      </c>
      <c r="U793" s="88">
        <f t="shared" si="137"/>
        <v>4</v>
      </c>
    </row>
    <row r="794" spans="1:21" ht="25" hidden="1">
      <c r="A794" s="49">
        <f t="shared" si="133"/>
        <v>793</v>
      </c>
      <c r="B794" s="68" t="s">
        <v>4364</v>
      </c>
      <c r="C794" s="68" t="s">
        <v>4365</v>
      </c>
      <c r="D794" s="68" t="s">
        <v>4366</v>
      </c>
      <c r="E794" s="68" t="s">
        <v>1854</v>
      </c>
      <c r="F794" s="68" t="s">
        <v>153</v>
      </c>
      <c r="G794" s="69">
        <v>45614</v>
      </c>
      <c r="H794" s="68" t="s">
        <v>4338</v>
      </c>
      <c r="I794" s="68" t="s">
        <v>23</v>
      </c>
      <c r="J794" s="68" t="s">
        <v>156</v>
      </c>
      <c r="K794" s="68" t="s">
        <v>4367</v>
      </c>
      <c r="L794" s="68" t="s">
        <v>4368</v>
      </c>
      <c r="M794" s="68" t="s">
        <v>178</v>
      </c>
      <c r="N794" s="68" t="s">
        <v>481</v>
      </c>
      <c r="O794" s="69">
        <v>45614</v>
      </c>
      <c r="P794" s="68" t="s">
        <v>188</v>
      </c>
      <c r="Q794" s="68" t="s">
        <v>482</v>
      </c>
      <c r="R794" s="68" t="s">
        <v>261</v>
      </c>
      <c r="S794" s="68" t="s">
        <v>647</v>
      </c>
      <c r="T794" s="47">
        <v>45728</v>
      </c>
      <c r="U794" s="88">
        <f t="shared" si="137"/>
        <v>0</v>
      </c>
    </row>
    <row r="795" spans="1:21" ht="25" hidden="1">
      <c r="A795" s="49">
        <f t="shared" si="133"/>
        <v>794</v>
      </c>
      <c r="B795" s="68" t="s">
        <v>4369</v>
      </c>
      <c r="C795" s="68" t="s">
        <v>4370</v>
      </c>
      <c r="D795" s="68" t="s">
        <v>4371</v>
      </c>
      <c r="E795" s="68" t="s">
        <v>1854</v>
      </c>
      <c r="F795" s="68" t="s">
        <v>153</v>
      </c>
      <c r="G795" s="69">
        <v>45614</v>
      </c>
      <c r="H795" s="68" t="s">
        <v>4338</v>
      </c>
      <c r="I795" s="68" t="s">
        <v>33</v>
      </c>
      <c r="J795" s="68" t="s">
        <v>156</v>
      </c>
      <c r="K795" s="68" t="s">
        <v>4372</v>
      </c>
      <c r="L795" s="68" t="s">
        <v>4373</v>
      </c>
      <c r="M795" s="68" t="s">
        <v>178</v>
      </c>
      <c r="N795" s="68" t="s">
        <v>481</v>
      </c>
      <c r="O795" s="69">
        <v>45618</v>
      </c>
      <c r="P795" s="68" t="s">
        <v>188</v>
      </c>
      <c r="Q795" s="68" t="s">
        <v>482</v>
      </c>
      <c r="R795" s="68" t="s">
        <v>253</v>
      </c>
      <c r="S795" s="68" t="s">
        <v>647</v>
      </c>
      <c r="T795" s="47">
        <v>45728</v>
      </c>
      <c r="U795" s="88">
        <f t="shared" si="137"/>
        <v>4</v>
      </c>
    </row>
    <row r="796" spans="1:21" ht="25" hidden="1">
      <c r="A796" s="49">
        <f t="shared" si="133"/>
        <v>795</v>
      </c>
      <c r="B796" s="68" t="s">
        <v>4374</v>
      </c>
      <c r="C796" s="68" t="s">
        <v>4375</v>
      </c>
      <c r="D796" s="68" t="s">
        <v>4376</v>
      </c>
      <c r="E796" s="68" t="s">
        <v>1854</v>
      </c>
      <c r="F796" s="68" t="s">
        <v>153</v>
      </c>
      <c r="G796" s="69">
        <v>45614</v>
      </c>
      <c r="H796" s="68" t="s">
        <v>4338</v>
      </c>
      <c r="I796" s="68" t="s">
        <v>23</v>
      </c>
      <c r="J796" s="68" t="s">
        <v>156</v>
      </c>
      <c r="K796" s="68" t="s">
        <v>4377</v>
      </c>
      <c r="L796" s="68" t="s">
        <v>4378</v>
      </c>
      <c r="M796" s="68" t="s">
        <v>178</v>
      </c>
      <c r="N796" s="68" t="s">
        <v>481</v>
      </c>
      <c r="O796" s="69">
        <v>45618</v>
      </c>
      <c r="P796" s="68" t="s">
        <v>188</v>
      </c>
      <c r="Q796" s="68" t="s">
        <v>482</v>
      </c>
      <c r="R796" s="68" t="s">
        <v>261</v>
      </c>
      <c r="S796" s="68" t="s">
        <v>647</v>
      </c>
      <c r="T796" s="47">
        <v>45728</v>
      </c>
      <c r="U796" s="88">
        <f t="shared" si="137"/>
        <v>4</v>
      </c>
    </row>
    <row r="797" spans="1:21" ht="25" hidden="1">
      <c r="A797" s="49">
        <f t="shared" si="133"/>
        <v>796</v>
      </c>
      <c r="B797" s="68" t="s">
        <v>4379</v>
      </c>
      <c r="C797" s="68" t="s">
        <v>4380</v>
      </c>
      <c r="D797" s="68" t="s">
        <v>4381</v>
      </c>
      <c r="E797" s="68" t="s">
        <v>1854</v>
      </c>
      <c r="F797" s="68" t="s">
        <v>153</v>
      </c>
      <c r="G797" s="69">
        <v>45614</v>
      </c>
      <c r="H797" s="68" t="s">
        <v>4338</v>
      </c>
      <c r="I797" s="68" t="s">
        <v>23</v>
      </c>
      <c r="J797" s="68" t="s">
        <v>156</v>
      </c>
      <c r="K797" s="68" t="s">
        <v>4377</v>
      </c>
      <c r="L797" s="68" t="s">
        <v>4378</v>
      </c>
      <c r="M797" s="68" t="s">
        <v>178</v>
      </c>
      <c r="N797" s="68" t="s">
        <v>481</v>
      </c>
      <c r="O797" s="69">
        <v>45618</v>
      </c>
      <c r="P797" s="68" t="s">
        <v>188</v>
      </c>
      <c r="Q797" s="68" t="s">
        <v>4382</v>
      </c>
      <c r="R797" s="68" t="s">
        <v>261</v>
      </c>
      <c r="S797" s="68" t="s">
        <v>647</v>
      </c>
      <c r="T797" s="47">
        <v>45728</v>
      </c>
      <c r="U797" s="88">
        <f t="shared" si="137"/>
        <v>4</v>
      </c>
    </row>
    <row r="798" spans="1:21" ht="25" hidden="1">
      <c r="A798" s="49">
        <f t="shared" si="133"/>
        <v>797</v>
      </c>
      <c r="B798" s="68" t="s">
        <v>4383</v>
      </c>
      <c r="C798" s="68" t="s">
        <v>4384</v>
      </c>
      <c r="D798" s="68" t="s">
        <v>4385</v>
      </c>
      <c r="E798" s="68" t="s">
        <v>1854</v>
      </c>
      <c r="F798" s="68" t="s">
        <v>153</v>
      </c>
      <c r="G798" s="69">
        <v>45614</v>
      </c>
      <c r="H798" s="68" t="s">
        <v>4338</v>
      </c>
      <c r="I798" s="68" t="s">
        <v>23</v>
      </c>
      <c r="J798" s="68" t="s">
        <v>156</v>
      </c>
      <c r="K798" s="68" t="s">
        <v>4386</v>
      </c>
      <c r="L798" s="68" t="s">
        <v>4387</v>
      </c>
      <c r="M798" s="68" t="s">
        <v>178</v>
      </c>
      <c r="N798" s="68" t="s">
        <v>481</v>
      </c>
      <c r="O798" s="69">
        <v>45618</v>
      </c>
      <c r="P798" s="68" t="s">
        <v>188</v>
      </c>
      <c r="Q798" s="68" t="s">
        <v>482</v>
      </c>
      <c r="R798" s="68" t="s">
        <v>261</v>
      </c>
      <c r="S798" s="68" t="s">
        <v>647</v>
      </c>
      <c r="T798" s="47">
        <v>45728</v>
      </c>
      <c r="U798" s="88">
        <f t="shared" si="137"/>
        <v>4</v>
      </c>
    </row>
    <row r="799" spans="1:21" ht="25" hidden="1">
      <c r="A799" s="49">
        <f t="shared" si="133"/>
        <v>798</v>
      </c>
      <c r="B799" s="68" t="s">
        <v>4388</v>
      </c>
      <c r="C799" s="68" t="s">
        <v>4389</v>
      </c>
      <c r="D799" s="68" t="s">
        <v>4390</v>
      </c>
      <c r="E799" s="68" t="s">
        <v>1854</v>
      </c>
      <c r="F799" s="68" t="s">
        <v>153</v>
      </c>
      <c r="G799" s="69">
        <v>45614</v>
      </c>
      <c r="H799" s="68" t="s">
        <v>4338</v>
      </c>
      <c r="I799" s="68" t="s">
        <v>23</v>
      </c>
      <c r="J799" s="68" t="s">
        <v>156</v>
      </c>
      <c r="K799" s="68" t="s">
        <v>4391</v>
      </c>
      <c r="L799" s="68" t="s">
        <v>4392</v>
      </c>
      <c r="M799" s="68" t="s">
        <v>178</v>
      </c>
      <c r="N799" s="68" t="s">
        <v>481</v>
      </c>
      <c r="O799" s="69">
        <v>45618</v>
      </c>
      <c r="P799" s="68" t="s">
        <v>188</v>
      </c>
      <c r="Q799" s="68" t="s">
        <v>4393</v>
      </c>
      <c r="R799" s="68" t="s">
        <v>261</v>
      </c>
      <c r="S799" s="68" t="s">
        <v>647</v>
      </c>
      <c r="T799" s="47">
        <v>45728</v>
      </c>
      <c r="U799" s="88">
        <f t="shared" si="137"/>
        <v>4</v>
      </c>
    </row>
    <row r="800" spans="1:21" ht="25" hidden="1">
      <c r="A800" s="49">
        <f t="shared" si="133"/>
        <v>799</v>
      </c>
      <c r="B800" s="68" t="s">
        <v>4394</v>
      </c>
      <c r="C800" s="68" t="s">
        <v>4395</v>
      </c>
      <c r="D800" s="68" t="s">
        <v>4396</v>
      </c>
      <c r="E800" s="68" t="s">
        <v>1854</v>
      </c>
      <c r="F800" s="68" t="s">
        <v>153</v>
      </c>
      <c r="G800" s="69">
        <v>45614</v>
      </c>
      <c r="H800" s="68" t="s">
        <v>4338</v>
      </c>
      <c r="I800" s="68" t="s">
        <v>23</v>
      </c>
      <c r="J800" s="68" t="s">
        <v>156</v>
      </c>
      <c r="K800" s="68" t="s">
        <v>4397</v>
      </c>
      <c r="L800" s="68" t="s">
        <v>4398</v>
      </c>
      <c r="M800" s="68" t="s">
        <v>178</v>
      </c>
      <c r="N800" s="68" t="s">
        <v>481</v>
      </c>
      <c r="O800" s="69">
        <v>45618</v>
      </c>
      <c r="P800" s="68" t="s">
        <v>188</v>
      </c>
      <c r="Q800" s="68" t="s">
        <v>482</v>
      </c>
      <c r="R800" s="68" t="s">
        <v>261</v>
      </c>
      <c r="S800" s="68" t="s">
        <v>647</v>
      </c>
      <c r="T800" s="47">
        <v>45728</v>
      </c>
      <c r="U800" s="88">
        <f t="shared" si="137"/>
        <v>4</v>
      </c>
    </row>
    <row r="801" spans="1:21" ht="25" hidden="1">
      <c r="A801" s="49">
        <f t="shared" si="133"/>
        <v>800</v>
      </c>
      <c r="B801" s="68" t="s">
        <v>4399</v>
      </c>
      <c r="C801" s="68" t="s">
        <v>4400</v>
      </c>
      <c r="D801" s="68" t="s">
        <v>4401</v>
      </c>
      <c r="E801" s="68" t="s">
        <v>1854</v>
      </c>
      <c r="F801" s="68" t="s">
        <v>153</v>
      </c>
      <c r="G801" s="69">
        <v>45614</v>
      </c>
      <c r="H801" s="68" t="s">
        <v>4338</v>
      </c>
      <c r="I801" s="68" t="s">
        <v>23</v>
      </c>
      <c r="J801" s="68" t="s">
        <v>156</v>
      </c>
      <c r="K801" s="68" t="s">
        <v>4402</v>
      </c>
      <c r="L801" s="68" t="s">
        <v>4403</v>
      </c>
      <c r="M801" s="68" t="s">
        <v>178</v>
      </c>
      <c r="N801" s="68" t="s">
        <v>481</v>
      </c>
      <c r="O801" s="69">
        <v>45618</v>
      </c>
      <c r="P801" s="68" t="s">
        <v>188</v>
      </c>
      <c r="Q801" s="68" t="s">
        <v>4382</v>
      </c>
      <c r="R801" s="68" t="s">
        <v>261</v>
      </c>
      <c r="S801" s="68" t="s">
        <v>647</v>
      </c>
      <c r="T801" s="47">
        <v>45728</v>
      </c>
      <c r="U801" s="88">
        <f t="shared" si="137"/>
        <v>4</v>
      </c>
    </row>
    <row r="802" spans="1:21" ht="25" hidden="1">
      <c r="A802" s="49">
        <f t="shared" si="133"/>
        <v>801</v>
      </c>
      <c r="B802" s="68" t="s">
        <v>4404</v>
      </c>
      <c r="C802" s="68" t="s">
        <v>4405</v>
      </c>
      <c r="D802" s="68" t="s">
        <v>4406</v>
      </c>
      <c r="E802" s="68" t="s">
        <v>1854</v>
      </c>
      <c r="F802" s="68" t="s">
        <v>153</v>
      </c>
      <c r="G802" s="69">
        <v>45614</v>
      </c>
      <c r="H802" s="68" t="s">
        <v>4338</v>
      </c>
      <c r="I802" s="68" t="s">
        <v>23</v>
      </c>
      <c r="J802" s="68" t="s">
        <v>156</v>
      </c>
      <c r="K802" s="68" t="s">
        <v>4407</v>
      </c>
      <c r="L802" s="68" t="s">
        <v>4408</v>
      </c>
      <c r="M802" s="68" t="s">
        <v>178</v>
      </c>
      <c r="N802" s="68" t="s">
        <v>481</v>
      </c>
      <c r="O802" s="69">
        <v>45618</v>
      </c>
      <c r="P802" s="68" t="s">
        <v>188</v>
      </c>
      <c r="Q802" s="68" t="s">
        <v>482</v>
      </c>
      <c r="R802" s="68" t="s">
        <v>261</v>
      </c>
      <c r="S802" s="68" t="s">
        <v>647</v>
      </c>
      <c r="T802" s="47">
        <v>45728</v>
      </c>
      <c r="U802" s="88">
        <f t="shared" si="137"/>
        <v>4</v>
      </c>
    </row>
    <row r="803" spans="1:21" ht="25" hidden="1">
      <c r="A803" s="49">
        <f t="shared" si="133"/>
        <v>802</v>
      </c>
      <c r="B803" s="68" t="s">
        <v>4409</v>
      </c>
      <c r="C803" s="68" t="s">
        <v>4410</v>
      </c>
      <c r="D803" s="68" t="s">
        <v>4411</v>
      </c>
      <c r="E803" s="68" t="s">
        <v>1854</v>
      </c>
      <c r="F803" s="68" t="s">
        <v>153</v>
      </c>
      <c r="G803" s="69">
        <v>45614</v>
      </c>
      <c r="H803" s="68" t="s">
        <v>4338</v>
      </c>
      <c r="I803" s="68" t="s">
        <v>175</v>
      </c>
      <c r="J803" s="68" t="s">
        <v>156</v>
      </c>
      <c r="K803" s="68" t="s">
        <v>4397</v>
      </c>
      <c r="L803" s="68" t="s">
        <v>4398</v>
      </c>
      <c r="M803" s="68" t="s">
        <v>178</v>
      </c>
      <c r="N803" s="68" t="s">
        <v>481</v>
      </c>
      <c r="O803" s="69">
        <v>45618</v>
      </c>
      <c r="P803" s="68" t="s">
        <v>188</v>
      </c>
      <c r="Q803" s="68" t="s">
        <v>482</v>
      </c>
      <c r="R803" s="68" t="s">
        <v>261</v>
      </c>
      <c r="S803" s="68" t="s">
        <v>647</v>
      </c>
      <c r="T803" s="47">
        <v>45728</v>
      </c>
      <c r="U803" s="88">
        <f t="shared" si="137"/>
        <v>4</v>
      </c>
    </row>
    <row r="804" spans="1:21" ht="25" hidden="1">
      <c r="A804" s="49">
        <f t="shared" si="133"/>
        <v>803</v>
      </c>
      <c r="B804" s="68" t="s">
        <v>4412</v>
      </c>
      <c r="C804" s="68" t="s">
        <v>4413</v>
      </c>
      <c r="D804" s="68" t="s">
        <v>4414</v>
      </c>
      <c r="E804" s="68" t="s">
        <v>1854</v>
      </c>
      <c r="F804" s="68" t="s">
        <v>153</v>
      </c>
      <c r="G804" s="69">
        <v>45614</v>
      </c>
      <c r="H804" s="68" t="s">
        <v>4338</v>
      </c>
      <c r="I804" s="68" t="s">
        <v>23</v>
      </c>
      <c r="J804" s="68" t="s">
        <v>156</v>
      </c>
      <c r="K804" s="68" t="s">
        <v>4397</v>
      </c>
      <c r="L804" s="68" t="s">
        <v>4398</v>
      </c>
      <c r="M804" s="68" t="s">
        <v>178</v>
      </c>
      <c r="N804" s="68" t="s">
        <v>481</v>
      </c>
      <c r="O804" s="69">
        <v>45618</v>
      </c>
      <c r="P804" s="68" t="s">
        <v>188</v>
      </c>
      <c r="Q804" s="68" t="s">
        <v>482</v>
      </c>
      <c r="R804" s="68" t="s">
        <v>261</v>
      </c>
      <c r="S804" s="68" t="s">
        <v>647</v>
      </c>
      <c r="T804" s="47">
        <v>45728</v>
      </c>
      <c r="U804" s="88">
        <f t="shared" si="137"/>
        <v>4</v>
      </c>
    </row>
    <row r="805" spans="1:21" ht="25" hidden="1">
      <c r="A805" s="49">
        <f t="shared" si="133"/>
        <v>804</v>
      </c>
      <c r="B805" s="68" t="s">
        <v>4415</v>
      </c>
      <c r="C805" s="68" t="s">
        <v>4416</v>
      </c>
      <c r="D805" s="68" t="s">
        <v>4417</v>
      </c>
      <c r="E805" s="68" t="s">
        <v>1854</v>
      </c>
      <c r="F805" s="68" t="s">
        <v>153</v>
      </c>
      <c r="G805" s="69">
        <v>45625</v>
      </c>
      <c r="H805" s="68" t="s">
        <v>309</v>
      </c>
      <c r="I805" s="68" t="s">
        <v>23</v>
      </c>
      <c r="J805" s="68" t="s">
        <v>859</v>
      </c>
      <c r="K805" s="68" t="s">
        <v>4418</v>
      </c>
      <c r="L805" s="68" t="s">
        <v>4419</v>
      </c>
      <c r="M805" s="68" t="s">
        <v>178</v>
      </c>
      <c r="N805" s="68" t="s">
        <v>419</v>
      </c>
      <c r="O805" s="68"/>
      <c r="P805" s="68" t="s">
        <v>188</v>
      </c>
      <c r="Q805" s="68" t="s">
        <v>4420</v>
      </c>
      <c r="R805" s="68" t="s">
        <v>421</v>
      </c>
      <c r="S805" s="68"/>
      <c r="T805" s="47">
        <v>45728</v>
      </c>
      <c r="U805" s="88">
        <f>T805-G805</f>
        <v>103</v>
      </c>
    </row>
    <row r="806" spans="1:21" ht="409.5">
      <c r="A806" s="49">
        <f t="shared" si="133"/>
        <v>805</v>
      </c>
      <c r="B806" s="68" t="s">
        <v>4421</v>
      </c>
      <c r="C806" s="68" t="s">
        <v>1854</v>
      </c>
      <c r="D806" s="68" t="s">
        <v>4422</v>
      </c>
      <c r="E806" s="68" t="s">
        <v>4423</v>
      </c>
      <c r="F806" s="68" t="s">
        <v>153</v>
      </c>
      <c r="G806" s="69">
        <v>45644</v>
      </c>
      <c r="H806" s="68" t="s">
        <v>4424</v>
      </c>
      <c r="I806" s="68" t="s">
        <v>223</v>
      </c>
      <c r="J806" s="68" t="s">
        <v>156</v>
      </c>
      <c r="K806" s="68"/>
      <c r="L806" s="68"/>
      <c r="M806" s="68" t="s">
        <v>158</v>
      </c>
      <c r="N806" s="68" t="s">
        <v>158</v>
      </c>
      <c r="O806" s="69">
        <v>45644</v>
      </c>
      <c r="P806" s="68" t="s">
        <v>159</v>
      </c>
      <c r="Q806" s="68" t="s">
        <v>4425</v>
      </c>
      <c r="R806" s="68" t="s">
        <v>161</v>
      </c>
      <c r="S806" s="68"/>
      <c r="T806" s="47">
        <v>45728</v>
      </c>
      <c r="U806" s="90"/>
    </row>
    <row r="807" spans="1:21" ht="25" hidden="1">
      <c r="A807" s="49">
        <f t="shared" si="133"/>
        <v>806</v>
      </c>
      <c r="B807" s="68" t="s">
        <v>4426</v>
      </c>
      <c r="C807" s="68" t="s">
        <v>1854</v>
      </c>
      <c r="D807" s="68" t="s">
        <v>4427</v>
      </c>
      <c r="E807" s="68" t="s">
        <v>4428</v>
      </c>
      <c r="F807" s="68" t="s">
        <v>153</v>
      </c>
      <c r="G807" s="69">
        <v>45646</v>
      </c>
      <c r="H807" s="68" t="s">
        <v>309</v>
      </c>
      <c r="I807" s="68" t="s">
        <v>23</v>
      </c>
      <c r="J807" s="68" t="s">
        <v>859</v>
      </c>
      <c r="K807" s="68" t="s">
        <v>4418</v>
      </c>
      <c r="L807" s="68" t="s">
        <v>4419</v>
      </c>
      <c r="M807" s="68" t="s">
        <v>178</v>
      </c>
      <c r="N807" s="68" t="s">
        <v>419</v>
      </c>
      <c r="O807" s="68"/>
      <c r="P807" s="68" t="s">
        <v>188</v>
      </c>
      <c r="Q807" s="68" t="s">
        <v>4429</v>
      </c>
      <c r="R807" s="68" t="s">
        <v>421</v>
      </c>
      <c r="S807" s="68"/>
      <c r="T807" s="47">
        <v>45728</v>
      </c>
      <c r="U807" s="90"/>
    </row>
    <row r="808" spans="1:21" ht="200">
      <c r="A808" s="49">
        <f t="shared" si="133"/>
        <v>807</v>
      </c>
      <c r="B808" s="68" t="s">
        <v>4430</v>
      </c>
      <c r="C808" s="68" t="s">
        <v>1854</v>
      </c>
      <c r="D808" s="68" t="s">
        <v>4431</v>
      </c>
      <c r="E808" s="68" t="s">
        <v>4432</v>
      </c>
      <c r="F808" s="68" t="s">
        <v>153</v>
      </c>
      <c r="G808" s="69">
        <v>45646</v>
      </c>
      <c r="H808" s="68" t="s">
        <v>4433</v>
      </c>
      <c r="I808" s="68" t="s">
        <v>175</v>
      </c>
      <c r="J808" s="68" t="s">
        <v>156</v>
      </c>
      <c r="K808" s="68"/>
      <c r="L808" s="68"/>
      <c r="M808" s="68" t="s">
        <v>158</v>
      </c>
      <c r="N808" s="68" t="s">
        <v>158</v>
      </c>
      <c r="O808" s="68"/>
      <c r="P808" s="68" t="s">
        <v>159</v>
      </c>
      <c r="Q808" s="68" t="s">
        <v>4434</v>
      </c>
      <c r="R808" s="68" t="s">
        <v>161</v>
      </c>
      <c r="S808" s="68"/>
      <c r="T808" s="47">
        <v>45728</v>
      </c>
      <c r="U808" s="90"/>
    </row>
    <row r="809" spans="1:21" ht="409.5">
      <c r="A809" s="49">
        <f t="shared" si="133"/>
        <v>808</v>
      </c>
      <c r="B809" s="68" t="s">
        <v>4435</v>
      </c>
      <c r="C809" s="68" t="s">
        <v>1854</v>
      </c>
      <c r="D809" s="68" t="s">
        <v>4436</v>
      </c>
      <c r="E809" s="68" t="s">
        <v>4437</v>
      </c>
      <c r="F809" s="68" t="s">
        <v>153</v>
      </c>
      <c r="G809" s="69">
        <v>45644</v>
      </c>
      <c r="H809" s="68" t="s">
        <v>4438</v>
      </c>
      <c r="I809" s="68" t="s">
        <v>223</v>
      </c>
      <c r="J809" s="68" t="s">
        <v>156</v>
      </c>
      <c r="K809" s="68"/>
      <c r="L809" s="68"/>
      <c r="M809" s="68" t="s">
        <v>158</v>
      </c>
      <c r="N809" s="68" t="s">
        <v>158</v>
      </c>
      <c r="O809" s="69">
        <v>45644</v>
      </c>
      <c r="P809" s="68" t="s">
        <v>159</v>
      </c>
      <c r="Q809" s="68" t="s">
        <v>4439</v>
      </c>
      <c r="R809" s="68" t="s">
        <v>161</v>
      </c>
      <c r="S809" s="68"/>
      <c r="T809" s="47">
        <v>45728</v>
      </c>
      <c r="U809" s="90"/>
    </row>
    <row r="810" spans="1:21" ht="25" hidden="1">
      <c r="A810" s="49">
        <f t="shared" si="133"/>
        <v>809</v>
      </c>
      <c r="B810" s="68" t="s">
        <v>4440</v>
      </c>
      <c r="C810" s="68" t="s">
        <v>1854</v>
      </c>
      <c r="D810" s="68" t="s">
        <v>4441</v>
      </c>
      <c r="E810" s="68" t="s">
        <v>4442</v>
      </c>
      <c r="F810" s="68" t="s">
        <v>153</v>
      </c>
      <c r="G810" s="69">
        <v>45653</v>
      </c>
      <c r="H810" s="68" t="s">
        <v>309</v>
      </c>
      <c r="I810" s="68" t="s">
        <v>23</v>
      </c>
      <c r="J810" s="68" t="s">
        <v>859</v>
      </c>
      <c r="K810" s="68" t="s">
        <v>4418</v>
      </c>
      <c r="L810" s="68" t="s">
        <v>4419</v>
      </c>
      <c r="M810" s="68" t="s">
        <v>178</v>
      </c>
      <c r="N810" s="68" t="s">
        <v>419</v>
      </c>
      <c r="O810" s="68"/>
      <c r="P810" s="68" t="s">
        <v>188</v>
      </c>
      <c r="Q810" s="68" t="s">
        <v>4443</v>
      </c>
      <c r="R810" s="68" t="s">
        <v>421</v>
      </c>
      <c r="S810" s="68"/>
      <c r="T810" s="47">
        <v>45728</v>
      </c>
      <c r="U810" s="90"/>
    </row>
    <row r="811" spans="1:21" ht="25" hidden="1">
      <c r="A811" s="49">
        <f t="shared" si="133"/>
        <v>810</v>
      </c>
      <c r="B811" s="68" t="s">
        <v>4444</v>
      </c>
      <c r="C811" s="68" t="s">
        <v>1854</v>
      </c>
      <c r="D811" s="68" t="s">
        <v>4445</v>
      </c>
      <c r="E811" s="68" t="s">
        <v>4446</v>
      </c>
      <c r="F811" s="68" t="s">
        <v>153</v>
      </c>
      <c r="G811" s="69">
        <v>45653</v>
      </c>
      <c r="H811" s="68" t="s">
        <v>1094</v>
      </c>
      <c r="I811" s="68" t="s">
        <v>23</v>
      </c>
      <c r="J811" s="68" t="s">
        <v>859</v>
      </c>
      <c r="K811" s="68" t="s">
        <v>1527</v>
      </c>
      <c r="L811" s="68" t="s">
        <v>1528</v>
      </c>
      <c r="M811" s="68" t="s">
        <v>178</v>
      </c>
      <c r="N811" s="68" t="s">
        <v>251</v>
      </c>
      <c r="O811" s="68"/>
      <c r="P811" s="68" t="s">
        <v>188</v>
      </c>
      <c r="Q811" s="68" t="s">
        <v>4447</v>
      </c>
      <c r="R811" s="68" t="s">
        <v>475</v>
      </c>
      <c r="S811" s="68"/>
      <c r="T811" s="47">
        <v>45728</v>
      </c>
      <c r="U811" s="90"/>
    </row>
    <row r="812" spans="1:21" ht="212.5">
      <c r="A812" s="49">
        <f t="shared" si="133"/>
        <v>811</v>
      </c>
      <c r="B812" s="68" t="s">
        <v>4448</v>
      </c>
      <c r="C812" s="68" t="s">
        <v>1854</v>
      </c>
      <c r="D812" s="68" t="s">
        <v>4449</v>
      </c>
      <c r="E812" s="68" t="s">
        <v>4450</v>
      </c>
      <c r="F812" s="68" t="s">
        <v>153</v>
      </c>
      <c r="G812" s="69">
        <v>45665</v>
      </c>
      <c r="H812" s="68" t="s">
        <v>1160</v>
      </c>
      <c r="I812" s="68" t="s">
        <v>223</v>
      </c>
      <c r="J812" s="68" t="s">
        <v>156</v>
      </c>
      <c r="K812" s="68"/>
      <c r="L812" s="68"/>
      <c r="M812" s="68" t="s">
        <v>158</v>
      </c>
      <c r="N812" s="68" t="s">
        <v>158</v>
      </c>
      <c r="O812" s="69">
        <v>45665</v>
      </c>
      <c r="P812" s="68" t="s">
        <v>159</v>
      </c>
      <c r="Q812" s="68" t="s">
        <v>4451</v>
      </c>
      <c r="R812" s="68" t="s">
        <v>161</v>
      </c>
      <c r="S812" s="68"/>
      <c r="T812" s="47">
        <v>45728</v>
      </c>
      <c r="U812" s="90"/>
    </row>
    <row r="813" spans="1:21" ht="62.5">
      <c r="A813" s="49">
        <f t="shared" si="133"/>
        <v>812</v>
      </c>
      <c r="B813" s="68" t="s">
        <v>4452</v>
      </c>
      <c r="C813" s="68" t="s">
        <v>1854</v>
      </c>
      <c r="D813" s="68" t="s">
        <v>4453</v>
      </c>
      <c r="E813" s="68" t="s">
        <v>4454</v>
      </c>
      <c r="F813" s="68" t="s">
        <v>153</v>
      </c>
      <c r="G813" s="69">
        <v>45665</v>
      </c>
      <c r="H813" s="68" t="s">
        <v>4455</v>
      </c>
      <c r="I813" s="68" t="s">
        <v>581</v>
      </c>
      <c r="J813" s="68" t="s">
        <v>156</v>
      </c>
      <c r="K813" s="68"/>
      <c r="L813" s="68"/>
      <c r="M813" s="68" t="s">
        <v>158</v>
      </c>
      <c r="N813" s="68" t="s">
        <v>158</v>
      </c>
      <c r="O813" s="69">
        <v>45665</v>
      </c>
      <c r="P813" s="68" t="s">
        <v>159</v>
      </c>
      <c r="Q813" s="68" t="s">
        <v>4456</v>
      </c>
      <c r="R813" s="68" t="s">
        <v>161</v>
      </c>
      <c r="S813" s="68"/>
      <c r="T813" s="47">
        <v>45728</v>
      </c>
      <c r="U813" s="90"/>
    </row>
    <row r="814" spans="1:21" ht="62.5">
      <c r="A814" s="49">
        <f t="shared" si="133"/>
        <v>813</v>
      </c>
      <c r="B814" s="68" t="s">
        <v>4457</v>
      </c>
      <c r="C814" s="68" t="s">
        <v>4458</v>
      </c>
      <c r="D814" s="68" t="s">
        <v>4459</v>
      </c>
      <c r="E814" s="68" t="s">
        <v>1854</v>
      </c>
      <c r="F814" s="68" t="s">
        <v>153</v>
      </c>
      <c r="G814" s="69">
        <v>45673</v>
      </c>
      <c r="H814" s="68" t="s">
        <v>4460</v>
      </c>
      <c r="I814" s="68" t="s">
        <v>23</v>
      </c>
      <c r="J814" s="68" t="s">
        <v>156</v>
      </c>
      <c r="K814" s="68"/>
      <c r="L814" s="68"/>
      <c r="M814" s="68" t="s">
        <v>158</v>
      </c>
      <c r="N814" s="68" t="s">
        <v>158</v>
      </c>
      <c r="O814" s="69">
        <v>45673</v>
      </c>
      <c r="P814" s="68" t="s">
        <v>159</v>
      </c>
      <c r="Q814" s="68" t="s">
        <v>4461</v>
      </c>
      <c r="R814" s="68" t="s">
        <v>161</v>
      </c>
      <c r="S814" s="68"/>
      <c r="T814" s="47">
        <v>45728</v>
      </c>
      <c r="U814" s="88"/>
    </row>
    <row r="815" spans="1:21" ht="25" hidden="1">
      <c r="A815" s="49">
        <f t="shared" si="133"/>
        <v>814</v>
      </c>
      <c r="B815" s="68" t="s">
        <v>4462</v>
      </c>
      <c r="C815" s="68" t="s">
        <v>4463</v>
      </c>
      <c r="D815" s="68" t="s">
        <v>4464</v>
      </c>
      <c r="E815" s="68" t="s">
        <v>1854</v>
      </c>
      <c r="F815" s="68" t="s">
        <v>153</v>
      </c>
      <c r="G815" s="69">
        <v>46017</v>
      </c>
      <c r="H815" s="68" t="s">
        <v>1094</v>
      </c>
      <c r="I815" s="68" t="s">
        <v>23</v>
      </c>
      <c r="J815" s="68" t="s">
        <v>156</v>
      </c>
      <c r="K815" s="68" t="s">
        <v>1515</v>
      </c>
      <c r="L815" s="68" t="s">
        <v>1516</v>
      </c>
      <c r="M815" s="68" t="s">
        <v>1071</v>
      </c>
      <c r="N815" s="68" t="s">
        <v>269</v>
      </c>
      <c r="O815" s="69">
        <v>45659</v>
      </c>
      <c r="P815" s="68" t="s">
        <v>188</v>
      </c>
      <c r="Q815" s="68" t="s">
        <v>4465</v>
      </c>
      <c r="R815" s="68" t="s">
        <v>304</v>
      </c>
      <c r="S815" s="68" t="s">
        <v>272</v>
      </c>
      <c r="T815" s="47">
        <v>45728</v>
      </c>
      <c r="U815" s="88"/>
    </row>
    <row r="816" spans="1:21" ht="62.5" hidden="1">
      <c r="A816" s="49">
        <f t="shared" si="133"/>
        <v>815</v>
      </c>
      <c r="B816" s="68" t="s">
        <v>4466</v>
      </c>
      <c r="C816" s="68" t="s">
        <v>4467</v>
      </c>
      <c r="D816" s="68" t="s">
        <v>4468</v>
      </c>
      <c r="E816" s="68" t="s">
        <v>1854</v>
      </c>
      <c r="F816" s="68" t="s">
        <v>153</v>
      </c>
      <c r="G816" s="69">
        <v>46014</v>
      </c>
      <c r="H816" s="68" t="s">
        <v>4469</v>
      </c>
      <c r="I816" s="68" t="s">
        <v>175</v>
      </c>
      <c r="J816" s="68" t="s">
        <v>1362</v>
      </c>
      <c r="K816" s="68" t="s">
        <v>4470</v>
      </c>
      <c r="L816" s="68" t="s">
        <v>4471</v>
      </c>
      <c r="M816" s="68" t="s">
        <v>720</v>
      </c>
      <c r="N816" s="68" t="s">
        <v>287</v>
      </c>
      <c r="O816" s="68" t="s">
        <v>4472</v>
      </c>
      <c r="P816" s="68" t="s">
        <v>188</v>
      </c>
      <c r="Q816" s="68" t="s">
        <v>4473</v>
      </c>
      <c r="R816" s="68" t="s">
        <v>4474</v>
      </c>
      <c r="S816" s="68" t="s">
        <v>321</v>
      </c>
      <c r="T816" s="47">
        <v>45728</v>
      </c>
      <c r="U816" s="88"/>
    </row>
    <row r="817" spans="1:21" ht="37.5" hidden="1">
      <c r="A817" s="49">
        <f t="shared" si="133"/>
        <v>816</v>
      </c>
      <c r="B817" s="68" t="s">
        <v>4475</v>
      </c>
      <c r="C817" s="68" t="s">
        <v>4476</v>
      </c>
      <c r="D817" s="68" t="s">
        <v>4477</v>
      </c>
      <c r="E817" s="68" t="s">
        <v>1854</v>
      </c>
      <c r="F817" s="68" t="s">
        <v>153</v>
      </c>
      <c r="G817" s="69">
        <v>45649</v>
      </c>
      <c r="H817" s="68" t="s">
        <v>1598</v>
      </c>
      <c r="I817" s="68" t="s">
        <v>23</v>
      </c>
      <c r="J817" s="68" t="s">
        <v>156</v>
      </c>
      <c r="K817" s="68" t="s">
        <v>4478</v>
      </c>
      <c r="L817" s="68" t="s">
        <v>4479</v>
      </c>
      <c r="M817" s="68" t="s">
        <v>720</v>
      </c>
      <c r="N817" s="68" t="s">
        <v>287</v>
      </c>
      <c r="O817" s="86">
        <v>45695</v>
      </c>
      <c r="P817" s="68" t="s">
        <v>188</v>
      </c>
      <c r="Q817" s="68" t="s">
        <v>4480</v>
      </c>
      <c r="R817" s="68" t="s">
        <v>4474</v>
      </c>
      <c r="S817" s="68"/>
      <c r="T817" s="47">
        <v>45728</v>
      </c>
      <c r="U817" s="88">
        <f>O817-G817</f>
        <v>46</v>
      </c>
    </row>
    <row r="818" spans="1:21" ht="25" hidden="1">
      <c r="A818" s="49">
        <f t="shared" si="133"/>
        <v>817</v>
      </c>
      <c r="B818" s="68" t="s">
        <v>4481</v>
      </c>
      <c r="C818" s="68" t="s">
        <v>4482</v>
      </c>
      <c r="D818" s="68" t="s">
        <v>4483</v>
      </c>
      <c r="E818" s="68" t="s">
        <v>1854</v>
      </c>
      <c r="F818" s="68" t="s">
        <v>153</v>
      </c>
      <c r="G818" s="69">
        <v>46016</v>
      </c>
      <c r="H818" s="68" t="s">
        <v>4484</v>
      </c>
      <c r="I818" s="68" t="s">
        <v>175</v>
      </c>
      <c r="J818" s="68" t="s">
        <v>156</v>
      </c>
      <c r="K818" s="68" t="s">
        <v>4485</v>
      </c>
      <c r="L818" s="68" t="s">
        <v>4486</v>
      </c>
      <c r="M818" s="68" t="s">
        <v>178</v>
      </c>
      <c r="N818" s="68" t="s">
        <v>251</v>
      </c>
      <c r="O818" s="69">
        <v>45659</v>
      </c>
      <c r="P818" s="68" t="s">
        <v>188</v>
      </c>
      <c r="Q818" s="68" t="s">
        <v>4487</v>
      </c>
      <c r="R818" s="68" t="s">
        <v>261</v>
      </c>
      <c r="S818" s="68" t="s">
        <v>1602</v>
      </c>
      <c r="T818" s="47">
        <v>45728</v>
      </c>
      <c r="U818" s="88"/>
    </row>
    <row r="819" spans="1:21" ht="25" hidden="1">
      <c r="A819" s="49">
        <f t="shared" si="133"/>
        <v>818</v>
      </c>
      <c r="B819" s="68" t="s">
        <v>4488</v>
      </c>
      <c r="C819" s="68" t="s">
        <v>4489</v>
      </c>
      <c r="D819" s="68" t="s">
        <v>4490</v>
      </c>
      <c r="E819" s="68" t="s">
        <v>1854</v>
      </c>
      <c r="F819" s="68" t="s">
        <v>153</v>
      </c>
      <c r="G819" s="69">
        <v>46015</v>
      </c>
      <c r="H819" s="68" t="s">
        <v>4491</v>
      </c>
      <c r="I819" s="68" t="s">
        <v>175</v>
      </c>
      <c r="J819" s="68" t="s">
        <v>156</v>
      </c>
      <c r="K819" s="68" t="s">
        <v>4492</v>
      </c>
      <c r="L819" s="68" t="s">
        <v>4493</v>
      </c>
      <c r="M819" s="68" t="s">
        <v>178</v>
      </c>
      <c r="N819" s="68" t="s">
        <v>251</v>
      </c>
      <c r="O819" s="69">
        <v>45665</v>
      </c>
      <c r="P819" s="68" t="s">
        <v>188</v>
      </c>
      <c r="Q819" s="68" t="s">
        <v>591</v>
      </c>
      <c r="R819" s="68" t="s">
        <v>261</v>
      </c>
      <c r="S819" s="68" t="s">
        <v>1602</v>
      </c>
      <c r="T819" s="47">
        <v>45728</v>
      </c>
      <c r="U819" s="88"/>
    </row>
    <row r="820" spans="1:21" ht="25" hidden="1">
      <c r="A820" s="49">
        <f t="shared" si="133"/>
        <v>819</v>
      </c>
      <c r="B820" s="68" t="s">
        <v>4494</v>
      </c>
      <c r="C820" s="68" t="s">
        <v>4495</v>
      </c>
      <c r="D820" s="68" t="s">
        <v>4496</v>
      </c>
      <c r="E820" s="68" t="s">
        <v>1854</v>
      </c>
      <c r="F820" s="68" t="s">
        <v>153</v>
      </c>
      <c r="G820" s="69">
        <v>46016</v>
      </c>
      <c r="H820" s="68" t="s">
        <v>4497</v>
      </c>
      <c r="I820" s="68" t="s">
        <v>155</v>
      </c>
      <c r="J820" s="68" t="s">
        <v>859</v>
      </c>
      <c r="K820" s="68" t="s">
        <v>4498</v>
      </c>
      <c r="L820" s="68" t="s">
        <v>4499</v>
      </c>
      <c r="M820" s="68" t="s">
        <v>178</v>
      </c>
      <c r="N820" s="68" t="s">
        <v>251</v>
      </c>
      <c r="O820" s="69">
        <v>45677</v>
      </c>
      <c r="P820" s="68" t="s">
        <v>188</v>
      </c>
      <c r="Q820" s="68" t="s">
        <v>4500</v>
      </c>
      <c r="R820" s="68" t="s">
        <v>253</v>
      </c>
      <c r="S820" s="68" t="s">
        <v>4501</v>
      </c>
      <c r="T820" s="47">
        <v>45728</v>
      </c>
      <c r="U820" s="88"/>
    </row>
    <row r="821" spans="1:21" ht="25" hidden="1">
      <c r="A821" s="49">
        <f t="shared" si="133"/>
        <v>820</v>
      </c>
      <c r="B821" s="68" t="s">
        <v>4502</v>
      </c>
      <c r="C821" s="68" t="s">
        <v>4503</v>
      </c>
      <c r="D821" s="68" t="s">
        <v>4504</v>
      </c>
      <c r="E821" s="68" t="s">
        <v>1854</v>
      </c>
      <c r="F821" s="68" t="s">
        <v>153</v>
      </c>
      <c r="G821" s="69">
        <v>46016</v>
      </c>
      <c r="H821" s="68" t="s">
        <v>899</v>
      </c>
      <c r="I821" s="68" t="s">
        <v>175</v>
      </c>
      <c r="J821" s="68" t="s">
        <v>859</v>
      </c>
      <c r="K821" s="68" t="s">
        <v>4505</v>
      </c>
      <c r="L821" s="68" t="s">
        <v>4506</v>
      </c>
      <c r="M821" s="68" t="s">
        <v>720</v>
      </c>
      <c r="N821" s="68" t="s">
        <v>279</v>
      </c>
      <c r="O821" s="68"/>
      <c r="P821" s="68" t="s">
        <v>188</v>
      </c>
      <c r="Q821" s="68" t="s">
        <v>280</v>
      </c>
      <c r="R821" s="68" t="s">
        <v>4507</v>
      </c>
      <c r="S821" s="68"/>
      <c r="T821" s="47">
        <v>45728</v>
      </c>
      <c r="U821" s="88"/>
    </row>
    <row r="822" spans="1:21" ht="25" hidden="1">
      <c r="A822" s="49">
        <f t="shared" si="133"/>
        <v>821</v>
      </c>
      <c r="B822" s="68" t="s">
        <v>4508</v>
      </c>
      <c r="C822" s="68" t="s">
        <v>4509</v>
      </c>
      <c r="D822" s="68" t="s">
        <v>4510</v>
      </c>
      <c r="E822" s="68" t="s">
        <v>1854</v>
      </c>
      <c r="F822" s="68" t="s">
        <v>153</v>
      </c>
      <c r="G822" s="69">
        <v>46016</v>
      </c>
      <c r="H822" s="68" t="s">
        <v>4511</v>
      </c>
      <c r="I822" s="68" t="s">
        <v>581</v>
      </c>
      <c r="J822" s="68" t="s">
        <v>859</v>
      </c>
      <c r="K822" s="68" t="s">
        <v>4512</v>
      </c>
      <c r="L822" s="68" t="s">
        <v>4513</v>
      </c>
      <c r="M822" s="68" t="s">
        <v>720</v>
      </c>
      <c r="N822" s="68" t="s">
        <v>251</v>
      </c>
      <c r="O822" s="68"/>
      <c r="P822" s="68" t="s">
        <v>188</v>
      </c>
      <c r="Q822" s="68" t="s">
        <v>4514</v>
      </c>
      <c r="R822" s="68" t="s">
        <v>4515</v>
      </c>
      <c r="S822" s="68"/>
      <c r="T822" s="47">
        <v>45728</v>
      </c>
      <c r="U822" s="88"/>
    </row>
    <row r="823" spans="1:21" ht="37.5" hidden="1">
      <c r="A823" s="49">
        <f t="shared" si="133"/>
        <v>822</v>
      </c>
      <c r="B823" s="68" t="s">
        <v>4516</v>
      </c>
      <c r="C823" s="68" t="s">
        <v>4517</v>
      </c>
      <c r="D823" s="68" t="s">
        <v>4518</v>
      </c>
      <c r="E823" s="68" t="s">
        <v>1854</v>
      </c>
      <c r="F823" s="68" t="s">
        <v>153</v>
      </c>
      <c r="G823" s="69">
        <v>45651</v>
      </c>
      <c r="H823" s="68" t="s">
        <v>1598</v>
      </c>
      <c r="I823" s="68" t="s">
        <v>23</v>
      </c>
      <c r="J823" s="68" t="s">
        <v>156</v>
      </c>
      <c r="K823" s="68" t="s">
        <v>4478</v>
      </c>
      <c r="L823" s="68" t="s">
        <v>4479</v>
      </c>
      <c r="M823" s="68" t="s">
        <v>720</v>
      </c>
      <c r="N823" s="68" t="s">
        <v>287</v>
      </c>
      <c r="O823" s="86">
        <v>45695</v>
      </c>
      <c r="P823" s="68" t="s">
        <v>188</v>
      </c>
      <c r="Q823" s="68" t="s">
        <v>4519</v>
      </c>
      <c r="R823" s="68" t="s">
        <v>4474</v>
      </c>
      <c r="S823" s="68" t="s">
        <v>4520</v>
      </c>
      <c r="T823" s="47">
        <v>45728</v>
      </c>
      <c r="U823" s="88"/>
    </row>
    <row r="824" spans="1:21" ht="25" hidden="1">
      <c r="A824" s="49">
        <f t="shared" si="133"/>
        <v>823</v>
      </c>
      <c r="B824" s="68" t="s">
        <v>4521</v>
      </c>
      <c r="C824" s="68" t="s">
        <v>4522</v>
      </c>
      <c r="D824" s="68" t="s">
        <v>4523</v>
      </c>
      <c r="E824" s="68" t="s">
        <v>1854</v>
      </c>
      <c r="F824" s="68" t="s">
        <v>153</v>
      </c>
      <c r="G824" s="69">
        <v>46021</v>
      </c>
      <c r="H824" s="68" t="s">
        <v>4524</v>
      </c>
      <c r="I824" s="68" t="s">
        <v>175</v>
      </c>
      <c r="J824" s="68" t="s">
        <v>859</v>
      </c>
      <c r="K824" s="68" t="s">
        <v>4525</v>
      </c>
      <c r="L824" s="68" t="s">
        <v>4526</v>
      </c>
      <c r="M824" s="68" t="s">
        <v>178</v>
      </c>
      <c r="N824" s="68" t="s">
        <v>251</v>
      </c>
      <c r="O824" s="68"/>
      <c r="P824" s="68" t="s">
        <v>188</v>
      </c>
      <c r="Q824" s="68" t="s">
        <v>4527</v>
      </c>
      <c r="R824" s="68" t="s">
        <v>261</v>
      </c>
      <c r="S824" s="68" t="s">
        <v>4528</v>
      </c>
      <c r="T824" s="47">
        <v>45728</v>
      </c>
      <c r="U824" s="88"/>
    </row>
    <row r="825" spans="1:21" ht="25" hidden="1">
      <c r="A825" s="49">
        <f t="shared" si="133"/>
        <v>824</v>
      </c>
      <c r="B825" s="68" t="s">
        <v>4529</v>
      </c>
      <c r="C825" s="68" t="s">
        <v>4530</v>
      </c>
      <c r="D825" s="68" t="s">
        <v>4531</v>
      </c>
      <c r="E825" s="68" t="s">
        <v>1854</v>
      </c>
      <c r="F825" s="68" t="s">
        <v>153</v>
      </c>
      <c r="G825" s="69">
        <v>46015</v>
      </c>
      <c r="H825" s="68" t="s">
        <v>4532</v>
      </c>
      <c r="I825" s="68" t="s">
        <v>23</v>
      </c>
      <c r="J825" s="68" t="s">
        <v>859</v>
      </c>
      <c r="K825" s="68" t="s">
        <v>4533</v>
      </c>
      <c r="L825" s="68" t="s">
        <v>4534</v>
      </c>
      <c r="M825" s="68" t="s">
        <v>178</v>
      </c>
      <c r="N825" s="68" t="s">
        <v>251</v>
      </c>
      <c r="O825" s="68"/>
      <c r="P825" s="68" t="s">
        <v>188</v>
      </c>
      <c r="Q825" s="68" t="s">
        <v>1725</v>
      </c>
      <c r="R825" s="68" t="s">
        <v>475</v>
      </c>
      <c r="S825" s="68"/>
      <c r="T825" s="47">
        <v>45728</v>
      </c>
      <c r="U825" s="88"/>
    </row>
    <row r="826" spans="1:21" ht="25" hidden="1">
      <c r="A826" s="49">
        <f t="shared" si="133"/>
        <v>825</v>
      </c>
      <c r="B826" s="68" t="s">
        <v>4535</v>
      </c>
      <c r="C826" s="68" t="s">
        <v>4536</v>
      </c>
      <c r="D826" s="68" t="s">
        <v>4537</v>
      </c>
      <c r="E826" s="68" t="s">
        <v>1854</v>
      </c>
      <c r="F826" s="68" t="s">
        <v>153</v>
      </c>
      <c r="G826" s="69">
        <v>46014</v>
      </c>
      <c r="H826" s="68" t="s">
        <v>1001</v>
      </c>
      <c r="I826" s="68" t="s">
        <v>175</v>
      </c>
      <c r="J826" s="68" t="s">
        <v>859</v>
      </c>
      <c r="K826" s="68" t="s">
        <v>4538</v>
      </c>
      <c r="L826" s="68" t="s">
        <v>4539</v>
      </c>
      <c r="M826" s="68" t="s">
        <v>178</v>
      </c>
      <c r="N826" s="68" t="s">
        <v>251</v>
      </c>
      <c r="O826" s="68"/>
      <c r="P826" s="68" t="s">
        <v>188</v>
      </c>
      <c r="Q826" s="68" t="s">
        <v>4540</v>
      </c>
      <c r="R826" s="68" t="s">
        <v>261</v>
      </c>
      <c r="S826" s="68" t="s">
        <v>4541</v>
      </c>
      <c r="T826" s="47">
        <v>45728</v>
      </c>
      <c r="U826" s="88"/>
    </row>
    <row r="827" spans="1:21" ht="25" hidden="1">
      <c r="A827" s="49">
        <f t="shared" si="133"/>
        <v>826</v>
      </c>
      <c r="B827" s="68" t="s">
        <v>4542</v>
      </c>
      <c r="C827" s="68" t="s">
        <v>4543</v>
      </c>
      <c r="D827" s="68" t="s">
        <v>4544</v>
      </c>
      <c r="E827" s="68" t="s">
        <v>1854</v>
      </c>
      <c r="F827" s="68" t="s">
        <v>153</v>
      </c>
      <c r="G827" s="69">
        <v>45652</v>
      </c>
      <c r="H827" s="68" t="s">
        <v>2096</v>
      </c>
      <c r="I827" s="68" t="s">
        <v>175</v>
      </c>
      <c r="J827" s="68" t="s">
        <v>859</v>
      </c>
      <c r="K827" s="68" t="s">
        <v>4545</v>
      </c>
      <c r="L827" s="68" t="s">
        <v>4546</v>
      </c>
      <c r="M827" s="68" t="s">
        <v>178</v>
      </c>
      <c r="N827" s="68" t="s">
        <v>279</v>
      </c>
      <c r="O827" s="68"/>
      <c r="P827" s="68" t="s">
        <v>188</v>
      </c>
      <c r="Q827" s="68" t="s">
        <v>445</v>
      </c>
      <c r="R827" s="68" t="s">
        <v>2138</v>
      </c>
      <c r="S827" s="68" t="s">
        <v>4547</v>
      </c>
      <c r="T827" s="47">
        <v>45728</v>
      </c>
      <c r="U827" s="88"/>
    </row>
    <row r="828" spans="1:21" ht="25" hidden="1">
      <c r="A828" s="49">
        <f t="shared" si="133"/>
        <v>827</v>
      </c>
      <c r="B828" s="68" t="s">
        <v>4548</v>
      </c>
      <c r="C828" s="68" t="s">
        <v>4549</v>
      </c>
      <c r="D828" s="68" t="s">
        <v>4550</v>
      </c>
      <c r="E828" s="68" t="s">
        <v>1854</v>
      </c>
      <c r="F828" s="68" t="s">
        <v>153</v>
      </c>
      <c r="G828" s="69">
        <v>45650</v>
      </c>
      <c r="H828" s="68" t="s">
        <v>536</v>
      </c>
      <c r="I828" s="68" t="s">
        <v>33</v>
      </c>
      <c r="J828" s="68" t="s">
        <v>859</v>
      </c>
      <c r="K828" s="68" t="s">
        <v>2227</v>
      </c>
      <c r="L828" s="68" t="s">
        <v>1034</v>
      </c>
      <c r="M828" s="68" t="s">
        <v>178</v>
      </c>
      <c r="N828" s="68" t="s">
        <v>279</v>
      </c>
      <c r="O828" s="68"/>
      <c r="P828" s="68" t="s">
        <v>188</v>
      </c>
      <c r="Q828" s="68" t="s">
        <v>445</v>
      </c>
      <c r="R828" s="68" t="s">
        <v>2138</v>
      </c>
      <c r="S828" s="68" t="s">
        <v>4551</v>
      </c>
      <c r="T828" s="47">
        <v>45728</v>
      </c>
      <c r="U828" s="88"/>
    </row>
    <row r="829" spans="1:21" ht="25" hidden="1">
      <c r="A829" s="49">
        <f t="shared" si="133"/>
        <v>828</v>
      </c>
      <c r="B829" s="68" t="s">
        <v>4552</v>
      </c>
      <c r="C829" s="68" t="s">
        <v>4553</v>
      </c>
      <c r="D829" s="68" t="s">
        <v>4554</v>
      </c>
      <c r="E829" s="68" t="s">
        <v>1854</v>
      </c>
      <c r="F829" s="68" t="s">
        <v>153</v>
      </c>
      <c r="G829" s="69">
        <v>45650</v>
      </c>
      <c r="H829" s="68" t="s">
        <v>3963</v>
      </c>
      <c r="I829" s="68" t="s">
        <v>223</v>
      </c>
      <c r="J829" s="68" t="s">
        <v>859</v>
      </c>
      <c r="K829" s="68" t="s">
        <v>4555</v>
      </c>
      <c r="L829" s="68" t="s">
        <v>4556</v>
      </c>
      <c r="M829" s="68" t="s">
        <v>178</v>
      </c>
      <c r="N829" s="68" t="s">
        <v>251</v>
      </c>
      <c r="O829" s="68"/>
      <c r="P829" s="68" t="s">
        <v>188</v>
      </c>
      <c r="Q829" s="68" t="s">
        <v>4557</v>
      </c>
      <c r="R829" s="68" t="s">
        <v>2138</v>
      </c>
      <c r="S829" s="68" t="s">
        <v>4558</v>
      </c>
      <c r="T829" s="47">
        <v>45728</v>
      </c>
      <c r="U829" s="88"/>
    </row>
    <row r="830" spans="1:21" ht="50" hidden="1">
      <c r="A830" s="49">
        <f t="shared" si="133"/>
        <v>829</v>
      </c>
      <c r="B830" s="68" t="s">
        <v>4559</v>
      </c>
      <c r="C830" s="68" t="s">
        <v>4560</v>
      </c>
      <c r="D830" s="68" t="s">
        <v>4561</v>
      </c>
      <c r="E830" s="68" t="s">
        <v>1854</v>
      </c>
      <c r="F830" s="68" t="s">
        <v>153</v>
      </c>
      <c r="G830" s="69">
        <v>46015</v>
      </c>
      <c r="H830" s="68" t="s">
        <v>986</v>
      </c>
      <c r="I830" s="68" t="s">
        <v>581</v>
      </c>
      <c r="J830" s="68" t="s">
        <v>859</v>
      </c>
      <c r="K830" s="68" t="s">
        <v>4562</v>
      </c>
      <c r="L830" s="68" t="s">
        <v>4563</v>
      </c>
      <c r="M830" s="68" t="s">
        <v>720</v>
      </c>
      <c r="N830" s="68" t="s">
        <v>251</v>
      </c>
      <c r="O830" s="68"/>
      <c r="P830" s="68" t="s">
        <v>188</v>
      </c>
      <c r="Q830" s="68" t="s">
        <v>4564</v>
      </c>
      <c r="R830" s="68" t="s">
        <v>4565</v>
      </c>
      <c r="S830" s="68"/>
      <c r="T830" s="47">
        <v>45728</v>
      </c>
      <c r="U830" s="88"/>
    </row>
    <row r="831" spans="1:21" ht="25" hidden="1">
      <c r="A831" s="49">
        <f t="shared" si="133"/>
        <v>830</v>
      </c>
      <c r="B831" s="68" t="s">
        <v>4566</v>
      </c>
      <c r="C831" s="68" t="s">
        <v>4567</v>
      </c>
      <c r="D831" s="68" t="s">
        <v>4568</v>
      </c>
      <c r="E831" s="68" t="s">
        <v>1854</v>
      </c>
      <c r="F831" s="68" t="s">
        <v>153</v>
      </c>
      <c r="G831" s="69">
        <v>46015</v>
      </c>
      <c r="H831" s="68" t="s">
        <v>4524</v>
      </c>
      <c r="I831" s="68" t="s">
        <v>175</v>
      </c>
      <c r="J831" s="68" t="s">
        <v>156</v>
      </c>
      <c r="K831" s="68" t="s">
        <v>4525</v>
      </c>
      <c r="L831" s="68" t="s">
        <v>4526</v>
      </c>
      <c r="M831" s="68" t="s">
        <v>178</v>
      </c>
      <c r="N831" s="68" t="s">
        <v>251</v>
      </c>
      <c r="O831" s="69">
        <v>45660</v>
      </c>
      <c r="P831" s="68" t="s">
        <v>188</v>
      </c>
      <c r="Q831" s="68" t="s">
        <v>4569</v>
      </c>
      <c r="R831" s="68" t="s">
        <v>261</v>
      </c>
      <c r="S831" s="68" t="s">
        <v>4570</v>
      </c>
      <c r="T831" s="47">
        <v>45728</v>
      </c>
      <c r="U831" s="88"/>
    </row>
    <row r="832" spans="1:21" ht="25" hidden="1">
      <c r="A832" s="49">
        <f t="shared" si="133"/>
        <v>831</v>
      </c>
      <c r="B832" s="68" t="s">
        <v>4571</v>
      </c>
      <c r="C832" s="68" t="s">
        <v>4572</v>
      </c>
      <c r="D832" s="68" t="s">
        <v>4573</v>
      </c>
      <c r="E832" s="68" t="s">
        <v>1854</v>
      </c>
      <c r="F832" s="68" t="s">
        <v>153</v>
      </c>
      <c r="G832" s="69">
        <v>46016</v>
      </c>
      <c r="H832" s="68" t="s">
        <v>1902</v>
      </c>
      <c r="I832" s="68" t="s">
        <v>33</v>
      </c>
      <c r="J832" s="68" t="s">
        <v>156</v>
      </c>
      <c r="K832" s="68" t="s">
        <v>4574</v>
      </c>
      <c r="L832" s="68" t="s">
        <v>4575</v>
      </c>
      <c r="M832" s="68" t="s">
        <v>178</v>
      </c>
      <c r="N832" s="68" t="s">
        <v>179</v>
      </c>
      <c r="O832" s="69">
        <v>45665</v>
      </c>
      <c r="P832" s="68" t="s">
        <v>188</v>
      </c>
      <c r="Q832" s="68" t="s">
        <v>4576</v>
      </c>
      <c r="R832" s="68" t="s">
        <v>182</v>
      </c>
      <c r="S832" s="68" t="s">
        <v>4577</v>
      </c>
      <c r="T832" s="47">
        <v>45728</v>
      </c>
      <c r="U832" s="88"/>
    </row>
    <row r="833" spans="1:21" ht="25" hidden="1">
      <c r="A833" s="49">
        <f t="shared" si="133"/>
        <v>832</v>
      </c>
      <c r="B833" s="68" t="s">
        <v>4578</v>
      </c>
      <c r="C833" s="68" t="s">
        <v>4579</v>
      </c>
      <c r="D833" s="68" t="s">
        <v>4580</v>
      </c>
      <c r="E833" s="68" t="s">
        <v>1854</v>
      </c>
      <c r="F833" s="68" t="s">
        <v>153</v>
      </c>
      <c r="G833" s="69">
        <v>45685</v>
      </c>
      <c r="H833" s="68" t="s">
        <v>3957</v>
      </c>
      <c r="I833" s="68" t="s">
        <v>23</v>
      </c>
      <c r="J833" s="68" t="s">
        <v>156</v>
      </c>
      <c r="K833" s="68" t="s">
        <v>4581</v>
      </c>
      <c r="L833" s="68" t="s">
        <v>4582</v>
      </c>
      <c r="M833" s="68" t="s">
        <v>178</v>
      </c>
      <c r="N833" s="68" t="s">
        <v>179</v>
      </c>
      <c r="O833" s="69">
        <v>45685</v>
      </c>
      <c r="P833" s="68" t="s">
        <v>188</v>
      </c>
      <c r="Q833" s="68" t="s">
        <v>4583</v>
      </c>
      <c r="R833" s="68" t="s">
        <v>182</v>
      </c>
      <c r="S833" s="68" t="s">
        <v>647</v>
      </c>
      <c r="T833" s="47">
        <v>45728</v>
      </c>
      <c r="U833" s="88"/>
    </row>
    <row r="834" spans="1:21" ht="25" hidden="1">
      <c r="A834" s="49">
        <f t="shared" si="133"/>
        <v>833</v>
      </c>
      <c r="B834" s="68" t="s">
        <v>4584</v>
      </c>
      <c r="C834" s="68" t="s">
        <v>4585</v>
      </c>
      <c r="D834" s="68" t="s">
        <v>4586</v>
      </c>
      <c r="E834" s="68" t="s">
        <v>1854</v>
      </c>
      <c r="F834" s="68" t="s">
        <v>153</v>
      </c>
      <c r="G834" s="69">
        <v>45685</v>
      </c>
      <c r="H834" s="68" t="s">
        <v>309</v>
      </c>
      <c r="I834" s="68" t="s">
        <v>23</v>
      </c>
      <c r="J834" s="68" t="s">
        <v>156</v>
      </c>
      <c r="K834" s="68" t="s">
        <v>4587</v>
      </c>
      <c r="L834" s="68" t="s">
        <v>4588</v>
      </c>
      <c r="M834" s="68" t="s">
        <v>178</v>
      </c>
      <c r="N834" s="68" t="s">
        <v>179</v>
      </c>
      <c r="O834" s="69">
        <v>45685</v>
      </c>
      <c r="P834" s="68" t="s">
        <v>188</v>
      </c>
      <c r="Q834" s="68" t="s">
        <v>4589</v>
      </c>
      <c r="R834" s="68" t="s">
        <v>182</v>
      </c>
      <c r="S834" s="68" t="s">
        <v>647</v>
      </c>
      <c r="T834" s="47">
        <v>45728</v>
      </c>
      <c r="U834" s="88"/>
    </row>
    <row r="835" spans="1:21" ht="25" hidden="1">
      <c r="A835" s="49">
        <f t="shared" ref="A835:A898" si="138">A834+1</f>
        <v>834</v>
      </c>
      <c r="B835" s="68" t="s">
        <v>4590</v>
      </c>
      <c r="C835" s="68" t="s">
        <v>4591</v>
      </c>
      <c r="D835" s="68" t="s">
        <v>4592</v>
      </c>
      <c r="E835" s="68" t="s">
        <v>1854</v>
      </c>
      <c r="F835" s="68" t="s">
        <v>153</v>
      </c>
      <c r="G835" s="69">
        <v>45685</v>
      </c>
      <c r="H835" s="68" t="s">
        <v>1672</v>
      </c>
      <c r="I835" s="68" t="s">
        <v>23</v>
      </c>
      <c r="J835" s="68" t="s">
        <v>156</v>
      </c>
      <c r="K835" s="68" t="s">
        <v>4593</v>
      </c>
      <c r="L835" s="68" t="s">
        <v>4594</v>
      </c>
      <c r="M835" s="68" t="s">
        <v>720</v>
      </c>
      <c r="N835" s="68" t="s">
        <v>287</v>
      </c>
      <c r="O835" s="69">
        <v>45685</v>
      </c>
      <c r="P835" s="68" t="s">
        <v>188</v>
      </c>
      <c r="Q835" s="68" t="s">
        <v>4595</v>
      </c>
      <c r="R835" s="68" t="s">
        <v>4474</v>
      </c>
      <c r="S835" s="68" t="s">
        <v>4596</v>
      </c>
      <c r="T835" s="47">
        <v>45728</v>
      </c>
      <c r="U835" s="88"/>
    </row>
    <row r="836" spans="1:21" ht="58" hidden="1">
      <c r="A836" s="49">
        <f t="shared" si="138"/>
        <v>835</v>
      </c>
      <c r="B836" s="68" t="s">
        <v>4597</v>
      </c>
      <c r="C836" s="68" t="s">
        <v>4598</v>
      </c>
      <c r="D836" s="68" t="s">
        <v>4599</v>
      </c>
      <c r="E836" s="68" t="s">
        <v>1854</v>
      </c>
      <c r="F836" s="68" t="s">
        <v>153</v>
      </c>
      <c r="G836" s="69">
        <v>45685</v>
      </c>
      <c r="H836" s="68" t="s">
        <v>4600</v>
      </c>
      <c r="I836" s="68" t="s">
        <v>175</v>
      </c>
      <c r="J836" s="68" t="s">
        <v>859</v>
      </c>
      <c r="K836" s="68" t="s">
        <v>4601</v>
      </c>
      <c r="L836" s="68" t="s">
        <v>4602</v>
      </c>
      <c r="M836" s="68" t="s">
        <v>178</v>
      </c>
      <c r="N836" s="68" t="s">
        <v>279</v>
      </c>
      <c r="O836" s="69"/>
      <c r="P836" s="68" t="s">
        <v>188</v>
      </c>
      <c r="Q836" s="68" t="s">
        <v>445</v>
      </c>
      <c r="R836" s="68" t="s">
        <v>2973</v>
      </c>
      <c r="S836" s="91" t="s">
        <v>4603</v>
      </c>
      <c r="T836" s="47">
        <v>45728</v>
      </c>
      <c r="U836" s="88"/>
    </row>
    <row r="837" spans="1:21" ht="25" hidden="1">
      <c r="A837" s="49">
        <f t="shared" si="138"/>
        <v>836</v>
      </c>
      <c r="B837" s="68" t="s">
        <v>4604</v>
      </c>
      <c r="C837" s="68" t="s">
        <v>4605</v>
      </c>
      <c r="D837" s="68" t="s">
        <v>4606</v>
      </c>
      <c r="E837" s="68" t="s">
        <v>1854</v>
      </c>
      <c r="F837" s="68" t="s">
        <v>153</v>
      </c>
      <c r="G837" s="69">
        <v>45685</v>
      </c>
      <c r="H837" s="68" t="s">
        <v>4607</v>
      </c>
      <c r="I837" s="68" t="s">
        <v>175</v>
      </c>
      <c r="J837" s="68" t="s">
        <v>859</v>
      </c>
      <c r="K837" s="68"/>
      <c r="L837" s="68"/>
      <c r="M837" s="68" t="s">
        <v>178</v>
      </c>
      <c r="N837" s="68" t="s">
        <v>882</v>
      </c>
      <c r="O837" s="68"/>
      <c r="P837" s="68" t="s">
        <v>188</v>
      </c>
      <c r="Q837" s="68" t="s">
        <v>4608</v>
      </c>
      <c r="R837" s="68" t="s">
        <v>4609</v>
      </c>
      <c r="S837" s="68"/>
      <c r="T837" s="47">
        <v>45728</v>
      </c>
      <c r="U837" s="88"/>
    </row>
    <row r="838" spans="1:21" ht="262.5" hidden="1">
      <c r="A838" s="49">
        <f t="shared" si="138"/>
        <v>837</v>
      </c>
      <c r="B838" s="68" t="s">
        <v>4610</v>
      </c>
      <c r="C838" s="68" t="s">
        <v>4611</v>
      </c>
      <c r="D838" s="68" t="s">
        <v>4612</v>
      </c>
      <c r="E838" s="68" t="s">
        <v>1854</v>
      </c>
      <c r="F838" s="68" t="s">
        <v>153</v>
      </c>
      <c r="G838" s="69">
        <v>45685</v>
      </c>
      <c r="H838" s="68" t="s">
        <v>4613</v>
      </c>
      <c r="I838" s="68" t="s">
        <v>167</v>
      </c>
      <c r="J838" s="68" t="s">
        <v>859</v>
      </c>
      <c r="K838" s="68"/>
      <c r="L838" s="68"/>
      <c r="M838" s="68" t="s">
        <v>158</v>
      </c>
      <c r="N838" s="68" t="s">
        <v>158</v>
      </c>
      <c r="O838" s="69">
        <v>45685</v>
      </c>
      <c r="P838" s="68" t="s">
        <v>159</v>
      </c>
      <c r="Q838" s="68" t="s">
        <v>4614</v>
      </c>
      <c r="R838" s="68" t="s">
        <v>161</v>
      </c>
      <c r="S838" s="68"/>
      <c r="T838" s="47">
        <v>45728</v>
      </c>
      <c r="U838" s="88"/>
    </row>
    <row r="839" spans="1:21" ht="125">
      <c r="A839" s="49">
        <f t="shared" si="138"/>
        <v>838</v>
      </c>
      <c r="B839" s="68" t="s">
        <v>4615</v>
      </c>
      <c r="C839" s="68" t="s">
        <v>4616</v>
      </c>
      <c r="D839" s="68" t="s">
        <v>4617</v>
      </c>
      <c r="E839" s="68" t="s">
        <v>1854</v>
      </c>
      <c r="F839" s="68" t="s">
        <v>153</v>
      </c>
      <c r="G839" s="69">
        <v>45685</v>
      </c>
      <c r="H839" s="68" t="s">
        <v>4618</v>
      </c>
      <c r="I839" s="68" t="s">
        <v>23</v>
      </c>
      <c r="J839" s="68" t="s">
        <v>156</v>
      </c>
      <c r="K839" s="68"/>
      <c r="L839" s="68"/>
      <c r="M839" s="68" t="s">
        <v>158</v>
      </c>
      <c r="N839" s="68" t="s">
        <v>158</v>
      </c>
      <c r="O839" s="69">
        <v>45685</v>
      </c>
      <c r="P839" s="68" t="s">
        <v>159</v>
      </c>
      <c r="Q839" s="68" t="s">
        <v>4619</v>
      </c>
      <c r="R839" s="68" t="s">
        <v>3896</v>
      </c>
      <c r="S839" s="68"/>
      <c r="T839" s="47">
        <v>45728</v>
      </c>
      <c r="U839" s="88"/>
    </row>
    <row r="840" spans="1:21" ht="225">
      <c r="A840" s="49">
        <f t="shared" si="138"/>
        <v>839</v>
      </c>
      <c r="B840" s="68" t="s">
        <v>4620</v>
      </c>
      <c r="C840" s="68" t="s">
        <v>4621</v>
      </c>
      <c r="D840" s="68" t="s">
        <v>4622</v>
      </c>
      <c r="E840" s="68" t="s">
        <v>1854</v>
      </c>
      <c r="F840" s="68" t="s">
        <v>153</v>
      </c>
      <c r="G840" s="69">
        <v>45680</v>
      </c>
      <c r="H840" s="68" t="s">
        <v>4623</v>
      </c>
      <c r="I840" s="68" t="s">
        <v>155</v>
      </c>
      <c r="J840" s="68" t="s">
        <v>156</v>
      </c>
      <c r="K840" s="68"/>
      <c r="L840" s="68"/>
      <c r="M840" s="68" t="s">
        <v>158</v>
      </c>
      <c r="N840" s="68" t="s">
        <v>158</v>
      </c>
      <c r="O840" s="69">
        <v>45688</v>
      </c>
      <c r="P840" s="68" t="s">
        <v>159</v>
      </c>
      <c r="Q840" s="68" t="s">
        <v>4624</v>
      </c>
      <c r="R840" s="68"/>
      <c r="S840" s="68" t="s">
        <v>4625</v>
      </c>
      <c r="T840" s="47">
        <v>45728</v>
      </c>
      <c r="U840" s="88"/>
    </row>
    <row r="841" spans="1:21" ht="409.5">
      <c r="A841" s="49">
        <f t="shared" si="138"/>
        <v>840</v>
      </c>
      <c r="B841" s="68" t="s">
        <v>4626</v>
      </c>
      <c r="C841" s="68" t="s">
        <v>4627</v>
      </c>
      <c r="D841" s="68" t="s">
        <v>4628</v>
      </c>
      <c r="E841" s="68" t="s">
        <v>1854</v>
      </c>
      <c r="F841" s="68" t="s">
        <v>153</v>
      </c>
      <c r="G841" s="69">
        <v>45675</v>
      </c>
      <c r="H841" s="68" t="s">
        <v>4629</v>
      </c>
      <c r="I841" s="68" t="s">
        <v>223</v>
      </c>
      <c r="J841" s="68" t="s">
        <v>156</v>
      </c>
      <c r="K841" s="68"/>
      <c r="L841" s="68"/>
      <c r="M841" s="68" t="s">
        <v>158</v>
      </c>
      <c r="N841" s="68" t="s">
        <v>158</v>
      </c>
      <c r="O841" s="69">
        <v>45675</v>
      </c>
      <c r="P841" s="68" t="s">
        <v>159</v>
      </c>
      <c r="Q841" s="68" t="s">
        <v>4630</v>
      </c>
      <c r="R841" s="68"/>
      <c r="S841" s="68" t="s">
        <v>4631</v>
      </c>
      <c r="T841" s="47">
        <v>45728</v>
      </c>
      <c r="U841" s="88"/>
    </row>
    <row r="842" spans="1:21" ht="200">
      <c r="A842" s="49">
        <f t="shared" si="138"/>
        <v>841</v>
      </c>
      <c r="B842" s="68" t="s">
        <v>4632</v>
      </c>
      <c r="C842" s="68" t="s">
        <v>4633</v>
      </c>
      <c r="D842" s="68" t="s">
        <v>4634</v>
      </c>
      <c r="E842" s="68" t="s">
        <v>1854</v>
      </c>
      <c r="F842" s="68" t="s">
        <v>153</v>
      </c>
      <c r="G842" s="69">
        <v>45688</v>
      </c>
      <c r="H842" s="68" t="s">
        <v>4635</v>
      </c>
      <c r="I842" s="68" t="s">
        <v>223</v>
      </c>
      <c r="J842" s="68" t="s">
        <v>156</v>
      </c>
      <c r="K842" s="68"/>
      <c r="L842" s="68"/>
      <c r="M842" s="68" t="s">
        <v>158</v>
      </c>
      <c r="N842" s="68" t="s">
        <v>158</v>
      </c>
      <c r="O842" s="69">
        <v>45688</v>
      </c>
      <c r="P842" s="68" t="s">
        <v>159</v>
      </c>
      <c r="Q842" s="68" t="s">
        <v>4636</v>
      </c>
      <c r="R842" s="68"/>
      <c r="S842" s="68" t="s">
        <v>4637</v>
      </c>
      <c r="T842" s="47">
        <v>45728</v>
      </c>
      <c r="U842" s="88"/>
    </row>
    <row r="843" spans="1:21" ht="125">
      <c r="A843" s="49">
        <f t="shared" si="138"/>
        <v>842</v>
      </c>
      <c r="B843" s="68" t="s">
        <v>4638</v>
      </c>
      <c r="C843" s="68" t="s">
        <v>4639</v>
      </c>
      <c r="D843" s="68" t="s">
        <v>4640</v>
      </c>
      <c r="E843" s="68" t="s">
        <v>1854</v>
      </c>
      <c r="F843" s="68" t="s">
        <v>153</v>
      </c>
      <c r="G843" s="69">
        <v>45672</v>
      </c>
      <c r="H843" s="68" t="s">
        <v>4641</v>
      </c>
      <c r="I843" s="68" t="s">
        <v>23</v>
      </c>
      <c r="J843" s="68" t="s">
        <v>156</v>
      </c>
      <c r="K843" s="68"/>
      <c r="L843" s="68"/>
      <c r="M843" s="68" t="s">
        <v>158</v>
      </c>
      <c r="N843" s="68" t="s">
        <v>158</v>
      </c>
      <c r="O843" s="69">
        <v>45688</v>
      </c>
      <c r="P843" s="68" t="s">
        <v>159</v>
      </c>
      <c r="Q843" s="68" t="s">
        <v>4642</v>
      </c>
      <c r="R843" s="68"/>
      <c r="S843" s="68" t="s">
        <v>4643</v>
      </c>
      <c r="T843" s="47">
        <v>45728</v>
      </c>
      <c r="U843" s="88"/>
    </row>
    <row r="844" spans="1:21" ht="287.5">
      <c r="A844" s="49">
        <f t="shared" si="138"/>
        <v>843</v>
      </c>
      <c r="B844" s="68" t="s">
        <v>4644</v>
      </c>
      <c r="C844" s="68" t="s">
        <v>4645</v>
      </c>
      <c r="D844" s="68" t="s">
        <v>4646</v>
      </c>
      <c r="E844" s="68" t="s">
        <v>1854</v>
      </c>
      <c r="F844" s="68" t="s">
        <v>153</v>
      </c>
      <c r="G844" s="69">
        <v>45674</v>
      </c>
      <c r="H844" s="68" t="s">
        <v>14</v>
      </c>
      <c r="I844" s="68" t="s">
        <v>581</v>
      </c>
      <c r="J844" s="68" t="s">
        <v>156</v>
      </c>
      <c r="K844" s="68"/>
      <c r="L844" s="68"/>
      <c r="M844" s="68" t="s">
        <v>158</v>
      </c>
      <c r="N844" s="68" t="s">
        <v>158</v>
      </c>
      <c r="O844" s="69">
        <v>45674</v>
      </c>
      <c r="P844" s="68" t="s">
        <v>159</v>
      </c>
      <c r="Q844" s="68" t="s">
        <v>4647</v>
      </c>
      <c r="R844" s="68"/>
      <c r="S844" s="68" t="s">
        <v>4648</v>
      </c>
      <c r="T844" s="47">
        <v>45728</v>
      </c>
      <c r="U844" s="88"/>
    </row>
    <row r="845" spans="1:21" ht="287.5">
      <c r="A845" s="49">
        <f t="shared" si="138"/>
        <v>844</v>
      </c>
      <c r="B845" s="68" t="s">
        <v>4649</v>
      </c>
      <c r="C845" s="68" t="s">
        <v>4650</v>
      </c>
      <c r="D845" s="68" t="s">
        <v>4651</v>
      </c>
      <c r="E845" s="68" t="s">
        <v>1854</v>
      </c>
      <c r="F845" s="68" t="s">
        <v>153</v>
      </c>
      <c r="G845" s="69">
        <v>45674</v>
      </c>
      <c r="H845" s="68" t="s">
        <v>96</v>
      </c>
      <c r="I845" s="68" t="s">
        <v>23</v>
      </c>
      <c r="J845" s="68" t="s">
        <v>156</v>
      </c>
      <c r="K845" s="68"/>
      <c r="L845" s="68"/>
      <c r="M845" s="68" t="s">
        <v>158</v>
      </c>
      <c r="N845" s="68" t="s">
        <v>158</v>
      </c>
      <c r="O845" s="69">
        <v>45674</v>
      </c>
      <c r="P845" s="68" t="s">
        <v>159</v>
      </c>
      <c r="Q845" s="68" t="s">
        <v>4652</v>
      </c>
      <c r="R845" s="68"/>
      <c r="S845" s="68" t="s">
        <v>4653</v>
      </c>
      <c r="T845" s="47">
        <v>45728</v>
      </c>
      <c r="U845" s="88"/>
    </row>
    <row r="846" spans="1:21" ht="275">
      <c r="A846" s="49">
        <f t="shared" si="138"/>
        <v>845</v>
      </c>
      <c r="B846" s="68" t="s">
        <v>4654</v>
      </c>
      <c r="C846" s="68" t="s">
        <v>4655</v>
      </c>
      <c r="D846" s="68" t="s">
        <v>4656</v>
      </c>
      <c r="E846" s="68" t="s">
        <v>1854</v>
      </c>
      <c r="F846" s="68" t="s">
        <v>153</v>
      </c>
      <c r="G846" s="69">
        <v>45679</v>
      </c>
      <c r="H846" s="68" t="s">
        <v>4657</v>
      </c>
      <c r="I846" s="68" t="s">
        <v>167</v>
      </c>
      <c r="J846" s="68" t="s">
        <v>156</v>
      </c>
      <c r="K846" s="68"/>
      <c r="L846" s="68"/>
      <c r="M846" s="68" t="s">
        <v>158</v>
      </c>
      <c r="N846" s="68" t="s">
        <v>158</v>
      </c>
      <c r="O846" s="69">
        <v>45679</v>
      </c>
      <c r="P846" s="68" t="s">
        <v>159</v>
      </c>
      <c r="Q846" s="68" t="s">
        <v>4658</v>
      </c>
      <c r="R846" s="68"/>
      <c r="S846" s="68" t="s">
        <v>4659</v>
      </c>
      <c r="T846" s="47">
        <v>45728</v>
      </c>
      <c r="U846" s="88"/>
    </row>
    <row r="847" spans="1:21" ht="262.5">
      <c r="A847" s="49">
        <f t="shared" si="138"/>
        <v>846</v>
      </c>
      <c r="B847" s="68" t="s">
        <v>4660</v>
      </c>
      <c r="C847" s="68" t="s">
        <v>4661</v>
      </c>
      <c r="D847" s="68" t="s">
        <v>4662</v>
      </c>
      <c r="E847" s="68" t="s">
        <v>1854</v>
      </c>
      <c r="F847" s="68" t="s">
        <v>153</v>
      </c>
      <c r="G847" s="69">
        <v>45683</v>
      </c>
      <c r="H847" s="68" t="s">
        <v>4663</v>
      </c>
      <c r="I847" s="68" t="s">
        <v>23</v>
      </c>
      <c r="J847" s="68" t="s">
        <v>156</v>
      </c>
      <c r="K847" s="68"/>
      <c r="L847" s="68"/>
      <c r="M847" s="68" t="s">
        <v>158</v>
      </c>
      <c r="N847" s="68" t="s">
        <v>158</v>
      </c>
      <c r="O847" s="69">
        <v>45683</v>
      </c>
      <c r="P847" s="68" t="s">
        <v>159</v>
      </c>
      <c r="Q847" s="68" t="s">
        <v>4664</v>
      </c>
      <c r="R847" s="68"/>
      <c r="S847" s="68" t="s">
        <v>4665</v>
      </c>
      <c r="T847" s="47">
        <v>45728</v>
      </c>
      <c r="U847" s="88"/>
    </row>
    <row r="848" spans="1:21" ht="175">
      <c r="A848" s="49">
        <f t="shared" si="138"/>
        <v>847</v>
      </c>
      <c r="B848" s="68" t="s">
        <v>4666</v>
      </c>
      <c r="C848" s="68" t="s">
        <v>4667</v>
      </c>
      <c r="D848" s="68" t="s">
        <v>4668</v>
      </c>
      <c r="E848" s="68" t="s">
        <v>1854</v>
      </c>
      <c r="F848" s="68" t="s">
        <v>153</v>
      </c>
      <c r="G848" s="69">
        <v>45688</v>
      </c>
      <c r="H848" s="68" t="s">
        <v>4669</v>
      </c>
      <c r="I848" s="68" t="s">
        <v>223</v>
      </c>
      <c r="J848" s="68" t="s">
        <v>156</v>
      </c>
      <c r="K848" s="68"/>
      <c r="L848" s="68"/>
      <c r="M848" s="68" t="s">
        <v>158</v>
      </c>
      <c r="N848" s="68" t="s">
        <v>158</v>
      </c>
      <c r="O848" s="69">
        <v>45688</v>
      </c>
      <c r="P848" s="68" t="s">
        <v>159</v>
      </c>
      <c r="Q848" s="68" t="s">
        <v>4670</v>
      </c>
      <c r="R848" s="68"/>
      <c r="S848" s="68" t="s">
        <v>4671</v>
      </c>
      <c r="T848" s="47">
        <v>45728</v>
      </c>
      <c r="U848" s="88"/>
    </row>
    <row r="849" spans="1:22" ht="262.5">
      <c r="A849" s="49">
        <f t="shared" si="138"/>
        <v>848</v>
      </c>
      <c r="B849" s="68" t="s">
        <v>4672</v>
      </c>
      <c r="C849" s="68" t="s">
        <v>4673</v>
      </c>
      <c r="D849" s="68" t="s">
        <v>4674</v>
      </c>
      <c r="E849" s="68" t="s">
        <v>1854</v>
      </c>
      <c r="F849" s="68" t="s">
        <v>153</v>
      </c>
      <c r="G849" s="69">
        <v>45688</v>
      </c>
      <c r="H849" s="68" t="s">
        <v>4675</v>
      </c>
      <c r="I849" s="68" t="s">
        <v>223</v>
      </c>
      <c r="J849" s="68" t="s">
        <v>156</v>
      </c>
      <c r="K849" s="68"/>
      <c r="L849" s="68"/>
      <c r="M849" s="68" t="s">
        <v>158</v>
      </c>
      <c r="N849" s="68" t="s">
        <v>158</v>
      </c>
      <c r="O849" s="69">
        <v>45688</v>
      </c>
      <c r="P849" s="68" t="s">
        <v>159</v>
      </c>
      <c r="Q849" s="68" t="s">
        <v>4676</v>
      </c>
      <c r="R849" s="68"/>
      <c r="S849" s="68" t="s">
        <v>4677</v>
      </c>
      <c r="T849" s="47">
        <v>45728</v>
      </c>
      <c r="U849" s="88"/>
    </row>
    <row r="850" spans="1:22" hidden="1">
      <c r="A850" s="49">
        <f t="shared" si="138"/>
        <v>849</v>
      </c>
      <c r="B850" s="68" t="s">
        <v>4678</v>
      </c>
      <c r="C850" s="68" t="s">
        <v>4679</v>
      </c>
      <c r="D850" s="68" t="s">
        <v>4680</v>
      </c>
      <c r="E850" s="68" t="s">
        <v>1854</v>
      </c>
      <c r="F850" s="68" t="s">
        <v>153</v>
      </c>
      <c r="G850" s="69">
        <v>45694</v>
      </c>
      <c r="H850" s="68" t="s">
        <v>266</v>
      </c>
      <c r="I850" s="68" t="s">
        <v>23</v>
      </c>
      <c r="J850" s="68" t="s">
        <v>859</v>
      </c>
      <c r="K850" s="68" t="s">
        <v>267</v>
      </c>
      <c r="L850" s="68" t="s">
        <v>268</v>
      </c>
      <c r="M850" s="68" t="s">
        <v>178</v>
      </c>
      <c r="N850" s="68" t="s">
        <v>435</v>
      </c>
      <c r="O850" s="68"/>
      <c r="P850" s="68" t="s">
        <v>159</v>
      </c>
      <c r="Q850" s="68" t="s">
        <v>4681</v>
      </c>
      <c r="R850" s="68" t="s">
        <v>4474</v>
      </c>
      <c r="S850" s="68" t="s">
        <v>4682</v>
      </c>
      <c r="T850" s="47">
        <v>45728</v>
      </c>
      <c r="U850" s="88"/>
    </row>
    <row r="851" spans="1:22" ht="25" hidden="1">
      <c r="A851" s="49">
        <f t="shared" si="138"/>
        <v>850</v>
      </c>
      <c r="B851" s="68" t="s">
        <v>4683</v>
      </c>
      <c r="C851" s="68" t="s">
        <v>4684</v>
      </c>
      <c r="D851" s="68" t="s">
        <v>4685</v>
      </c>
      <c r="E851" s="68" t="s">
        <v>1854</v>
      </c>
      <c r="F851" s="68" t="s">
        <v>153</v>
      </c>
      <c r="G851" s="69">
        <v>45687</v>
      </c>
      <c r="H851" s="68" t="s">
        <v>4686</v>
      </c>
      <c r="I851" s="68" t="s">
        <v>175</v>
      </c>
      <c r="J851" s="68" t="s">
        <v>859</v>
      </c>
      <c r="K851" s="68"/>
      <c r="L851" s="68"/>
      <c r="M851" s="68" t="s">
        <v>720</v>
      </c>
      <c r="N851" s="68" t="s">
        <v>2667</v>
      </c>
      <c r="O851" s="69">
        <v>45695</v>
      </c>
      <c r="P851" s="68" t="s">
        <v>159</v>
      </c>
      <c r="Q851" s="68" t="s">
        <v>4687</v>
      </c>
      <c r="R851" s="68" t="s">
        <v>4688</v>
      </c>
      <c r="S851" s="68" t="s">
        <v>4689</v>
      </c>
      <c r="T851" s="47">
        <v>45728</v>
      </c>
      <c r="U851" s="88"/>
    </row>
    <row r="852" spans="1:22" ht="25" hidden="1">
      <c r="A852" s="49">
        <f t="shared" si="138"/>
        <v>851</v>
      </c>
      <c r="B852" s="68" t="s">
        <v>4690</v>
      </c>
      <c r="C852" s="68" t="s">
        <v>4691</v>
      </c>
      <c r="D852" s="68" t="s">
        <v>4692</v>
      </c>
      <c r="E852" s="68" t="s">
        <v>1854</v>
      </c>
      <c r="F852" s="68" t="s">
        <v>153</v>
      </c>
      <c r="G852" s="69">
        <v>45687</v>
      </c>
      <c r="H852" s="68" t="s">
        <v>3405</v>
      </c>
      <c r="I852" s="68" t="s">
        <v>23</v>
      </c>
      <c r="J852" s="68" t="s">
        <v>859</v>
      </c>
      <c r="K852" s="68" t="s">
        <v>4693</v>
      </c>
      <c r="L852" s="68" t="s">
        <v>4694</v>
      </c>
      <c r="M852" s="68" t="s">
        <v>178</v>
      </c>
      <c r="N852" s="68" t="s">
        <v>279</v>
      </c>
      <c r="O852" s="68"/>
      <c r="P852" s="68" t="s">
        <v>188</v>
      </c>
      <c r="Q852" s="68" t="s">
        <v>445</v>
      </c>
      <c r="R852" s="68" t="s">
        <v>4695</v>
      </c>
      <c r="S852" s="68" t="s">
        <v>4696</v>
      </c>
      <c r="T852" s="47">
        <v>45728</v>
      </c>
      <c r="U852" s="88"/>
    </row>
    <row r="853" spans="1:22" ht="75">
      <c r="A853" s="49">
        <f t="shared" si="138"/>
        <v>852</v>
      </c>
      <c r="B853" s="68" t="s">
        <v>4697</v>
      </c>
      <c r="C853" s="68" t="s">
        <v>4698</v>
      </c>
      <c r="D853" s="68" t="s">
        <v>4699</v>
      </c>
      <c r="E853" s="68" t="s">
        <v>1854</v>
      </c>
      <c r="F853" s="68" t="s">
        <v>153</v>
      </c>
      <c r="G853" s="69">
        <v>45684</v>
      </c>
      <c r="H853" s="68" t="s">
        <v>3358</v>
      </c>
      <c r="I853" s="68" t="s">
        <v>175</v>
      </c>
      <c r="J853" s="68" t="s">
        <v>156</v>
      </c>
      <c r="K853" s="68"/>
      <c r="L853" s="68"/>
      <c r="M853" s="68" t="s">
        <v>158</v>
      </c>
      <c r="N853" s="68" t="s">
        <v>158</v>
      </c>
      <c r="O853" s="69">
        <v>45684</v>
      </c>
      <c r="P853" s="68" t="s">
        <v>188</v>
      </c>
      <c r="Q853" s="68" t="s">
        <v>4700</v>
      </c>
      <c r="R853" s="68" t="s">
        <v>161</v>
      </c>
      <c r="S853" s="68"/>
      <c r="T853" s="47">
        <v>45728</v>
      </c>
      <c r="U853" s="88"/>
    </row>
    <row r="854" spans="1:22" ht="25" hidden="1">
      <c r="A854" s="49">
        <f t="shared" si="138"/>
        <v>853</v>
      </c>
      <c r="B854" s="68" t="s">
        <v>4701</v>
      </c>
      <c r="C854" s="68" t="s">
        <v>4702</v>
      </c>
      <c r="D854" s="68" t="s">
        <v>4703</v>
      </c>
      <c r="E854" s="68" t="s">
        <v>1854</v>
      </c>
      <c r="F854" s="68" t="s">
        <v>153</v>
      </c>
      <c r="G854" s="69">
        <v>45702</v>
      </c>
      <c r="H854" s="68" t="s">
        <v>4704</v>
      </c>
      <c r="I854" s="68" t="s">
        <v>1933</v>
      </c>
      <c r="J854" s="68" t="s">
        <v>859</v>
      </c>
      <c r="K854" s="68"/>
      <c r="L854" s="68"/>
      <c r="M854" s="68" t="s">
        <v>158</v>
      </c>
      <c r="N854" s="68" t="s">
        <v>158</v>
      </c>
      <c r="O854" s="69">
        <v>45702</v>
      </c>
      <c r="P854" s="68" t="s">
        <v>159</v>
      </c>
      <c r="Q854" s="68" t="s">
        <v>4705</v>
      </c>
      <c r="R854" s="68" t="s">
        <v>161</v>
      </c>
      <c r="S854" s="68"/>
      <c r="T854" s="47">
        <v>45728</v>
      </c>
      <c r="U854" s="88"/>
    </row>
    <row r="855" spans="1:22" ht="112.5" hidden="1">
      <c r="A855" s="49">
        <f t="shared" si="138"/>
        <v>854</v>
      </c>
      <c r="B855" s="68" t="s">
        <v>4706</v>
      </c>
      <c r="C855" s="68" t="s">
        <v>4707</v>
      </c>
      <c r="D855" s="68" t="s">
        <v>4708</v>
      </c>
      <c r="E855" s="68" t="s">
        <v>1854</v>
      </c>
      <c r="F855" s="68" t="s">
        <v>153</v>
      </c>
      <c r="G855" s="69">
        <v>45705</v>
      </c>
      <c r="H855" s="68" t="s">
        <v>4709</v>
      </c>
      <c r="I855" s="68" t="s">
        <v>175</v>
      </c>
      <c r="J855" s="68" t="s">
        <v>1362</v>
      </c>
      <c r="K855" s="68"/>
      <c r="L855" s="68"/>
      <c r="M855" s="68" t="s">
        <v>318</v>
      </c>
      <c r="N855" s="68" t="s">
        <v>887</v>
      </c>
      <c r="O855" s="68"/>
      <c r="P855" s="68" t="s">
        <v>1617</v>
      </c>
      <c r="Q855" s="68" t="s">
        <v>4710</v>
      </c>
      <c r="R855" s="68" t="s">
        <v>47</v>
      </c>
      <c r="S855" s="68"/>
      <c r="T855" s="92">
        <v>45728</v>
      </c>
      <c r="U855" s="88"/>
      <c r="V855" t="s">
        <v>84</v>
      </c>
    </row>
    <row r="856" spans="1:22" ht="50" hidden="1">
      <c r="A856" s="49">
        <f t="shared" si="138"/>
        <v>855</v>
      </c>
      <c r="B856" s="68" t="s">
        <v>4711</v>
      </c>
      <c r="C856" s="68" t="s">
        <v>4712</v>
      </c>
      <c r="D856" s="68" t="s">
        <v>4713</v>
      </c>
      <c r="E856" s="68" t="s">
        <v>1854</v>
      </c>
      <c r="F856" s="68" t="s">
        <v>153</v>
      </c>
      <c r="G856" s="69">
        <v>45705</v>
      </c>
      <c r="H856" s="68" t="s">
        <v>4714</v>
      </c>
      <c r="I856" s="68" t="s">
        <v>167</v>
      </c>
      <c r="J856" s="68" t="s">
        <v>156</v>
      </c>
      <c r="K856" s="68"/>
      <c r="L856" s="68"/>
      <c r="M856" s="68" t="s">
        <v>318</v>
      </c>
      <c r="N856" s="68" t="s">
        <v>887</v>
      </c>
      <c r="O856" s="86">
        <v>45341</v>
      </c>
      <c r="P856" s="68" t="s">
        <v>1617</v>
      </c>
      <c r="Q856" s="68" t="s">
        <v>4715</v>
      </c>
      <c r="R856" s="68" t="s">
        <v>2991</v>
      </c>
      <c r="S856" s="68" t="s">
        <v>4716</v>
      </c>
      <c r="T856" s="92">
        <v>45728</v>
      </c>
      <c r="U856" s="88"/>
    </row>
    <row r="857" spans="1:22" ht="25" hidden="1">
      <c r="A857" s="49">
        <f t="shared" si="138"/>
        <v>856</v>
      </c>
      <c r="B857" s="68" t="s">
        <v>4717</v>
      </c>
      <c r="C857" s="68" t="s">
        <v>4718</v>
      </c>
      <c r="D857" s="68" t="s">
        <v>4719</v>
      </c>
      <c r="E857" s="68" t="s">
        <v>1854</v>
      </c>
      <c r="F857" s="68" t="s">
        <v>153</v>
      </c>
      <c r="G857" s="69">
        <v>45705</v>
      </c>
      <c r="H857" s="68" t="s">
        <v>4720</v>
      </c>
      <c r="I857" s="68" t="s">
        <v>223</v>
      </c>
      <c r="J857" s="68" t="s">
        <v>859</v>
      </c>
      <c r="K857" s="68"/>
      <c r="L857" s="68"/>
      <c r="M857" s="68" t="s">
        <v>318</v>
      </c>
      <c r="N857" s="68" t="s">
        <v>4721</v>
      </c>
      <c r="O857" s="68"/>
      <c r="P857" s="68" t="s">
        <v>1617</v>
      </c>
      <c r="Q857" s="68" t="s">
        <v>4722</v>
      </c>
      <c r="R857" s="68" t="s">
        <v>4723</v>
      </c>
      <c r="S857" s="68"/>
      <c r="T857" s="92">
        <v>45728</v>
      </c>
      <c r="U857" s="88"/>
    </row>
    <row r="858" spans="1:22" ht="25" hidden="1">
      <c r="A858" s="49">
        <f t="shared" si="138"/>
        <v>857</v>
      </c>
      <c r="B858" s="68" t="s">
        <v>4724</v>
      </c>
      <c r="C858" s="68" t="s">
        <v>4725</v>
      </c>
      <c r="D858" s="68" t="s">
        <v>4726</v>
      </c>
      <c r="E858" s="68" t="s">
        <v>1854</v>
      </c>
      <c r="F858" s="68" t="s">
        <v>153</v>
      </c>
      <c r="G858" s="69">
        <v>45705</v>
      </c>
      <c r="H858" s="68" t="s">
        <v>4720</v>
      </c>
      <c r="I858" s="68" t="s">
        <v>223</v>
      </c>
      <c r="J858" s="68" t="s">
        <v>859</v>
      </c>
      <c r="K858" s="68"/>
      <c r="L858" s="68"/>
      <c r="M858" s="68" t="s">
        <v>318</v>
      </c>
      <c r="N858" s="68" t="s">
        <v>887</v>
      </c>
      <c r="O858" s="68"/>
      <c r="P858" s="68" t="s">
        <v>1617</v>
      </c>
      <c r="Q858" s="68" t="s">
        <v>4727</v>
      </c>
      <c r="R858" s="68" t="s">
        <v>4728</v>
      </c>
      <c r="S858" s="68"/>
      <c r="T858" s="92">
        <v>45728</v>
      </c>
      <c r="U858" s="88"/>
    </row>
    <row r="859" spans="1:22" ht="125" hidden="1">
      <c r="A859" s="49">
        <f t="shared" si="138"/>
        <v>858</v>
      </c>
      <c r="B859" s="68" t="s">
        <v>4729</v>
      </c>
      <c r="C859" s="68" t="s">
        <v>4730</v>
      </c>
      <c r="D859" s="68" t="s">
        <v>4731</v>
      </c>
      <c r="E859" s="68" t="s">
        <v>1854</v>
      </c>
      <c r="F859" s="68" t="s">
        <v>153</v>
      </c>
      <c r="G859" s="69">
        <v>45705</v>
      </c>
      <c r="H859" s="68" t="s">
        <v>2051</v>
      </c>
      <c r="I859" s="68" t="s">
        <v>23</v>
      </c>
      <c r="J859" s="68" t="s">
        <v>859</v>
      </c>
      <c r="K859" s="68"/>
      <c r="L859" s="68"/>
      <c r="M859" s="68" t="s">
        <v>318</v>
      </c>
      <c r="N859" s="68" t="s">
        <v>887</v>
      </c>
      <c r="O859" s="68"/>
      <c r="P859" s="68" t="s">
        <v>1617</v>
      </c>
      <c r="Q859" s="68" t="s">
        <v>4732</v>
      </c>
      <c r="R859" s="68" t="s">
        <v>2053</v>
      </c>
      <c r="S859" s="68"/>
      <c r="T859" s="92">
        <v>45728</v>
      </c>
      <c r="U859" s="88"/>
      <c r="V859" t="s">
        <v>84</v>
      </c>
    </row>
    <row r="860" spans="1:22" ht="125" hidden="1">
      <c r="A860" s="49">
        <f t="shared" si="138"/>
        <v>859</v>
      </c>
      <c r="B860" s="68" t="s">
        <v>4733</v>
      </c>
      <c r="C860" s="68" t="s">
        <v>4734</v>
      </c>
      <c r="D860" s="68" t="s">
        <v>4735</v>
      </c>
      <c r="E860" s="68" t="s">
        <v>1854</v>
      </c>
      <c r="F860" s="68" t="s">
        <v>153</v>
      </c>
      <c r="G860" s="69">
        <v>45705</v>
      </c>
      <c r="H860" s="68" t="s">
        <v>2865</v>
      </c>
      <c r="I860" s="68" t="s">
        <v>33</v>
      </c>
      <c r="J860" s="68" t="s">
        <v>1362</v>
      </c>
      <c r="K860" s="68"/>
      <c r="L860" s="68"/>
      <c r="M860" s="68" t="s">
        <v>318</v>
      </c>
      <c r="N860" s="68" t="s">
        <v>887</v>
      </c>
      <c r="O860" s="68"/>
      <c r="P860" s="68" t="s">
        <v>1617</v>
      </c>
      <c r="Q860" s="68" t="s">
        <v>4736</v>
      </c>
      <c r="R860" s="68" t="s">
        <v>35</v>
      </c>
      <c r="S860" s="68"/>
      <c r="T860" s="92">
        <v>45728</v>
      </c>
      <c r="U860" s="88"/>
      <c r="V860" t="s">
        <v>84</v>
      </c>
    </row>
    <row r="861" spans="1:22" ht="37.5" hidden="1">
      <c r="A861" s="49">
        <f t="shared" si="138"/>
        <v>860</v>
      </c>
      <c r="B861" s="68" t="s">
        <v>4737</v>
      </c>
      <c r="C861" s="68" t="s">
        <v>4738</v>
      </c>
      <c r="D861" s="68" t="s">
        <v>4739</v>
      </c>
      <c r="E861" s="68" t="s">
        <v>1854</v>
      </c>
      <c r="F861" s="68" t="s">
        <v>153</v>
      </c>
      <c r="G861" s="69">
        <v>45705</v>
      </c>
      <c r="H861" s="68" t="s">
        <v>2865</v>
      </c>
      <c r="I861" s="68" t="s">
        <v>33</v>
      </c>
      <c r="J861" s="68" t="s">
        <v>1362</v>
      </c>
      <c r="K861" s="68"/>
      <c r="L861" s="68"/>
      <c r="M861" s="68" t="s">
        <v>318</v>
      </c>
      <c r="N861" s="68" t="s">
        <v>4721</v>
      </c>
      <c r="O861" s="68"/>
      <c r="P861" s="68" t="s">
        <v>1617</v>
      </c>
      <c r="Q861" s="68" t="s">
        <v>4740</v>
      </c>
      <c r="R861" s="68" t="s">
        <v>4723</v>
      </c>
      <c r="S861" s="68"/>
      <c r="T861" s="92">
        <v>45728</v>
      </c>
      <c r="U861" s="88"/>
    </row>
    <row r="862" spans="1:22" ht="25" hidden="1">
      <c r="A862" s="49">
        <f t="shared" si="138"/>
        <v>861</v>
      </c>
      <c r="B862" s="68" t="s">
        <v>4741</v>
      </c>
      <c r="C862" s="68" t="s">
        <v>4742</v>
      </c>
      <c r="D862" s="68" t="s">
        <v>4743</v>
      </c>
      <c r="E862" s="68" t="s">
        <v>1854</v>
      </c>
      <c r="F862" s="68" t="s">
        <v>153</v>
      </c>
      <c r="G862" s="69">
        <v>45705</v>
      </c>
      <c r="H862" s="68" t="s">
        <v>2865</v>
      </c>
      <c r="I862" s="68" t="s">
        <v>33</v>
      </c>
      <c r="J862" s="68" t="s">
        <v>859</v>
      </c>
      <c r="K862" s="68"/>
      <c r="L862" s="68"/>
      <c r="M862" s="68" t="s">
        <v>318</v>
      </c>
      <c r="N862" s="68" t="s">
        <v>887</v>
      </c>
      <c r="O862" s="68"/>
      <c r="P862" s="68" t="s">
        <v>1617</v>
      </c>
      <c r="Q862" s="68" t="s">
        <v>4744</v>
      </c>
      <c r="R862" s="68" t="s">
        <v>44</v>
      </c>
      <c r="S862" s="68"/>
      <c r="T862" s="92">
        <v>45728</v>
      </c>
      <c r="U862" s="88"/>
    </row>
    <row r="863" spans="1:22" ht="87.5" hidden="1">
      <c r="A863" s="49">
        <f t="shared" si="138"/>
        <v>862</v>
      </c>
      <c r="B863" s="68" t="s">
        <v>4745</v>
      </c>
      <c r="C863" s="68" t="s">
        <v>4746</v>
      </c>
      <c r="D863" s="68" t="s">
        <v>4747</v>
      </c>
      <c r="E863" s="68" t="s">
        <v>1854</v>
      </c>
      <c r="F863" s="68" t="s">
        <v>153</v>
      </c>
      <c r="G863" s="69">
        <v>45705</v>
      </c>
      <c r="H863" s="68" t="s">
        <v>2508</v>
      </c>
      <c r="I863" s="68" t="s">
        <v>23</v>
      </c>
      <c r="J863" s="68" t="s">
        <v>859</v>
      </c>
      <c r="K863" s="68"/>
      <c r="L863" s="68"/>
      <c r="M863" s="68" t="s">
        <v>318</v>
      </c>
      <c r="N863" s="68" t="s">
        <v>887</v>
      </c>
      <c r="O863" s="68"/>
      <c r="P863" s="68" t="s">
        <v>1617</v>
      </c>
      <c r="Q863" s="68" t="s">
        <v>4748</v>
      </c>
      <c r="R863" s="68" t="s">
        <v>4749</v>
      </c>
      <c r="S863" s="68"/>
      <c r="T863" s="92">
        <v>45728</v>
      </c>
      <c r="U863" s="88"/>
      <c r="V863" t="s">
        <v>84</v>
      </c>
    </row>
    <row r="864" spans="1:22" ht="62.5" hidden="1">
      <c r="A864" s="49">
        <f t="shared" si="138"/>
        <v>863</v>
      </c>
      <c r="B864" s="68" t="s">
        <v>4750</v>
      </c>
      <c r="C864" s="68" t="s">
        <v>4751</v>
      </c>
      <c r="D864" s="68" t="s">
        <v>4752</v>
      </c>
      <c r="E864" s="68" t="s">
        <v>1854</v>
      </c>
      <c r="F864" s="68" t="s">
        <v>153</v>
      </c>
      <c r="G864" s="69">
        <v>45705</v>
      </c>
      <c r="H864" s="68" t="s">
        <v>2415</v>
      </c>
      <c r="I864" s="68" t="s">
        <v>223</v>
      </c>
      <c r="J864" s="68" t="s">
        <v>859</v>
      </c>
      <c r="K864" s="68"/>
      <c r="L864" s="68"/>
      <c r="M864" s="68" t="s">
        <v>318</v>
      </c>
      <c r="N864" s="68" t="s">
        <v>887</v>
      </c>
      <c r="O864" s="68"/>
      <c r="P864" s="68" t="s">
        <v>1617</v>
      </c>
      <c r="Q864" s="68" t="s">
        <v>4753</v>
      </c>
      <c r="R864" s="68" t="s">
        <v>66</v>
      </c>
      <c r="S864" s="68"/>
      <c r="T864" s="92">
        <v>45728</v>
      </c>
      <c r="U864" s="88"/>
    </row>
    <row r="865" spans="1:22" ht="87.5" hidden="1">
      <c r="A865" s="49">
        <f t="shared" si="138"/>
        <v>864</v>
      </c>
      <c r="B865" s="68" t="s">
        <v>4754</v>
      </c>
      <c r="C865" s="68" t="s">
        <v>4755</v>
      </c>
      <c r="D865" s="68" t="s">
        <v>4756</v>
      </c>
      <c r="E865" s="68" t="s">
        <v>1854</v>
      </c>
      <c r="F865" s="68" t="s">
        <v>153</v>
      </c>
      <c r="G865" s="69">
        <v>45705</v>
      </c>
      <c r="H865" s="68" t="s">
        <v>4757</v>
      </c>
      <c r="I865" s="68" t="s">
        <v>23</v>
      </c>
      <c r="J865" s="68" t="s">
        <v>1362</v>
      </c>
      <c r="K865" s="68"/>
      <c r="L865" s="68"/>
      <c r="M865" s="68" t="s">
        <v>318</v>
      </c>
      <c r="N865" s="68" t="s">
        <v>887</v>
      </c>
      <c r="O865" s="68"/>
      <c r="P865" s="68" t="s">
        <v>1617</v>
      </c>
      <c r="Q865" s="68" t="s">
        <v>4758</v>
      </c>
      <c r="R865" s="68" t="s">
        <v>25</v>
      </c>
      <c r="S865" s="68"/>
      <c r="T865" s="92">
        <v>45728</v>
      </c>
      <c r="U865" s="88"/>
    </row>
    <row r="866" spans="1:22" ht="137.5" hidden="1">
      <c r="A866" s="49">
        <f t="shared" si="138"/>
        <v>865</v>
      </c>
      <c r="B866" s="68" t="s">
        <v>4759</v>
      </c>
      <c r="C866" s="68" t="s">
        <v>4760</v>
      </c>
      <c r="D866" s="68" t="s">
        <v>4761</v>
      </c>
      <c r="E866" s="68" t="s">
        <v>1854</v>
      </c>
      <c r="F866" s="68" t="s">
        <v>153</v>
      </c>
      <c r="G866" s="69">
        <v>45705</v>
      </c>
      <c r="H866" s="68" t="s">
        <v>2662</v>
      </c>
      <c r="I866" s="68" t="s">
        <v>1933</v>
      </c>
      <c r="J866" s="68" t="s">
        <v>1362</v>
      </c>
      <c r="K866" s="68"/>
      <c r="L866" s="68"/>
      <c r="M866" s="68" t="s">
        <v>318</v>
      </c>
      <c r="N866" s="68" t="s">
        <v>887</v>
      </c>
      <c r="O866" s="68"/>
      <c r="P866" s="68" t="s">
        <v>1617</v>
      </c>
      <c r="Q866" s="68" t="s">
        <v>4762</v>
      </c>
      <c r="R866" s="68" t="s">
        <v>4763</v>
      </c>
      <c r="S866" s="68"/>
      <c r="T866" s="92">
        <v>45728</v>
      </c>
      <c r="U866" s="88"/>
    </row>
    <row r="867" spans="1:22" ht="150" hidden="1">
      <c r="A867" s="49">
        <f t="shared" si="138"/>
        <v>866</v>
      </c>
      <c r="B867" s="68" t="s">
        <v>4764</v>
      </c>
      <c r="C867" s="68" t="s">
        <v>4765</v>
      </c>
      <c r="D867" s="68" t="s">
        <v>4766</v>
      </c>
      <c r="E867" s="68" t="s">
        <v>1854</v>
      </c>
      <c r="F867" s="68" t="s">
        <v>153</v>
      </c>
      <c r="G867" s="69">
        <v>45706</v>
      </c>
      <c r="H867" s="68" t="s">
        <v>4767</v>
      </c>
      <c r="I867" s="68" t="s">
        <v>223</v>
      </c>
      <c r="J867" s="68" t="s">
        <v>1362</v>
      </c>
      <c r="K867" s="68"/>
      <c r="L867" s="68"/>
      <c r="M867" s="68" t="s">
        <v>318</v>
      </c>
      <c r="N867" s="68" t="s">
        <v>887</v>
      </c>
      <c r="O867" s="68"/>
      <c r="P867" s="68" t="s">
        <v>1617</v>
      </c>
      <c r="Q867" s="68" t="s">
        <v>4768</v>
      </c>
      <c r="R867" s="68" t="s">
        <v>68</v>
      </c>
      <c r="S867" s="68"/>
      <c r="T867" s="92">
        <v>45728</v>
      </c>
      <c r="U867" s="88"/>
      <c r="V867" t="s">
        <v>84</v>
      </c>
    </row>
    <row r="868" spans="1:22" ht="50" hidden="1">
      <c r="A868" s="49">
        <f t="shared" si="138"/>
        <v>867</v>
      </c>
      <c r="B868" s="68" t="s">
        <v>4769</v>
      </c>
      <c r="C868" s="68" t="s">
        <v>4770</v>
      </c>
      <c r="D868" s="68" t="s">
        <v>4771</v>
      </c>
      <c r="E868" s="68" t="s">
        <v>1854</v>
      </c>
      <c r="F868" s="68" t="s">
        <v>153</v>
      </c>
      <c r="G868" s="69">
        <v>45706</v>
      </c>
      <c r="H868" s="68" t="s">
        <v>4772</v>
      </c>
      <c r="I868" s="68" t="s">
        <v>223</v>
      </c>
      <c r="J868" s="68" t="s">
        <v>1362</v>
      </c>
      <c r="K868" s="68"/>
      <c r="L868" s="68"/>
      <c r="M868" s="68" t="s">
        <v>318</v>
      </c>
      <c r="N868" s="68" t="s">
        <v>887</v>
      </c>
      <c r="O868" s="68"/>
      <c r="P868" s="68" t="s">
        <v>1617</v>
      </c>
      <c r="Q868" s="68" t="s">
        <v>4773</v>
      </c>
      <c r="R868" s="68" t="s">
        <v>68</v>
      </c>
      <c r="S868" s="68"/>
      <c r="T868" s="92">
        <v>45728</v>
      </c>
      <c r="U868" s="88"/>
    </row>
    <row r="869" spans="1:22" ht="112.5" hidden="1">
      <c r="A869" s="49">
        <f t="shared" si="138"/>
        <v>868</v>
      </c>
      <c r="B869" s="68" t="s">
        <v>4774</v>
      </c>
      <c r="C869" s="68" t="s">
        <v>4775</v>
      </c>
      <c r="D869" s="68" t="s">
        <v>4776</v>
      </c>
      <c r="E869" s="68" t="s">
        <v>1854</v>
      </c>
      <c r="F869" s="68" t="s">
        <v>153</v>
      </c>
      <c r="G869" s="69">
        <v>45706</v>
      </c>
      <c r="H869" s="68" t="s">
        <v>4777</v>
      </c>
      <c r="I869" s="68" t="s">
        <v>23</v>
      </c>
      <c r="J869" s="68" t="s">
        <v>1362</v>
      </c>
      <c r="K869" s="68"/>
      <c r="L869" s="68"/>
      <c r="M869" s="68" t="s">
        <v>318</v>
      </c>
      <c r="N869" s="68" t="s">
        <v>887</v>
      </c>
      <c r="O869" s="68"/>
      <c r="P869" s="68" t="s">
        <v>1617</v>
      </c>
      <c r="Q869" s="68" t="s">
        <v>4778</v>
      </c>
      <c r="R869" s="68" t="s">
        <v>2053</v>
      </c>
      <c r="S869" s="68"/>
      <c r="T869" s="92">
        <v>45728</v>
      </c>
      <c r="U869" s="88"/>
      <c r="V869" t="s">
        <v>84</v>
      </c>
    </row>
    <row r="870" spans="1:22" ht="112.5" hidden="1">
      <c r="A870" s="49">
        <f t="shared" si="138"/>
        <v>869</v>
      </c>
      <c r="B870" s="68" t="s">
        <v>4779</v>
      </c>
      <c r="C870" s="68" t="s">
        <v>4780</v>
      </c>
      <c r="D870" s="68" t="s">
        <v>4781</v>
      </c>
      <c r="E870" s="68" t="s">
        <v>1854</v>
      </c>
      <c r="F870" s="68" t="s">
        <v>153</v>
      </c>
      <c r="G870" s="69">
        <v>45706</v>
      </c>
      <c r="H870" s="68" t="s">
        <v>4782</v>
      </c>
      <c r="I870" s="68" t="s">
        <v>597</v>
      </c>
      <c r="J870" s="68" t="s">
        <v>1362</v>
      </c>
      <c r="K870" s="68"/>
      <c r="L870" s="68"/>
      <c r="M870" s="68" t="s">
        <v>318</v>
      </c>
      <c r="N870" s="68" t="s">
        <v>887</v>
      </c>
      <c r="O870" s="68"/>
      <c r="P870" s="68" t="s">
        <v>1617</v>
      </c>
      <c r="Q870" s="68" t="s">
        <v>4783</v>
      </c>
      <c r="R870" s="68" t="s">
        <v>21</v>
      </c>
      <c r="S870" s="68"/>
      <c r="T870" s="92">
        <v>45728</v>
      </c>
      <c r="U870" s="88"/>
      <c r="V870" t="s">
        <v>84</v>
      </c>
    </row>
    <row r="871" spans="1:22" ht="75" hidden="1">
      <c r="A871" s="49">
        <f t="shared" si="138"/>
        <v>870</v>
      </c>
      <c r="B871" s="68" t="s">
        <v>4784</v>
      </c>
      <c r="C871" s="68" t="s">
        <v>4785</v>
      </c>
      <c r="D871" s="68" t="s">
        <v>4786</v>
      </c>
      <c r="E871" s="68" t="s">
        <v>1854</v>
      </c>
      <c r="F871" s="68" t="s">
        <v>153</v>
      </c>
      <c r="G871" s="69">
        <v>45706</v>
      </c>
      <c r="H871" s="68" t="s">
        <v>4757</v>
      </c>
      <c r="I871" s="68" t="s">
        <v>23</v>
      </c>
      <c r="J871" s="68" t="s">
        <v>1362</v>
      </c>
      <c r="K871" s="68"/>
      <c r="L871" s="68"/>
      <c r="M871" s="68" t="s">
        <v>318</v>
      </c>
      <c r="N871" s="68" t="s">
        <v>4721</v>
      </c>
      <c r="O871" s="68"/>
      <c r="P871" s="68" t="s">
        <v>1617</v>
      </c>
      <c r="Q871" s="68" t="s">
        <v>4787</v>
      </c>
      <c r="R871" s="68" t="s">
        <v>4723</v>
      </c>
      <c r="S871" s="68"/>
      <c r="T871" s="92">
        <v>45728</v>
      </c>
      <c r="U871" s="88"/>
    </row>
    <row r="872" spans="1:22" ht="25" hidden="1">
      <c r="A872" s="49">
        <f t="shared" si="138"/>
        <v>871</v>
      </c>
      <c r="B872" s="68" t="s">
        <v>4788</v>
      </c>
      <c r="C872" s="68" t="s">
        <v>4789</v>
      </c>
      <c r="D872" s="68" t="s">
        <v>4790</v>
      </c>
      <c r="E872" s="68" t="s">
        <v>1854</v>
      </c>
      <c r="F872" s="68" t="s">
        <v>153</v>
      </c>
      <c r="G872" s="69">
        <v>45706</v>
      </c>
      <c r="H872" s="68" t="s">
        <v>4791</v>
      </c>
      <c r="I872" s="68" t="s">
        <v>1933</v>
      </c>
      <c r="J872" s="68" t="s">
        <v>1362</v>
      </c>
      <c r="K872" s="68"/>
      <c r="L872" s="68"/>
      <c r="M872" s="68" t="s">
        <v>318</v>
      </c>
      <c r="N872" s="68" t="s">
        <v>4721</v>
      </c>
      <c r="O872" s="68"/>
      <c r="P872" s="68" t="s">
        <v>1617</v>
      </c>
      <c r="Q872" s="68" t="s">
        <v>4792</v>
      </c>
      <c r="R872" s="68" t="s">
        <v>4723</v>
      </c>
      <c r="S872" s="68"/>
      <c r="T872" s="92">
        <v>45728</v>
      </c>
      <c r="U872" s="88"/>
    </row>
    <row r="873" spans="1:22" ht="21" hidden="1" customHeight="1">
      <c r="A873" s="49">
        <f t="shared" si="138"/>
        <v>872</v>
      </c>
      <c r="B873" s="68" t="s">
        <v>4793</v>
      </c>
      <c r="C873" s="68" t="s">
        <v>4794</v>
      </c>
      <c r="D873" s="68" t="s">
        <v>4795</v>
      </c>
      <c r="E873" s="68" t="s">
        <v>4796</v>
      </c>
      <c r="F873" s="68" t="s">
        <v>153</v>
      </c>
      <c r="G873" s="69">
        <v>45706</v>
      </c>
      <c r="H873" s="68" t="s">
        <v>4791</v>
      </c>
      <c r="I873" s="68" t="s">
        <v>1933</v>
      </c>
      <c r="J873" s="68" t="s">
        <v>1362</v>
      </c>
      <c r="K873" s="68"/>
      <c r="L873" s="68"/>
      <c r="M873" s="68" t="s">
        <v>1731</v>
      </c>
      <c r="N873" s="68" t="s">
        <v>4721</v>
      </c>
      <c r="O873" s="68"/>
      <c r="P873" s="68" t="s">
        <v>1617</v>
      </c>
      <c r="Q873" s="68" t="s">
        <v>4797</v>
      </c>
      <c r="R873" s="68" t="s">
        <v>4798</v>
      </c>
      <c r="S873" s="68"/>
      <c r="T873" s="92">
        <v>45728</v>
      </c>
      <c r="U873" s="88"/>
    </row>
    <row r="874" spans="1:22" ht="25" hidden="1">
      <c r="A874" s="49">
        <f t="shared" si="138"/>
        <v>873</v>
      </c>
      <c r="B874" s="68" t="s">
        <v>4799</v>
      </c>
      <c r="C874" s="68" t="s">
        <v>4800</v>
      </c>
      <c r="D874" s="68" t="s">
        <v>4801</v>
      </c>
      <c r="E874" s="68" t="s">
        <v>4796</v>
      </c>
      <c r="F874" s="68" t="s">
        <v>153</v>
      </c>
      <c r="G874" s="69">
        <v>45706</v>
      </c>
      <c r="H874" s="68" t="s">
        <v>4791</v>
      </c>
      <c r="I874" s="68" t="s">
        <v>1933</v>
      </c>
      <c r="J874" s="68" t="s">
        <v>1362</v>
      </c>
      <c r="K874" s="68"/>
      <c r="L874" s="68"/>
      <c r="M874" s="68" t="s">
        <v>318</v>
      </c>
      <c r="N874" s="68" t="s">
        <v>887</v>
      </c>
      <c r="O874" s="68"/>
      <c r="P874" s="68" t="s">
        <v>1617</v>
      </c>
      <c r="Q874" s="68" t="s">
        <v>4802</v>
      </c>
      <c r="R874" s="68" t="s">
        <v>4728</v>
      </c>
      <c r="S874" s="68"/>
      <c r="T874" s="92">
        <v>45728</v>
      </c>
      <c r="U874" s="88"/>
    </row>
    <row r="875" spans="1:22" ht="25" hidden="1">
      <c r="A875" s="49">
        <f t="shared" si="138"/>
        <v>874</v>
      </c>
      <c r="B875" s="68" t="s">
        <v>4803</v>
      </c>
      <c r="C875" s="68" t="s">
        <v>4804</v>
      </c>
      <c r="D875" s="68" t="s">
        <v>4805</v>
      </c>
      <c r="E875" s="68" t="s">
        <v>1854</v>
      </c>
      <c r="F875" s="68" t="s">
        <v>153</v>
      </c>
      <c r="G875" s="69">
        <v>45707</v>
      </c>
      <c r="H875" s="68" t="s">
        <v>4806</v>
      </c>
      <c r="I875" s="68" t="s">
        <v>33</v>
      </c>
      <c r="J875" s="68" t="s">
        <v>859</v>
      </c>
      <c r="K875" s="68"/>
      <c r="L875" s="68"/>
      <c r="M875" s="68" t="s">
        <v>1731</v>
      </c>
      <c r="N875" s="68" t="s">
        <v>4721</v>
      </c>
      <c r="O875" s="68"/>
      <c r="P875" s="68" t="s">
        <v>1617</v>
      </c>
      <c r="Q875" s="68" t="s">
        <v>4807</v>
      </c>
      <c r="R875" s="68" t="s">
        <v>4798</v>
      </c>
      <c r="S875" s="68"/>
      <c r="T875" s="92">
        <v>45728</v>
      </c>
      <c r="U875" s="88"/>
    </row>
    <row r="876" spans="1:22" ht="25" hidden="1">
      <c r="A876" s="49">
        <f t="shared" si="138"/>
        <v>875</v>
      </c>
      <c r="B876" s="68" t="s">
        <v>4808</v>
      </c>
      <c r="C876" s="68" t="s">
        <v>4809</v>
      </c>
      <c r="D876" s="68" t="s">
        <v>4810</v>
      </c>
      <c r="E876" s="68" t="s">
        <v>1854</v>
      </c>
      <c r="F876" s="68" t="s">
        <v>153</v>
      </c>
      <c r="G876" s="69">
        <v>45707</v>
      </c>
      <c r="H876" s="68" t="s">
        <v>4806</v>
      </c>
      <c r="I876" s="68" t="s">
        <v>33</v>
      </c>
      <c r="J876" s="68" t="s">
        <v>1362</v>
      </c>
      <c r="K876" s="68"/>
      <c r="L876" s="68"/>
      <c r="M876" s="68" t="s">
        <v>318</v>
      </c>
      <c r="N876" s="68" t="s">
        <v>4721</v>
      </c>
      <c r="O876" s="68"/>
      <c r="P876" s="68" t="s">
        <v>1617</v>
      </c>
      <c r="Q876" s="68" t="s">
        <v>4811</v>
      </c>
      <c r="R876" s="68" t="s">
        <v>894</v>
      </c>
      <c r="S876" s="68"/>
      <c r="T876" s="92">
        <v>45728</v>
      </c>
      <c r="U876" s="88"/>
    </row>
    <row r="877" spans="1:22" ht="37.5" hidden="1">
      <c r="A877" s="49">
        <f t="shared" si="138"/>
        <v>876</v>
      </c>
      <c r="B877" s="68" t="s">
        <v>4812</v>
      </c>
      <c r="C877" s="68" t="s">
        <v>4813</v>
      </c>
      <c r="D877" s="68" t="s">
        <v>4814</v>
      </c>
      <c r="E877" s="68" t="s">
        <v>1854</v>
      </c>
      <c r="F877" s="68" t="s">
        <v>153</v>
      </c>
      <c r="G877" s="69">
        <v>45707</v>
      </c>
      <c r="H877" s="68" t="s">
        <v>2415</v>
      </c>
      <c r="I877" s="68" t="s">
        <v>223</v>
      </c>
      <c r="J877" s="68" t="s">
        <v>1362</v>
      </c>
      <c r="K877" s="68"/>
      <c r="L877" s="68"/>
      <c r="M877" s="68" t="s">
        <v>394</v>
      </c>
      <c r="N877" s="68" t="s">
        <v>4721</v>
      </c>
      <c r="O877" s="68"/>
      <c r="P877" s="68" t="s">
        <v>1617</v>
      </c>
      <c r="Q877" s="68" t="s">
        <v>4815</v>
      </c>
      <c r="R877" s="68" t="s">
        <v>4723</v>
      </c>
      <c r="S877" s="68"/>
      <c r="T877" s="92">
        <v>45728</v>
      </c>
      <c r="U877" s="88"/>
    </row>
    <row r="878" spans="1:22" ht="37.5" hidden="1">
      <c r="A878" s="49">
        <f t="shared" si="138"/>
        <v>877</v>
      </c>
      <c r="B878" s="68" t="s">
        <v>4816</v>
      </c>
      <c r="C878" s="68" t="s">
        <v>4817</v>
      </c>
      <c r="D878" s="68" t="s">
        <v>4818</v>
      </c>
      <c r="E878" s="68" t="s">
        <v>1854</v>
      </c>
      <c r="F878" s="68" t="s">
        <v>153</v>
      </c>
      <c r="G878" s="69">
        <v>45707</v>
      </c>
      <c r="H878" s="68" t="s">
        <v>4791</v>
      </c>
      <c r="I878" s="68" t="s">
        <v>1933</v>
      </c>
      <c r="J878" s="68" t="s">
        <v>1362</v>
      </c>
      <c r="K878" s="68"/>
      <c r="L878" s="68"/>
      <c r="M878" s="68" t="s">
        <v>318</v>
      </c>
      <c r="N878" s="68" t="s">
        <v>4721</v>
      </c>
      <c r="O878" s="68"/>
      <c r="P878" s="68" t="s">
        <v>1617</v>
      </c>
      <c r="Q878" s="68" t="s">
        <v>4819</v>
      </c>
      <c r="R878" s="68" t="s">
        <v>894</v>
      </c>
      <c r="S878" s="68"/>
      <c r="T878" s="92">
        <v>45728</v>
      </c>
      <c r="U878" s="88"/>
    </row>
    <row r="879" spans="1:22" ht="25" hidden="1">
      <c r="A879" s="49">
        <f t="shared" si="138"/>
        <v>878</v>
      </c>
      <c r="B879" s="68" t="s">
        <v>4820</v>
      </c>
      <c r="C879" s="68" t="s">
        <v>4821</v>
      </c>
      <c r="D879" s="68" t="s">
        <v>4822</v>
      </c>
      <c r="E879" s="68" t="s">
        <v>1854</v>
      </c>
      <c r="F879" s="68" t="s">
        <v>153</v>
      </c>
      <c r="G879" s="69">
        <v>45707</v>
      </c>
      <c r="H879" s="68" t="s">
        <v>4757</v>
      </c>
      <c r="I879" s="68" t="s">
        <v>23</v>
      </c>
      <c r="J879" s="68" t="s">
        <v>1362</v>
      </c>
      <c r="K879" s="68"/>
      <c r="L879" s="68"/>
      <c r="M879" s="68" t="s">
        <v>318</v>
      </c>
      <c r="N879" s="68" t="s">
        <v>4721</v>
      </c>
      <c r="O879" s="68"/>
      <c r="P879" s="68" t="s">
        <v>1617</v>
      </c>
      <c r="Q879" s="68" t="s">
        <v>4823</v>
      </c>
      <c r="R879" s="68" t="s">
        <v>894</v>
      </c>
      <c r="S879" s="68"/>
      <c r="T879" s="92">
        <v>45728</v>
      </c>
      <c r="U879" s="88"/>
    </row>
    <row r="880" spans="1:22" ht="25" hidden="1">
      <c r="A880" s="49">
        <f t="shared" si="138"/>
        <v>879</v>
      </c>
      <c r="B880" s="68" t="s">
        <v>4824</v>
      </c>
      <c r="C880" s="68" t="s">
        <v>4825</v>
      </c>
      <c r="D880" s="68" t="s">
        <v>4826</v>
      </c>
      <c r="E880" s="68" t="s">
        <v>1854</v>
      </c>
      <c r="F880" s="68" t="s">
        <v>153</v>
      </c>
      <c r="G880" s="69">
        <v>45719</v>
      </c>
      <c r="H880" s="68" t="s">
        <v>4827</v>
      </c>
      <c r="I880" s="68" t="s">
        <v>995</v>
      </c>
      <c r="J880" s="68" t="s">
        <v>1362</v>
      </c>
      <c r="K880" s="68"/>
      <c r="L880" s="68"/>
      <c r="M880" s="68" t="s">
        <v>318</v>
      </c>
      <c r="N880" s="68" t="s">
        <v>887</v>
      </c>
      <c r="O880" s="68"/>
      <c r="P880" s="68" t="s">
        <v>1617</v>
      </c>
      <c r="Q880" s="68" t="s">
        <v>4828</v>
      </c>
      <c r="R880" s="68" t="s">
        <v>73</v>
      </c>
      <c r="S880" s="68"/>
      <c r="T880" s="92">
        <v>45728</v>
      </c>
      <c r="U880" s="88"/>
      <c r="V880" t="s">
        <v>84</v>
      </c>
    </row>
    <row r="881" spans="1:22" ht="100" hidden="1">
      <c r="A881" s="49">
        <f t="shared" si="138"/>
        <v>880</v>
      </c>
      <c r="B881" s="68" t="s">
        <v>4829</v>
      </c>
      <c r="C881" s="68" t="s">
        <v>4830</v>
      </c>
      <c r="D881" s="68" t="s">
        <v>4831</v>
      </c>
      <c r="E881" s="68" t="s">
        <v>1854</v>
      </c>
      <c r="F881" s="68" t="s">
        <v>153</v>
      </c>
      <c r="G881" s="69">
        <v>45719</v>
      </c>
      <c r="H881" s="68" t="s">
        <v>4832</v>
      </c>
      <c r="I881" s="68" t="s">
        <v>995</v>
      </c>
      <c r="J881" s="68" t="s">
        <v>1362</v>
      </c>
      <c r="K881" s="68"/>
      <c r="L881" s="68"/>
      <c r="M881" s="68" t="s">
        <v>318</v>
      </c>
      <c r="N881" s="68" t="s">
        <v>887</v>
      </c>
      <c r="O881" s="68"/>
      <c r="P881" s="68" t="s">
        <v>1617</v>
      </c>
      <c r="Q881" s="68" t="s">
        <v>4833</v>
      </c>
      <c r="R881" s="68" t="s">
        <v>2503</v>
      </c>
      <c r="S881" s="68" t="s">
        <v>4834</v>
      </c>
      <c r="T881" s="92">
        <v>45728</v>
      </c>
      <c r="U881" s="88"/>
    </row>
    <row r="882" spans="1:22" ht="25" hidden="1">
      <c r="A882" s="49">
        <f t="shared" si="138"/>
        <v>881</v>
      </c>
      <c r="B882" s="68" t="s">
        <v>4835</v>
      </c>
      <c r="C882" s="68" t="s">
        <v>4836</v>
      </c>
      <c r="D882" s="68" t="s">
        <v>4837</v>
      </c>
      <c r="E882" s="68" t="s">
        <v>1854</v>
      </c>
      <c r="F882" s="68" t="s">
        <v>153</v>
      </c>
      <c r="G882" s="69">
        <v>45719</v>
      </c>
      <c r="H882" s="68" t="s">
        <v>4832</v>
      </c>
      <c r="I882" s="68" t="s">
        <v>995</v>
      </c>
      <c r="J882" s="68" t="s">
        <v>1362</v>
      </c>
      <c r="K882" s="68"/>
      <c r="L882" s="68"/>
      <c r="M882" s="68" t="s">
        <v>1731</v>
      </c>
      <c r="N882" s="68" t="s">
        <v>4721</v>
      </c>
      <c r="O882" s="68"/>
      <c r="P882" s="68" t="s">
        <v>1617</v>
      </c>
      <c r="Q882" s="68" t="s">
        <v>4838</v>
      </c>
      <c r="R882" s="68" t="s">
        <v>4798</v>
      </c>
      <c r="S882" s="68"/>
      <c r="T882" s="92">
        <v>45728</v>
      </c>
      <c r="U882" s="88"/>
    </row>
    <row r="883" spans="1:22" ht="37.5" hidden="1">
      <c r="A883" s="49">
        <f t="shared" si="138"/>
        <v>882</v>
      </c>
      <c r="B883" s="68" t="s">
        <v>4839</v>
      </c>
      <c r="C883" s="68" t="s">
        <v>4840</v>
      </c>
      <c r="D883" s="68" t="s">
        <v>4841</v>
      </c>
      <c r="E883" s="68" t="s">
        <v>1854</v>
      </c>
      <c r="F883" s="68" t="s">
        <v>153</v>
      </c>
      <c r="G883" s="69">
        <v>45719</v>
      </c>
      <c r="H883" s="68" t="s">
        <v>4842</v>
      </c>
      <c r="I883" s="68" t="s">
        <v>995</v>
      </c>
      <c r="J883" s="68" t="s">
        <v>859</v>
      </c>
      <c r="K883" s="68"/>
      <c r="L883" s="68"/>
      <c r="M883" s="68" t="s">
        <v>318</v>
      </c>
      <c r="N883" s="68" t="s">
        <v>4721</v>
      </c>
      <c r="O883" s="68"/>
      <c r="P883" s="68" t="s">
        <v>1617</v>
      </c>
      <c r="Q883" s="68" t="s">
        <v>4843</v>
      </c>
      <c r="R883" s="68" t="s">
        <v>4723</v>
      </c>
      <c r="S883" s="68"/>
      <c r="T883" s="92">
        <v>45728</v>
      </c>
      <c r="U883" s="88"/>
    </row>
    <row r="884" spans="1:22" ht="125" hidden="1">
      <c r="A884" s="49">
        <f t="shared" si="138"/>
        <v>883</v>
      </c>
      <c r="B884" s="68" t="s">
        <v>4844</v>
      </c>
      <c r="C884" s="68" t="s">
        <v>4845</v>
      </c>
      <c r="D884" s="68" t="s">
        <v>4846</v>
      </c>
      <c r="E884" s="68" t="s">
        <v>1854</v>
      </c>
      <c r="F884" s="68" t="s">
        <v>153</v>
      </c>
      <c r="G884" s="69">
        <v>45719</v>
      </c>
      <c r="H884" s="68" t="s">
        <v>4847</v>
      </c>
      <c r="I884" s="68" t="s">
        <v>1933</v>
      </c>
      <c r="J884" s="68" t="s">
        <v>1362</v>
      </c>
      <c r="K884" s="68"/>
      <c r="L884" s="68"/>
      <c r="M884" s="68" t="s">
        <v>318</v>
      </c>
      <c r="N884" s="68" t="s">
        <v>887</v>
      </c>
      <c r="O884" s="68"/>
      <c r="P884" s="68" t="s">
        <v>1617</v>
      </c>
      <c r="Q884" s="68" t="s">
        <v>4848</v>
      </c>
      <c r="R884" s="68" t="s">
        <v>4849</v>
      </c>
      <c r="S884" s="68"/>
      <c r="T884" s="92">
        <v>45728</v>
      </c>
      <c r="U884" s="88"/>
    </row>
    <row r="885" spans="1:22" ht="25" hidden="1">
      <c r="A885" s="49">
        <f t="shared" si="138"/>
        <v>884</v>
      </c>
      <c r="B885" s="68" t="s">
        <v>4850</v>
      </c>
      <c r="C885" s="68" t="s">
        <v>4851</v>
      </c>
      <c r="D885" s="68" t="s">
        <v>4852</v>
      </c>
      <c r="E885" s="68" t="s">
        <v>1854</v>
      </c>
      <c r="F885" s="68" t="s">
        <v>153</v>
      </c>
      <c r="G885" s="69">
        <v>45721</v>
      </c>
      <c r="H885" s="68" t="s">
        <v>4847</v>
      </c>
      <c r="I885" s="68" t="s">
        <v>1933</v>
      </c>
      <c r="J885" s="68" t="s">
        <v>1362</v>
      </c>
      <c r="K885" s="68"/>
      <c r="L885" s="68"/>
      <c r="M885" s="68" t="s">
        <v>318</v>
      </c>
      <c r="N885" s="68" t="s">
        <v>4721</v>
      </c>
      <c r="O885" s="68"/>
      <c r="P885" s="68" t="s">
        <v>1617</v>
      </c>
      <c r="Q885" s="68" t="s">
        <v>4853</v>
      </c>
      <c r="R885" s="68" t="s">
        <v>4723</v>
      </c>
      <c r="S885" s="68"/>
      <c r="T885" s="92">
        <v>45728</v>
      </c>
      <c r="U885" s="88"/>
    </row>
    <row r="886" spans="1:22" ht="25" hidden="1">
      <c r="A886" s="49">
        <f t="shared" si="138"/>
        <v>885</v>
      </c>
      <c r="B886" s="68" t="s">
        <v>4854</v>
      </c>
      <c r="C886" s="68" t="s">
        <v>4855</v>
      </c>
      <c r="D886" s="68" t="s">
        <v>4856</v>
      </c>
      <c r="E886" s="68" t="s">
        <v>1854</v>
      </c>
      <c r="F886" s="68" t="s">
        <v>153</v>
      </c>
      <c r="G886" s="69">
        <v>45721</v>
      </c>
      <c r="H886" s="68" t="s">
        <v>4847</v>
      </c>
      <c r="I886" s="68" t="s">
        <v>1933</v>
      </c>
      <c r="J886" s="68" t="s">
        <v>1362</v>
      </c>
      <c r="K886" s="68"/>
      <c r="L886" s="68"/>
      <c r="M886" s="68" t="s">
        <v>1731</v>
      </c>
      <c r="N886" s="68" t="s">
        <v>4721</v>
      </c>
      <c r="O886" s="68"/>
      <c r="P886" s="68" t="s">
        <v>1617</v>
      </c>
      <c r="Q886" s="68" t="s">
        <v>4857</v>
      </c>
      <c r="R886" s="68" t="s">
        <v>4798</v>
      </c>
      <c r="S886" s="68"/>
      <c r="T886" s="92">
        <v>45728</v>
      </c>
      <c r="U886" s="88"/>
    </row>
    <row r="887" spans="1:22" ht="25" hidden="1">
      <c r="A887" s="49">
        <f t="shared" si="138"/>
        <v>886</v>
      </c>
      <c r="B887" s="68" t="s">
        <v>4858</v>
      </c>
      <c r="C887" s="68" t="s">
        <v>4859</v>
      </c>
      <c r="D887" s="68" t="s">
        <v>4860</v>
      </c>
      <c r="E887" s="68" t="s">
        <v>1854</v>
      </c>
      <c r="F887" s="68" t="s">
        <v>153</v>
      </c>
      <c r="G887" s="69">
        <v>45721</v>
      </c>
      <c r="H887" s="68" t="s">
        <v>4847</v>
      </c>
      <c r="I887" s="68" t="s">
        <v>1933</v>
      </c>
      <c r="J887" s="68" t="s">
        <v>1362</v>
      </c>
      <c r="K887" s="68"/>
      <c r="L887" s="68"/>
      <c r="M887" s="68" t="s">
        <v>318</v>
      </c>
      <c r="N887" s="68" t="s">
        <v>4721</v>
      </c>
      <c r="O887" s="68"/>
      <c r="P887" s="68" t="s">
        <v>1617</v>
      </c>
      <c r="Q887" s="68" t="s">
        <v>4861</v>
      </c>
      <c r="R887" s="68" t="s">
        <v>4862</v>
      </c>
      <c r="S887" s="68"/>
      <c r="T887" s="92">
        <v>45728</v>
      </c>
      <c r="U887" s="88"/>
    </row>
    <row r="888" spans="1:22" ht="150" hidden="1">
      <c r="A888" s="49">
        <f t="shared" si="138"/>
        <v>887</v>
      </c>
      <c r="B888" s="68" t="s">
        <v>4863</v>
      </c>
      <c r="C888" s="68" t="s">
        <v>4864</v>
      </c>
      <c r="D888" s="68" t="s">
        <v>4865</v>
      </c>
      <c r="E888" s="68" t="s">
        <v>1854</v>
      </c>
      <c r="F888" s="68" t="s">
        <v>153</v>
      </c>
      <c r="G888" s="69">
        <v>45721</v>
      </c>
      <c r="H888" s="68" t="s">
        <v>4866</v>
      </c>
      <c r="I888" s="68" t="s">
        <v>1933</v>
      </c>
      <c r="J888" s="68" t="s">
        <v>1362</v>
      </c>
      <c r="K888" s="68"/>
      <c r="L888" s="68"/>
      <c r="M888" s="68" t="s">
        <v>318</v>
      </c>
      <c r="N888" s="68" t="s">
        <v>4721</v>
      </c>
      <c r="O888" s="68"/>
      <c r="P888" s="68" t="s">
        <v>1617</v>
      </c>
      <c r="Q888" s="68" t="s">
        <v>4867</v>
      </c>
      <c r="R888" s="68" t="s">
        <v>4868</v>
      </c>
      <c r="S888" s="68"/>
      <c r="T888" s="92">
        <v>45728</v>
      </c>
      <c r="U888" s="88"/>
      <c r="V888" t="s">
        <v>84</v>
      </c>
    </row>
    <row r="889" spans="1:22" ht="162.5" hidden="1">
      <c r="A889" s="49">
        <f t="shared" si="138"/>
        <v>888</v>
      </c>
      <c r="B889" s="68" t="s">
        <v>4869</v>
      </c>
      <c r="C889" s="68" t="s">
        <v>4870</v>
      </c>
      <c r="D889" s="68" t="s">
        <v>4871</v>
      </c>
      <c r="E889" s="68" t="s">
        <v>1854</v>
      </c>
      <c r="F889" s="68" t="s">
        <v>153</v>
      </c>
      <c r="G889" s="69">
        <v>45721</v>
      </c>
      <c r="H889" s="68" t="s">
        <v>4872</v>
      </c>
      <c r="I889" s="68" t="s">
        <v>597</v>
      </c>
      <c r="J889" s="68" t="s">
        <v>1362</v>
      </c>
      <c r="K889" s="68"/>
      <c r="L889" s="68"/>
      <c r="M889" s="68" t="s">
        <v>318</v>
      </c>
      <c r="N889" s="68" t="s">
        <v>887</v>
      </c>
      <c r="O889" s="68"/>
      <c r="P889" s="68" t="s">
        <v>1617</v>
      </c>
      <c r="Q889" s="68" t="s">
        <v>4873</v>
      </c>
      <c r="R889" s="68" t="s">
        <v>2628</v>
      </c>
      <c r="S889" s="68"/>
      <c r="T889" s="92">
        <v>45728</v>
      </c>
      <c r="U889" s="88"/>
      <c r="V889" t="s">
        <v>84</v>
      </c>
    </row>
    <row r="890" spans="1:22" ht="137.5" hidden="1">
      <c r="A890" s="49">
        <f t="shared" si="138"/>
        <v>889</v>
      </c>
      <c r="B890" s="68" t="s">
        <v>4874</v>
      </c>
      <c r="C890" s="68" t="s">
        <v>4875</v>
      </c>
      <c r="D890" s="68" t="s">
        <v>4876</v>
      </c>
      <c r="E890" s="68" t="s">
        <v>1854</v>
      </c>
      <c r="F890" s="68" t="s">
        <v>153</v>
      </c>
      <c r="G890" s="69">
        <v>45721</v>
      </c>
      <c r="H890" s="68" t="s">
        <v>2871</v>
      </c>
      <c r="I890" s="68" t="s">
        <v>155</v>
      </c>
      <c r="J890" s="68" t="s">
        <v>859</v>
      </c>
      <c r="K890" s="68"/>
      <c r="L890" s="68"/>
      <c r="M890" s="68" t="s">
        <v>318</v>
      </c>
      <c r="N890" s="68" t="s">
        <v>887</v>
      </c>
      <c r="O890" s="68"/>
      <c r="P890" s="68" t="s">
        <v>1617</v>
      </c>
      <c r="Q890" s="68" t="s">
        <v>4877</v>
      </c>
      <c r="R890" s="68" t="s">
        <v>2453</v>
      </c>
      <c r="S890" s="68"/>
      <c r="T890" s="92">
        <v>45728</v>
      </c>
      <c r="U890" s="88"/>
      <c r="V890" t="s">
        <v>84</v>
      </c>
    </row>
    <row r="891" spans="1:22" ht="37.5" hidden="1">
      <c r="A891" s="49">
        <f t="shared" si="138"/>
        <v>890</v>
      </c>
      <c r="B891" s="68" t="s">
        <v>4878</v>
      </c>
      <c r="C891" s="68" t="s">
        <v>4879</v>
      </c>
      <c r="D891" s="68" t="s">
        <v>4880</v>
      </c>
      <c r="E891" s="68" t="s">
        <v>1854</v>
      </c>
      <c r="F891" s="68" t="s">
        <v>153</v>
      </c>
      <c r="G891" s="69">
        <v>45721</v>
      </c>
      <c r="H891" s="68" t="s">
        <v>1616</v>
      </c>
      <c r="I891" s="68" t="s">
        <v>175</v>
      </c>
      <c r="J891" s="68" t="s">
        <v>1362</v>
      </c>
      <c r="K891" s="68"/>
      <c r="L891" s="68"/>
      <c r="M891" s="68" t="s">
        <v>318</v>
      </c>
      <c r="N891" s="68" t="s">
        <v>4721</v>
      </c>
      <c r="O891" s="68"/>
      <c r="P891" s="68" t="s">
        <v>1617</v>
      </c>
      <c r="Q891" s="68" t="s">
        <v>4881</v>
      </c>
      <c r="R891" s="68" t="s">
        <v>2354</v>
      </c>
      <c r="S891" s="68"/>
      <c r="T891" s="92">
        <v>45728</v>
      </c>
      <c r="U891" s="88"/>
    </row>
    <row r="892" spans="1:22" ht="100" hidden="1">
      <c r="A892" s="49">
        <f t="shared" si="138"/>
        <v>891</v>
      </c>
      <c r="B892" s="68" t="s">
        <v>4882</v>
      </c>
      <c r="C892" s="68" t="s">
        <v>4883</v>
      </c>
      <c r="D892" s="68" t="s">
        <v>4884</v>
      </c>
      <c r="E892" s="68" t="s">
        <v>1854</v>
      </c>
      <c r="F892" s="68" t="s">
        <v>153</v>
      </c>
      <c r="G892" s="69">
        <v>45721</v>
      </c>
      <c r="H892" s="68" t="s">
        <v>1963</v>
      </c>
      <c r="I892" s="68" t="s">
        <v>33</v>
      </c>
      <c r="J892" s="68" t="s">
        <v>1362</v>
      </c>
      <c r="K892" s="68"/>
      <c r="L892" s="68"/>
      <c r="M892" s="68" t="s">
        <v>318</v>
      </c>
      <c r="N892" s="68" t="s">
        <v>887</v>
      </c>
      <c r="O892" s="68"/>
      <c r="P892" s="68" t="s">
        <v>1617</v>
      </c>
      <c r="Q892" s="68" t="s">
        <v>4885</v>
      </c>
      <c r="R892" s="68" t="s">
        <v>2539</v>
      </c>
      <c r="S892" s="68"/>
      <c r="T892" s="92">
        <v>45728</v>
      </c>
      <c r="U892" s="88"/>
      <c r="V892" t="s">
        <v>84</v>
      </c>
    </row>
    <row r="893" spans="1:22" ht="25" hidden="1">
      <c r="A893" s="49">
        <f t="shared" si="138"/>
        <v>892</v>
      </c>
      <c r="B893" s="68" t="s">
        <v>4886</v>
      </c>
      <c r="C893" s="68" t="s">
        <v>4887</v>
      </c>
      <c r="D893" s="68" t="s">
        <v>4888</v>
      </c>
      <c r="E893" s="68" t="s">
        <v>1854</v>
      </c>
      <c r="F893" s="68" t="s">
        <v>153</v>
      </c>
      <c r="G893" s="69">
        <v>45721</v>
      </c>
      <c r="H893" s="68" t="s">
        <v>4889</v>
      </c>
      <c r="I893" s="68" t="s">
        <v>33</v>
      </c>
      <c r="J893" s="68" t="s">
        <v>1362</v>
      </c>
      <c r="K893" s="68"/>
      <c r="L893" s="68"/>
      <c r="M893" s="68" t="s">
        <v>318</v>
      </c>
      <c r="N893" s="68" t="s">
        <v>4721</v>
      </c>
      <c r="O893" s="68"/>
      <c r="P893" s="68" t="s">
        <v>1617</v>
      </c>
      <c r="Q893" s="68" t="s">
        <v>4890</v>
      </c>
      <c r="R893" s="68" t="s">
        <v>4723</v>
      </c>
      <c r="S893" s="68"/>
      <c r="T893" s="92">
        <v>45728</v>
      </c>
      <c r="U893" s="88"/>
    </row>
    <row r="894" spans="1:22" ht="25" hidden="1">
      <c r="A894" s="49">
        <f t="shared" si="138"/>
        <v>893</v>
      </c>
      <c r="B894" s="68" t="s">
        <v>4891</v>
      </c>
      <c r="C894" s="68" t="s">
        <v>4892</v>
      </c>
      <c r="D894" s="68" t="s">
        <v>4893</v>
      </c>
      <c r="E894" s="68" t="s">
        <v>1854</v>
      </c>
      <c r="F894" s="68" t="s">
        <v>153</v>
      </c>
      <c r="G894" s="69">
        <v>45721</v>
      </c>
      <c r="H894" s="68" t="s">
        <v>4889</v>
      </c>
      <c r="I894" s="68" t="s">
        <v>33</v>
      </c>
      <c r="J894" s="68" t="s">
        <v>1362</v>
      </c>
      <c r="K894" s="68"/>
      <c r="L894" s="68"/>
      <c r="M894" s="68" t="s">
        <v>318</v>
      </c>
      <c r="N894" s="68" t="s">
        <v>4721</v>
      </c>
      <c r="O894" s="68"/>
      <c r="P894" s="68" t="s">
        <v>1617</v>
      </c>
      <c r="Q894" s="68" t="s">
        <v>4894</v>
      </c>
      <c r="R894" s="68" t="s">
        <v>44</v>
      </c>
      <c r="S894" s="68"/>
      <c r="T894" s="92">
        <v>45728</v>
      </c>
      <c r="U894" s="88"/>
    </row>
    <row r="895" spans="1:22" ht="25" hidden="1">
      <c r="A895" s="49">
        <f t="shared" si="138"/>
        <v>894</v>
      </c>
      <c r="B895" s="68" t="s">
        <v>4895</v>
      </c>
      <c r="C895" s="68" t="s">
        <v>4896</v>
      </c>
      <c r="D895" s="68" t="s">
        <v>4897</v>
      </c>
      <c r="E895" s="68" t="s">
        <v>1854</v>
      </c>
      <c r="F895" s="68" t="s">
        <v>153</v>
      </c>
      <c r="G895" s="69">
        <v>45721</v>
      </c>
      <c r="H895" s="68" t="s">
        <v>4898</v>
      </c>
      <c r="I895" s="68" t="s">
        <v>33</v>
      </c>
      <c r="J895" s="68" t="s">
        <v>1362</v>
      </c>
      <c r="K895" s="68"/>
      <c r="L895" s="68"/>
      <c r="M895" s="68" t="s">
        <v>318</v>
      </c>
      <c r="N895" s="68" t="s">
        <v>4721</v>
      </c>
      <c r="O895" s="68"/>
      <c r="P895" s="68" t="s">
        <v>1617</v>
      </c>
      <c r="Q895" s="68" t="s">
        <v>4899</v>
      </c>
      <c r="R895" s="68" t="s">
        <v>4728</v>
      </c>
      <c r="S895" s="68"/>
      <c r="T895" s="92">
        <v>45728</v>
      </c>
      <c r="U895" s="88"/>
    </row>
    <row r="896" spans="1:22" ht="25" hidden="1">
      <c r="A896" s="49">
        <f t="shared" si="138"/>
        <v>895</v>
      </c>
      <c r="B896" s="68" t="s">
        <v>4900</v>
      </c>
      <c r="C896" s="68" t="s">
        <v>4901</v>
      </c>
      <c r="D896" s="68" t="s">
        <v>4902</v>
      </c>
      <c r="E896" s="68" t="s">
        <v>1854</v>
      </c>
      <c r="F896" s="68" t="s">
        <v>153</v>
      </c>
      <c r="G896" s="69">
        <v>45721</v>
      </c>
      <c r="H896" s="68" t="s">
        <v>4903</v>
      </c>
      <c r="I896" s="68" t="s">
        <v>581</v>
      </c>
      <c r="J896" s="68" t="s">
        <v>1362</v>
      </c>
      <c r="K896" s="68"/>
      <c r="L896" s="68"/>
      <c r="M896" s="68" t="s">
        <v>1731</v>
      </c>
      <c r="N896" s="68" t="s">
        <v>4721</v>
      </c>
      <c r="O896" s="68"/>
      <c r="P896" s="68" t="s">
        <v>1617</v>
      </c>
      <c r="Q896" s="68" t="s">
        <v>4904</v>
      </c>
      <c r="R896" s="68" t="s">
        <v>4798</v>
      </c>
      <c r="S896" s="68"/>
      <c r="T896" s="92">
        <v>45728</v>
      </c>
      <c r="U896" s="88"/>
    </row>
    <row r="897" spans="1:22" ht="25" hidden="1">
      <c r="A897" s="49">
        <f t="shared" si="138"/>
        <v>896</v>
      </c>
      <c r="B897" s="68" t="s">
        <v>4905</v>
      </c>
      <c r="C897" s="68" t="s">
        <v>4906</v>
      </c>
      <c r="D897" s="68" t="s">
        <v>4907</v>
      </c>
      <c r="E897" s="68" t="s">
        <v>1854</v>
      </c>
      <c r="F897" s="68" t="s">
        <v>153</v>
      </c>
      <c r="G897" s="69">
        <v>45721</v>
      </c>
      <c r="H897" s="68" t="s">
        <v>4903</v>
      </c>
      <c r="I897" s="68" t="s">
        <v>581</v>
      </c>
      <c r="J897" s="68" t="s">
        <v>1362</v>
      </c>
      <c r="K897" s="68"/>
      <c r="L897" s="68"/>
      <c r="M897" s="68" t="s">
        <v>318</v>
      </c>
      <c r="N897" s="68" t="s">
        <v>4721</v>
      </c>
      <c r="O897" s="68"/>
      <c r="P897" s="68" t="s">
        <v>1617</v>
      </c>
      <c r="Q897" s="68" t="s">
        <v>4908</v>
      </c>
      <c r="R897" s="68" t="s">
        <v>4909</v>
      </c>
      <c r="S897" s="68"/>
      <c r="T897" s="92">
        <v>45728</v>
      </c>
      <c r="U897" s="88"/>
    </row>
    <row r="898" spans="1:22" ht="25" hidden="1">
      <c r="A898" s="49">
        <f t="shared" si="138"/>
        <v>897</v>
      </c>
      <c r="B898" s="68" t="s">
        <v>4910</v>
      </c>
      <c r="C898" s="68" t="s">
        <v>4911</v>
      </c>
      <c r="D898" s="68" t="s">
        <v>4912</v>
      </c>
      <c r="E898" s="68" t="s">
        <v>1854</v>
      </c>
      <c r="F898" s="68" t="s">
        <v>153</v>
      </c>
      <c r="G898" s="69">
        <v>45721</v>
      </c>
      <c r="H898" s="68" t="s">
        <v>4903</v>
      </c>
      <c r="I898" s="68" t="s">
        <v>581</v>
      </c>
      <c r="J898" s="68" t="s">
        <v>1362</v>
      </c>
      <c r="K898" s="68"/>
      <c r="L898" s="68"/>
      <c r="M898" s="68" t="s">
        <v>318</v>
      </c>
      <c r="N898" s="68" t="s">
        <v>4721</v>
      </c>
      <c r="O898" s="68"/>
      <c r="P898" s="68" t="s">
        <v>1617</v>
      </c>
      <c r="Q898" s="68" t="s">
        <v>4913</v>
      </c>
      <c r="R898" s="68" t="s">
        <v>1329</v>
      </c>
      <c r="S898" s="68"/>
      <c r="T898" s="92">
        <v>45728</v>
      </c>
      <c r="U898" s="88"/>
    </row>
    <row r="899" spans="1:22" ht="25" hidden="1">
      <c r="A899" s="49">
        <f t="shared" ref="A899:A962" si="139">A898+1</f>
        <v>898</v>
      </c>
      <c r="B899" s="68" t="s">
        <v>4914</v>
      </c>
      <c r="C899" s="68" t="s">
        <v>4915</v>
      </c>
      <c r="D899" s="68" t="s">
        <v>4916</v>
      </c>
      <c r="E899" s="68" t="s">
        <v>1854</v>
      </c>
      <c r="F899" s="68" t="s">
        <v>153</v>
      </c>
      <c r="G899" s="69">
        <v>45723</v>
      </c>
      <c r="H899" s="68" t="s">
        <v>3244</v>
      </c>
      <c r="I899" s="68" t="s">
        <v>597</v>
      </c>
      <c r="J899" s="68" t="s">
        <v>1362</v>
      </c>
      <c r="K899" s="68"/>
      <c r="L899" s="68"/>
      <c r="M899" s="68" t="s">
        <v>1731</v>
      </c>
      <c r="N899" s="68" t="s">
        <v>4721</v>
      </c>
      <c r="O899" s="68"/>
      <c r="P899" s="68" t="s">
        <v>1617</v>
      </c>
      <c r="Q899" s="68" t="s">
        <v>4917</v>
      </c>
      <c r="R899" s="68" t="s">
        <v>4798</v>
      </c>
      <c r="S899" s="68"/>
      <c r="T899" s="92">
        <v>45728</v>
      </c>
      <c r="U899" s="88"/>
    </row>
    <row r="900" spans="1:22" ht="25" hidden="1">
      <c r="A900" s="49">
        <f t="shared" si="139"/>
        <v>899</v>
      </c>
      <c r="B900" s="68" t="s">
        <v>4918</v>
      </c>
      <c r="C900" s="68" t="s">
        <v>4919</v>
      </c>
      <c r="D900" s="68" t="s">
        <v>4920</v>
      </c>
      <c r="E900" s="68" t="s">
        <v>1854</v>
      </c>
      <c r="F900" s="68" t="s">
        <v>153</v>
      </c>
      <c r="G900" s="69">
        <v>45723</v>
      </c>
      <c r="H900" s="68" t="s">
        <v>3244</v>
      </c>
      <c r="I900" s="68" t="s">
        <v>597</v>
      </c>
      <c r="J900" s="68" t="s">
        <v>1362</v>
      </c>
      <c r="K900" s="68"/>
      <c r="L900" s="68"/>
      <c r="M900" s="68" t="s">
        <v>318</v>
      </c>
      <c r="N900" s="68" t="s">
        <v>4721</v>
      </c>
      <c r="O900" s="68"/>
      <c r="P900" s="68" t="s">
        <v>1617</v>
      </c>
      <c r="Q900" s="68" t="s">
        <v>4921</v>
      </c>
      <c r="R900" s="68" t="s">
        <v>4728</v>
      </c>
      <c r="S900" s="68"/>
      <c r="T900" s="92">
        <v>45728</v>
      </c>
      <c r="U900" s="88"/>
    </row>
    <row r="901" spans="1:22" ht="37.5" hidden="1">
      <c r="A901" s="49">
        <f t="shared" si="139"/>
        <v>900</v>
      </c>
      <c r="B901" s="68" t="s">
        <v>4922</v>
      </c>
      <c r="C901" s="68" t="s">
        <v>4923</v>
      </c>
      <c r="D901" s="68" t="s">
        <v>4924</v>
      </c>
      <c r="E901" s="68" t="s">
        <v>1854</v>
      </c>
      <c r="F901" s="68" t="s">
        <v>153</v>
      </c>
      <c r="G901" s="69">
        <v>45723</v>
      </c>
      <c r="H901" s="68" t="s">
        <v>4925</v>
      </c>
      <c r="I901" s="68" t="s">
        <v>597</v>
      </c>
      <c r="J901" s="68" t="s">
        <v>1362</v>
      </c>
      <c r="K901" s="68"/>
      <c r="L901" s="68"/>
      <c r="M901" s="68" t="s">
        <v>318</v>
      </c>
      <c r="N901" s="68" t="s">
        <v>887</v>
      </c>
      <c r="O901" s="68"/>
      <c r="P901" s="68" t="s">
        <v>1617</v>
      </c>
      <c r="Q901" s="68" t="s">
        <v>4926</v>
      </c>
      <c r="R901" s="68" t="s">
        <v>4927</v>
      </c>
      <c r="S901" s="68"/>
      <c r="T901" s="92">
        <v>45728</v>
      </c>
      <c r="U901" s="88"/>
    </row>
    <row r="902" spans="1:22" ht="125" hidden="1">
      <c r="A902" s="49">
        <f t="shared" si="139"/>
        <v>901</v>
      </c>
      <c r="B902" s="68" t="s">
        <v>4928</v>
      </c>
      <c r="C902" s="68" t="s">
        <v>4929</v>
      </c>
      <c r="D902" s="68" t="s">
        <v>4930</v>
      </c>
      <c r="E902" s="68" t="s">
        <v>1854</v>
      </c>
      <c r="F902" s="68" t="s">
        <v>153</v>
      </c>
      <c r="G902" s="69">
        <v>45727</v>
      </c>
      <c r="H902" s="68" t="s">
        <v>4931</v>
      </c>
      <c r="I902" s="68" t="s">
        <v>155</v>
      </c>
      <c r="J902" s="68" t="s">
        <v>1362</v>
      </c>
      <c r="K902" s="68"/>
      <c r="L902" s="68"/>
      <c r="M902" s="68" t="s">
        <v>318</v>
      </c>
      <c r="N902" s="68" t="s">
        <v>887</v>
      </c>
      <c r="O902" s="68"/>
      <c r="P902" s="68" t="s">
        <v>1617</v>
      </c>
      <c r="Q902" s="68" t="s">
        <v>4932</v>
      </c>
      <c r="R902" s="68" t="s">
        <v>4868</v>
      </c>
      <c r="S902" s="68"/>
      <c r="T902" s="92">
        <v>45728</v>
      </c>
      <c r="U902" s="88"/>
      <c r="V902" t="s">
        <v>84</v>
      </c>
    </row>
    <row r="903" spans="1:22" ht="62.5" hidden="1">
      <c r="A903" s="49">
        <f t="shared" si="139"/>
        <v>902</v>
      </c>
      <c r="B903" s="68" t="s">
        <v>4933</v>
      </c>
      <c r="C903" s="68" t="s">
        <v>4934</v>
      </c>
      <c r="D903" s="68" t="s">
        <v>4935</v>
      </c>
      <c r="E903" s="68" t="s">
        <v>1854</v>
      </c>
      <c r="F903" s="68" t="s">
        <v>153</v>
      </c>
      <c r="G903" s="69">
        <v>45727</v>
      </c>
      <c r="H903" s="68" t="s">
        <v>4936</v>
      </c>
      <c r="I903" s="68" t="s">
        <v>581</v>
      </c>
      <c r="J903" s="68" t="s">
        <v>1362</v>
      </c>
      <c r="K903" s="68"/>
      <c r="L903" s="68"/>
      <c r="M903" s="68" t="s">
        <v>318</v>
      </c>
      <c r="N903" s="68" t="s">
        <v>887</v>
      </c>
      <c r="O903" s="68"/>
      <c r="P903" s="68" t="s">
        <v>1617</v>
      </c>
      <c r="Q903" s="68" t="s">
        <v>4937</v>
      </c>
      <c r="R903" s="68" t="s">
        <v>4938</v>
      </c>
      <c r="S903" s="68"/>
      <c r="T903" s="92">
        <v>45728</v>
      </c>
      <c r="U903" s="88"/>
    </row>
    <row r="904" spans="1:22" ht="37.5" hidden="1">
      <c r="A904" s="49">
        <f t="shared" si="139"/>
        <v>903</v>
      </c>
      <c r="B904" s="68" t="s">
        <v>4939</v>
      </c>
      <c r="C904" s="68" t="s">
        <v>4940</v>
      </c>
      <c r="D904" s="68" t="s">
        <v>4941</v>
      </c>
      <c r="E904" s="68" t="s">
        <v>1854</v>
      </c>
      <c r="F904" s="68" t="s">
        <v>153</v>
      </c>
      <c r="G904" s="69">
        <v>45727</v>
      </c>
      <c r="H904" s="68" t="s">
        <v>4942</v>
      </c>
      <c r="I904" s="68" t="s">
        <v>223</v>
      </c>
      <c r="J904" s="68" t="s">
        <v>1362</v>
      </c>
      <c r="K904" s="68"/>
      <c r="L904" s="68"/>
      <c r="M904" s="68" t="s">
        <v>318</v>
      </c>
      <c r="N904" s="68" t="s">
        <v>887</v>
      </c>
      <c r="O904" s="68"/>
      <c r="P904" s="68" t="s">
        <v>1617</v>
      </c>
      <c r="Q904" s="68" t="s">
        <v>4943</v>
      </c>
      <c r="R904" s="68" t="s">
        <v>4944</v>
      </c>
      <c r="S904" s="68"/>
      <c r="T904" s="92">
        <v>45728</v>
      </c>
      <c r="U904" s="88"/>
    </row>
    <row r="905" spans="1:22" ht="50" hidden="1">
      <c r="A905" s="49">
        <f t="shared" si="139"/>
        <v>904</v>
      </c>
      <c r="B905" s="68" t="s">
        <v>4945</v>
      </c>
      <c r="C905" s="68" t="s">
        <v>4946</v>
      </c>
      <c r="D905" s="68" t="s">
        <v>4947</v>
      </c>
      <c r="E905" s="68" t="s">
        <v>1854</v>
      </c>
      <c r="F905" s="68" t="s">
        <v>153</v>
      </c>
      <c r="G905" s="69">
        <v>45727</v>
      </c>
      <c r="H905" s="68" t="s">
        <v>4948</v>
      </c>
      <c r="I905" s="68" t="s">
        <v>1933</v>
      </c>
      <c r="J905" s="68" t="s">
        <v>1362</v>
      </c>
      <c r="K905" s="68"/>
      <c r="L905" s="68"/>
      <c r="M905" s="68" t="s">
        <v>318</v>
      </c>
      <c r="N905" s="68" t="s">
        <v>887</v>
      </c>
      <c r="O905" s="68"/>
      <c r="P905" s="68" t="s">
        <v>1617</v>
      </c>
      <c r="Q905" s="68" t="s">
        <v>4949</v>
      </c>
      <c r="R905" s="68" t="s">
        <v>4849</v>
      </c>
      <c r="S905" s="68"/>
      <c r="T905" s="92">
        <v>45728</v>
      </c>
      <c r="U905" s="88"/>
    </row>
    <row r="906" spans="1:22" ht="25" hidden="1">
      <c r="A906" s="49">
        <f t="shared" si="139"/>
        <v>905</v>
      </c>
      <c r="B906" s="68" t="s">
        <v>4950</v>
      </c>
      <c r="C906" s="68" t="s">
        <v>4951</v>
      </c>
      <c r="D906" s="68" t="s">
        <v>4952</v>
      </c>
      <c r="E906" s="68" t="s">
        <v>1854</v>
      </c>
      <c r="F906" s="68" t="s">
        <v>153</v>
      </c>
      <c r="G906" s="69">
        <v>45727</v>
      </c>
      <c r="H906" s="68" t="s">
        <v>4948</v>
      </c>
      <c r="I906" s="68" t="s">
        <v>1933</v>
      </c>
      <c r="J906" s="68" t="s">
        <v>1362</v>
      </c>
      <c r="K906" s="68"/>
      <c r="L906" s="68"/>
      <c r="M906" s="68" t="s">
        <v>318</v>
      </c>
      <c r="N906" s="68" t="s">
        <v>887</v>
      </c>
      <c r="O906" s="68"/>
      <c r="P906" s="68" t="s">
        <v>1617</v>
      </c>
      <c r="Q906" s="68" t="s">
        <v>4953</v>
      </c>
      <c r="R906" s="68" t="s">
        <v>4849</v>
      </c>
      <c r="S906" s="68"/>
      <c r="T906" s="92">
        <v>45728</v>
      </c>
      <c r="U906" s="88"/>
    </row>
    <row r="907" spans="1:22" ht="125" hidden="1">
      <c r="A907" s="49">
        <f t="shared" si="139"/>
        <v>906</v>
      </c>
      <c r="B907" s="68" t="s">
        <v>4954</v>
      </c>
      <c r="C907" s="68" t="s">
        <v>4955</v>
      </c>
      <c r="D907" s="68" t="s">
        <v>4956</v>
      </c>
      <c r="E907" s="68" t="s">
        <v>1854</v>
      </c>
      <c r="F907" s="68" t="s">
        <v>153</v>
      </c>
      <c r="G907" s="69">
        <v>45727</v>
      </c>
      <c r="H907" s="68" t="s">
        <v>4957</v>
      </c>
      <c r="I907" s="68" t="s">
        <v>23</v>
      </c>
      <c r="J907" s="68" t="s">
        <v>1362</v>
      </c>
      <c r="K907" s="68"/>
      <c r="L907" s="68"/>
      <c r="M907" s="68" t="s">
        <v>318</v>
      </c>
      <c r="N907" s="68" t="s">
        <v>887</v>
      </c>
      <c r="O907" s="68"/>
      <c r="P907" s="68" t="s">
        <v>1617</v>
      </c>
      <c r="Q907" s="68" t="s">
        <v>4958</v>
      </c>
      <c r="R907" s="68" t="s">
        <v>952</v>
      </c>
      <c r="S907" s="68"/>
      <c r="T907" s="92">
        <v>45728</v>
      </c>
      <c r="U907" s="88"/>
      <c r="V907" t="s">
        <v>84</v>
      </c>
    </row>
    <row r="908" spans="1:22" ht="25" hidden="1">
      <c r="A908" s="49">
        <f t="shared" si="139"/>
        <v>907</v>
      </c>
      <c r="B908" s="68" t="s">
        <v>4959</v>
      </c>
      <c r="C908" s="68" t="s">
        <v>4960</v>
      </c>
      <c r="D908" s="68" t="s">
        <v>4961</v>
      </c>
      <c r="E908" s="68" t="s">
        <v>1854</v>
      </c>
      <c r="F908" s="68" t="s">
        <v>153</v>
      </c>
      <c r="G908" s="69">
        <v>45727</v>
      </c>
      <c r="H908" s="68" t="s">
        <v>4957</v>
      </c>
      <c r="I908" s="68" t="s">
        <v>23</v>
      </c>
      <c r="J908" s="68" t="s">
        <v>1362</v>
      </c>
      <c r="K908" s="68"/>
      <c r="L908" s="68"/>
      <c r="M908" s="68" t="s">
        <v>318</v>
      </c>
      <c r="N908" s="68" t="s">
        <v>4721</v>
      </c>
      <c r="O908" s="68"/>
      <c r="P908" s="68" t="s">
        <v>1617</v>
      </c>
      <c r="Q908" s="68" t="s">
        <v>4962</v>
      </c>
      <c r="R908" s="68" t="s">
        <v>4723</v>
      </c>
      <c r="S908" s="68"/>
      <c r="T908" s="92">
        <v>45728</v>
      </c>
      <c r="U908" s="88"/>
    </row>
    <row r="909" spans="1:22" ht="50" hidden="1">
      <c r="A909" s="49">
        <f t="shared" si="139"/>
        <v>908</v>
      </c>
      <c r="B909" s="68" t="s">
        <v>4963</v>
      </c>
      <c r="C909" s="68" t="s">
        <v>4964</v>
      </c>
      <c r="D909" s="68" t="s">
        <v>4965</v>
      </c>
      <c r="E909" s="68" t="s">
        <v>1854</v>
      </c>
      <c r="F909" s="68" t="s">
        <v>153</v>
      </c>
      <c r="G909" s="69">
        <v>45727</v>
      </c>
      <c r="H909" s="68" t="s">
        <v>2208</v>
      </c>
      <c r="I909" s="68" t="s">
        <v>581</v>
      </c>
      <c r="J909" s="68" t="s">
        <v>1362</v>
      </c>
      <c r="K909" s="68"/>
      <c r="L909" s="68"/>
      <c r="M909" s="68" t="s">
        <v>318</v>
      </c>
      <c r="N909" s="68" t="s">
        <v>887</v>
      </c>
      <c r="O909" s="68"/>
      <c r="P909" s="68" t="s">
        <v>1617</v>
      </c>
      <c r="Q909" s="68" t="s">
        <v>4966</v>
      </c>
      <c r="R909" s="68" t="s">
        <v>2066</v>
      </c>
      <c r="S909" s="68"/>
      <c r="T909" s="92">
        <v>45728</v>
      </c>
      <c r="U909" s="88"/>
    </row>
    <row r="910" spans="1:22" ht="50" hidden="1">
      <c r="A910" s="49">
        <f t="shared" si="139"/>
        <v>909</v>
      </c>
      <c r="B910" s="68" t="s">
        <v>4967</v>
      </c>
      <c r="C910" s="68" t="s">
        <v>4968</v>
      </c>
      <c r="D910" s="68" t="s">
        <v>4969</v>
      </c>
      <c r="E910" s="68" t="s">
        <v>1854</v>
      </c>
      <c r="F910" s="68" t="s">
        <v>153</v>
      </c>
      <c r="G910" s="69">
        <v>45727</v>
      </c>
      <c r="H910" s="68" t="s">
        <v>4970</v>
      </c>
      <c r="I910" s="68" t="s">
        <v>581</v>
      </c>
      <c r="J910" s="68" t="s">
        <v>1362</v>
      </c>
      <c r="K910" s="68"/>
      <c r="L910" s="68"/>
      <c r="M910" s="68" t="s">
        <v>318</v>
      </c>
      <c r="N910" s="68" t="s">
        <v>887</v>
      </c>
      <c r="O910" s="68"/>
      <c r="P910" s="68" t="s">
        <v>1617</v>
      </c>
      <c r="Q910" s="68" t="s">
        <v>4971</v>
      </c>
      <c r="R910" s="68" t="s">
        <v>2066</v>
      </c>
      <c r="S910" s="68"/>
      <c r="T910" s="92">
        <v>45728</v>
      </c>
      <c r="U910" s="88"/>
    </row>
    <row r="911" spans="1:22" ht="37.5" hidden="1">
      <c r="A911" s="49">
        <f t="shared" si="139"/>
        <v>910</v>
      </c>
      <c r="B911" s="68" t="s">
        <v>4972</v>
      </c>
      <c r="C911" s="68" t="s">
        <v>4973</v>
      </c>
      <c r="D911" s="68" t="s">
        <v>4974</v>
      </c>
      <c r="E911" s="68" t="s">
        <v>1854</v>
      </c>
      <c r="F911" s="68" t="s">
        <v>153</v>
      </c>
      <c r="G911" s="69">
        <v>45727</v>
      </c>
      <c r="H911" s="68" t="s">
        <v>4975</v>
      </c>
      <c r="I911" s="68" t="s">
        <v>223</v>
      </c>
      <c r="J911" s="68" t="s">
        <v>1362</v>
      </c>
      <c r="K911" s="68"/>
      <c r="L911" s="68"/>
      <c r="M911" s="68" t="s">
        <v>318</v>
      </c>
      <c r="N911" s="68" t="s">
        <v>4721</v>
      </c>
      <c r="O911" s="68"/>
      <c r="P911" s="68" t="s">
        <v>1617</v>
      </c>
      <c r="Q911" s="68" t="s">
        <v>4976</v>
      </c>
      <c r="R911" s="68" t="s">
        <v>4723</v>
      </c>
      <c r="S911" s="68"/>
      <c r="T911" s="92">
        <v>45728</v>
      </c>
      <c r="U911" s="88"/>
    </row>
    <row r="912" spans="1:22" ht="25" hidden="1">
      <c r="A912" s="49">
        <f t="shared" si="139"/>
        <v>911</v>
      </c>
      <c r="B912" s="68" t="s">
        <v>4977</v>
      </c>
      <c r="C912" s="68" t="s">
        <v>4978</v>
      </c>
      <c r="D912" s="68" t="s">
        <v>4979</v>
      </c>
      <c r="E912" s="68" t="s">
        <v>1854</v>
      </c>
      <c r="F912" s="68" t="s">
        <v>153</v>
      </c>
      <c r="G912" s="69">
        <v>45727</v>
      </c>
      <c r="H912" s="68" t="s">
        <v>4980</v>
      </c>
      <c r="I912" s="68" t="s">
        <v>223</v>
      </c>
      <c r="J912" s="68" t="s">
        <v>1362</v>
      </c>
      <c r="K912" s="68"/>
      <c r="L912" s="68"/>
      <c r="M912" s="68" t="s">
        <v>318</v>
      </c>
      <c r="N912" s="68" t="s">
        <v>887</v>
      </c>
      <c r="O912" s="68"/>
      <c r="P912" s="68" t="s">
        <v>1617</v>
      </c>
      <c r="Q912" s="68" t="s">
        <v>4981</v>
      </c>
      <c r="R912" s="68" t="s">
        <v>2447</v>
      </c>
      <c r="S912" s="68"/>
      <c r="T912" s="92">
        <v>45728</v>
      </c>
      <c r="U912" s="88"/>
    </row>
    <row r="913" spans="1:22" ht="62.5" hidden="1">
      <c r="A913" s="49">
        <f t="shared" si="139"/>
        <v>912</v>
      </c>
      <c r="B913" s="68" t="s">
        <v>4982</v>
      </c>
      <c r="C913" s="68" t="s">
        <v>4983</v>
      </c>
      <c r="D913" s="68" t="s">
        <v>4984</v>
      </c>
      <c r="E913" s="68" t="s">
        <v>1854</v>
      </c>
      <c r="F913" s="68" t="s">
        <v>153</v>
      </c>
      <c r="G913" s="69">
        <v>45727</v>
      </c>
      <c r="H913" s="68" t="s">
        <v>4985</v>
      </c>
      <c r="I913" s="68" t="s">
        <v>1933</v>
      </c>
      <c r="J913" s="68" t="s">
        <v>1362</v>
      </c>
      <c r="K913" s="68"/>
      <c r="L913" s="68"/>
      <c r="M913" s="68" t="s">
        <v>318</v>
      </c>
      <c r="N913" s="68" t="s">
        <v>4721</v>
      </c>
      <c r="O913" s="68"/>
      <c r="P913" s="68" t="s">
        <v>1617</v>
      </c>
      <c r="Q913" s="68" t="s">
        <v>4986</v>
      </c>
      <c r="R913" s="68" t="s">
        <v>4723</v>
      </c>
      <c r="S913" s="68"/>
      <c r="T913" s="92">
        <v>45728</v>
      </c>
      <c r="U913" s="88"/>
    </row>
    <row r="914" spans="1:22" ht="25" hidden="1">
      <c r="A914" s="49">
        <f t="shared" si="139"/>
        <v>913</v>
      </c>
      <c r="B914" s="68" t="s">
        <v>4987</v>
      </c>
      <c r="C914" s="68" t="s">
        <v>4988</v>
      </c>
      <c r="D914" s="68" t="s">
        <v>4989</v>
      </c>
      <c r="E914" s="68" t="s">
        <v>1854</v>
      </c>
      <c r="F914" s="68" t="s">
        <v>153</v>
      </c>
      <c r="G914" s="69">
        <v>45727</v>
      </c>
      <c r="H914" s="68" t="s">
        <v>4985</v>
      </c>
      <c r="I914" s="68" t="s">
        <v>1933</v>
      </c>
      <c r="J914" s="68" t="s">
        <v>1362</v>
      </c>
      <c r="K914" s="68"/>
      <c r="L914" s="68"/>
      <c r="M914" s="68" t="s">
        <v>1731</v>
      </c>
      <c r="N914" s="68" t="s">
        <v>887</v>
      </c>
      <c r="O914" s="68"/>
      <c r="P914" s="68" t="s">
        <v>1617</v>
      </c>
      <c r="Q914" s="68" t="s">
        <v>4990</v>
      </c>
      <c r="R914" s="68" t="s">
        <v>4849</v>
      </c>
      <c r="S914" s="68"/>
      <c r="T914" s="92">
        <v>45728</v>
      </c>
      <c r="U914" s="88"/>
    </row>
    <row r="915" spans="1:22" ht="25" hidden="1">
      <c r="A915" s="49">
        <f t="shared" si="139"/>
        <v>914</v>
      </c>
      <c r="B915" s="68" t="s">
        <v>4991</v>
      </c>
      <c r="C915" s="68" t="s">
        <v>4992</v>
      </c>
      <c r="D915" s="68" t="s">
        <v>4993</v>
      </c>
      <c r="E915" s="68" t="s">
        <v>1854</v>
      </c>
      <c r="F915" s="68" t="s">
        <v>153</v>
      </c>
      <c r="G915" s="69">
        <v>45727</v>
      </c>
      <c r="H915" s="68" t="s">
        <v>4985</v>
      </c>
      <c r="I915" s="68" t="s">
        <v>1933</v>
      </c>
      <c r="J915" s="68" t="s">
        <v>1362</v>
      </c>
      <c r="K915" s="68"/>
      <c r="L915" s="68"/>
      <c r="M915" s="68" t="s">
        <v>318</v>
      </c>
      <c r="N915" s="68" t="s">
        <v>4721</v>
      </c>
      <c r="O915" s="68"/>
      <c r="P915" s="68" t="s">
        <v>1617</v>
      </c>
      <c r="Q915" s="68" t="s">
        <v>4994</v>
      </c>
      <c r="R915" s="68" t="s">
        <v>894</v>
      </c>
      <c r="S915" s="68"/>
      <c r="T915" s="92">
        <v>45728</v>
      </c>
      <c r="U915" s="88"/>
    </row>
    <row r="916" spans="1:22" ht="87.5" hidden="1">
      <c r="A916" s="49">
        <f t="shared" si="139"/>
        <v>915</v>
      </c>
      <c r="B916" s="68" t="s">
        <v>4995</v>
      </c>
      <c r="C916" s="68" t="s">
        <v>4996</v>
      </c>
      <c r="D916" s="68" t="s">
        <v>4997</v>
      </c>
      <c r="E916" s="68" t="s">
        <v>1854</v>
      </c>
      <c r="F916" s="68" t="s">
        <v>153</v>
      </c>
      <c r="G916" s="69">
        <v>45728</v>
      </c>
      <c r="H916" s="68" t="s">
        <v>4998</v>
      </c>
      <c r="I916" s="68" t="s">
        <v>23</v>
      </c>
      <c r="J916" s="68" t="s">
        <v>1362</v>
      </c>
      <c r="K916" s="68"/>
      <c r="L916" s="68"/>
      <c r="M916" s="68" t="s">
        <v>318</v>
      </c>
      <c r="N916" s="68" t="s">
        <v>887</v>
      </c>
      <c r="O916" s="68"/>
      <c r="P916" s="68" t="s">
        <v>1617</v>
      </c>
      <c r="Q916" s="68" t="s">
        <v>4999</v>
      </c>
      <c r="R916" s="68" t="s">
        <v>1058</v>
      </c>
      <c r="S916" s="68"/>
      <c r="T916" s="90"/>
      <c r="U916" s="88"/>
      <c r="V916" t="s">
        <v>84</v>
      </c>
    </row>
    <row r="917" spans="1:22" ht="150" hidden="1">
      <c r="A917" s="49">
        <f t="shared" si="139"/>
        <v>916</v>
      </c>
      <c r="B917" s="68" t="s">
        <v>5000</v>
      </c>
      <c r="C917" s="68" t="s">
        <v>5001</v>
      </c>
      <c r="D917" s="68" t="s">
        <v>5002</v>
      </c>
      <c r="E917" s="68" t="s">
        <v>1854</v>
      </c>
      <c r="F917" s="68" t="s">
        <v>153</v>
      </c>
      <c r="G917" s="69">
        <v>45728</v>
      </c>
      <c r="H917" s="68" t="s">
        <v>5003</v>
      </c>
      <c r="I917" s="68" t="s">
        <v>23</v>
      </c>
      <c r="J917" s="68" t="s">
        <v>1362</v>
      </c>
      <c r="K917" s="68"/>
      <c r="L917" s="68"/>
      <c r="M917" s="68" t="s">
        <v>318</v>
      </c>
      <c r="N917" s="68" t="s">
        <v>887</v>
      </c>
      <c r="O917" s="68"/>
      <c r="P917" s="68" t="s">
        <v>1617</v>
      </c>
      <c r="Q917" s="68" t="s">
        <v>5004</v>
      </c>
      <c r="R917" s="68" t="s">
        <v>5005</v>
      </c>
      <c r="S917" s="68"/>
      <c r="T917" s="90"/>
      <c r="U917" s="88"/>
    </row>
    <row r="918" spans="1:22" ht="25" hidden="1">
      <c r="A918" s="49">
        <f t="shared" si="139"/>
        <v>917</v>
      </c>
      <c r="B918" s="68" t="s">
        <v>5006</v>
      </c>
      <c r="C918" s="68" t="s">
        <v>5007</v>
      </c>
      <c r="D918" s="68" t="s">
        <v>5008</v>
      </c>
      <c r="E918" s="68" t="s">
        <v>1854</v>
      </c>
      <c r="F918" s="68" t="s">
        <v>153</v>
      </c>
      <c r="G918" s="69">
        <v>45728</v>
      </c>
      <c r="H918" s="68" t="s">
        <v>5009</v>
      </c>
      <c r="I918" s="68" t="s">
        <v>23</v>
      </c>
      <c r="J918" s="68" t="s">
        <v>1362</v>
      </c>
      <c r="K918" s="68"/>
      <c r="L918" s="68"/>
      <c r="M918" s="68" t="s">
        <v>1731</v>
      </c>
      <c r="N918" s="68" t="s">
        <v>4721</v>
      </c>
      <c r="O918" s="68"/>
      <c r="P918" s="68" t="s">
        <v>1617</v>
      </c>
      <c r="Q918" s="68" t="s">
        <v>5010</v>
      </c>
      <c r="R918" s="68" t="s">
        <v>4798</v>
      </c>
      <c r="S918" s="68"/>
      <c r="T918" s="90"/>
      <c r="U918" s="88"/>
    </row>
    <row r="919" spans="1:22" ht="25" hidden="1">
      <c r="A919" s="49">
        <f t="shared" si="139"/>
        <v>918</v>
      </c>
      <c r="B919" s="68" t="s">
        <v>5011</v>
      </c>
      <c r="C919" s="68" t="s">
        <v>5012</v>
      </c>
      <c r="D919" s="68" t="s">
        <v>5013</v>
      </c>
      <c r="E919" s="68" t="s">
        <v>1854</v>
      </c>
      <c r="F919" s="68" t="s">
        <v>153</v>
      </c>
      <c r="G919" s="69">
        <v>45728</v>
      </c>
      <c r="H919" s="68" t="s">
        <v>5003</v>
      </c>
      <c r="I919" s="68" t="s">
        <v>23</v>
      </c>
      <c r="J919" s="68" t="s">
        <v>1362</v>
      </c>
      <c r="K919" s="68"/>
      <c r="L919" s="68"/>
      <c r="M919" s="68" t="s">
        <v>318</v>
      </c>
      <c r="N919" s="68" t="s">
        <v>4721</v>
      </c>
      <c r="O919" s="68"/>
      <c r="P919" s="68" t="s">
        <v>1617</v>
      </c>
      <c r="Q919" s="68" t="s">
        <v>5014</v>
      </c>
      <c r="R919" s="68" t="s">
        <v>4723</v>
      </c>
      <c r="S919" s="68"/>
      <c r="T919" s="90"/>
      <c r="U919" s="88"/>
    </row>
    <row r="920" spans="1:22" ht="25" hidden="1">
      <c r="A920" s="49">
        <f t="shared" si="139"/>
        <v>919</v>
      </c>
      <c r="B920" s="68" t="s">
        <v>5015</v>
      </c>
      <c r="C920" s="68" t="s">
        <v>5016</v>
      </c>
      <c r="D920" s="68" t="s">
        <v>5017</v>
      </c>
      <c r="E920" s="68" t="s">
        <v>1854</v>
      </c>
      <c r="F920" s="68" t="s">
        <v>153</v>
      </c>
      <c r="G920" s="69">
        <v>45728</v>
      </c>
      <c r="H920" s="68" t="s">
        <v>5009</v>
      </c>
      <c r="I920" s="68" t="s">
        <v>23</v>
      </c>
      <c r="J920" s="68" t="s">
        <v>1362</v>
      </c>
      <c r="K920" s="68"/>
      <c r="L920" s="68"/>
      <c r="M920" s="68" t="s">
        <v>318</v>
      </c>
      <c r="N920" s="68" t="s">
        <v>4721</v>
      </c>
      <c r="O920" s="68"/>
      <c r="P920" s="68" t="s">
        <v>1617</v>
      </c>
      <c r="Q920" s="68" t="s">
        <v>5018</v>
      </c>
      <c r="R920" s="68" t="s">
        <v>4728</v>
      </c>
      <c r="S920" s="68"/>
      <c r="T920" s="90"/>
      <c r="U920" s="88"/>
    </row>
    <row r="921" spans="1:22" ht="162.5" hidden="1">
      <c r="A921" s="49">
        <f t="shared" si="139"/>
        <v>920</v>
      </c>
      <c r="B921" s="68" t="s">
        <v>5019</v>
      </c>
      <c r="C921" s="68" t="s">
        <v>5020</v>
      </c>
      <c r="D921" s="68" t="s">
        <v>5021</v>
      </c>
      <c r="E921" s="68" t="s">
        <v>1854</v>
      </c>
      <c r="F921" s="68" t="s">
        <v>153</v>
      </c>
      <c r="G921" s="69">
        <v>45728</v>
      </c>
      <c r="H921" s="68" t="s">
        <v>53</v>
      </c>
      <c r="I921" s="68" t="s">
        <v>175</v>
      </c>
      <c r="J921" s="68" t="s">
        <v>1362</v>
      </c>
      <c r="K921" s="68"/>
      <c r="L921" s="68"/>
      <c r="M921" s="68" t="s">
        <v>318</v>
      </c>
      <c r="N921" s="68" t="s">
        <v>4721</v>
      </c>
      <c r="O921" s="68"/>
      <c r="P921" s="68" t="s">
        <v>1617</v>
      </c>
      <c r="Q921" s="68" t="s">
        <v>5022</v>
      </c>
      <c r="R921" s="68" t="s">
        <v>47</v>
      </c>
      <c r="S921" s="68"/>
      <c r="T921" s="90"/>
      <c r="U921" s="88"/>
      <c r="V921" t="s">
        <v>84</v>
      </c>
    </row>
    <row r="922" spans="1:22" ht="62.5" hidden="1">
      <c r="A922" s="49">
        <f t="shared" si="139"/>
        <v>921</v>
      </c>
      <c r="B922" s="68" t="s">
        <v>5023</v>
      </c>
      <c r="C922" s="68" t="s">
        <v>5024</v>
      </c>
      <c r="D922" s="68" t="s">
        <v>5025</v>
      </c>
      <c r="E922" s="68" t="s">
        <v>1854</v>
      </c>
      <c r="F922" s="68" t="s">
        <v>153</v>
      </c>
      <c r="G922" s="69">
        <v>45728</v>
      </c>
      <c r="H922" s="68" t="s">
        <v>2752</v>
      </c>
      <c r="I922" s="68" t="s">
        <v>23</v>
      </c>
      <c r="J922" s="68" t="s">
        <v>1362</v>
      </c>
      <c r="K922" s="68"/>
      <c r="L922" s="68"/>
      <c r="M922" s="68" t="s">
        <v>318</v>
      </c>
      <c r="N922" s="68" t="s">
        <v>4721</v>
      </c>
      <c r="O922" s="68"/>
      <c r="P922" s="68" t="s">
        <v>1617</v>
      </c>
      <c r="Q922" s="68" t="s">
        <v>5026</v>
      </c>
      <c r="R922" s="68" t="s">
        <v>4723</v>
      </c>
      <c r="S922" s="68"/>
      <c r="T922" s="90"/>
      <c r="U922" s="88"/>
    </row>
    <row r="923" spans="1:22" ht="25" hidden="1">
      <c r="A923" s="49">
        <f t="shared" si="139"/>
        <v>922</v>
      </c>
      <c r="B923" s="68" t="s">
        <v>5027</v>
      </c>
      <c r="C923" s="68" t="s">
        <v>5028</v>
      </c>
      <c r="D923" s="68" t="s">
        <v>5029</v>
      </c>
      <c r="E923" s="68" t="s">
        <v>1854</v>
      </c>
      <c r="F923" s="68" t="s">
        <v>153</v>
      </c>
      <c r="G923" s="69">
        <v>45728</v>
      </c>
      <c r="H923" s="68" t="s">
        <v>2752</v>
      </c>
      <c r="I923" s="68" t="s">
        <v>23</v>
      </c>
      <c r="J923" s="68" t="s">
        <v>1362</v>
      </c>
      <c r="K923" s="68"/>
      <c r="L923" s="68"/>
      <c r="M923" s="68" t="s">
        <v>318</v>
      </c>
      <c r="N923" s="68" t="s">
        <v>4721</v>
      </c>
      <c r="O923" s="68"/>
      <c r="P923" s="68" t="s">
        <v>1617</v>
      </c>
      <c r="Q923" s="68" t="s">
        <v>5030</v>
      </c>
      <c r="R923" s="68" t="s">
        <v>1058</v>
      </c>
      <c r="S923" s="68"/>
      <c r="T923" s="90"/>
      <c r="U923" s="88"/>
    </row>
    <row r="924" spans="1:22" ht="162.5" hidden="1">
      <c r="A924" s="49">
        <f t="shared" si="139"/>
        <v>923</v>
      </c>
      <c r="B924" s="68" t="s">
        <v>5031</v>
      </c>
      <c r="C924" s="68" t="s">
        <v>5032</v>
      </c>
      <c r="D924" s="68" t="s">
        <v>5033</v>
      </c>
      <c r="E924" s="68" t="s">
        <v>1854</v>
      </c>
      <c r="F924" s="68" t="s">
        <v>153</v>
      </c>
      <c r="G924" s="69">
        <v>45728</v>
      </c>
      <c r="H924" s="68" t="s">
        <v>5034</v>
      </c>
      <c r="I924" s="68" t="s">
        <v>33</v>
      </c>
      <c r="J924" s="68" t="s">
        <v>1362</v>
      </c>
      <c r="K924" s="68"/>
      <c r="L924" s="68"/>
      <c r="M924" s="68" t="s">
        <v>318</v>
      </c>
      <c r="N924" s="68" t="s">
        <v>887</v>
      </c>
      <c r="O924" s="68"/>
      <c r="P924" s="68" t="s">
        <v>1617</v>
      </c>
      <c r="Q924" s="68" t="s">
        <v>5035</v>
      </c>
      <c r="R924" s="68" t="s">
        <v>2539</v>
      </c>
      <c r="S924" s="68"/>
      <c r="T924" s="90"/>
      <c r="U924" s="88"/>
      <c r="V924" t="s">
        <v>84</v>
      </c>
    </row>
    <row r="925" spans="1:22" ht="137.5" hidden="1">
      <c r="A925" s="49">
        <f t="shared" si="139"/>
        <v>924</v>
      </c>
      <c r="B925" s="68" t="s">
        <v>5036</v>
      </c>
      <c r="C925" s="68" t="s">
        <v>5037</v>
      </c>
      <c r="D925" s="68" t="s">
        <v>5038</v>
      </c>
      <c r="E925" s="68" t="s">
        <v>1854</v>
      </c>
      <c r="F925" s="68" t="s">
        <v>153</v>
      </c>
      <c r="G925" s="69">
        <v>45728</v>
      </c>
      <c r="H925" s="68" t="s">
        <v>2445</v>
      </c>
      <c r="I925" s="68" t="s">
        <v>223</v>
      </c>
      <c r="J925" s="68" t="s">
        <v>1362</v>
      </c>
      <c r="K925" s="68"/>
      <c r="L925" s="68"/>
      <c r="M925" s="68" t="s">
        <v>318</v>
      </c>
      <c r="N925" s="68" t="s">
        <v>887</v>
      </c>
      <c r="O925" s="68"/>
      <c r="P925" s="68" t="s">
        <v>1617</v>
      </c>
      <c r="Q925" s="68" t="s">
        <v>5039</v>
      </c>
      <c r="R925" s="68" t="s">
        <v>2447</v>
      </c>
      <c r="S925" s="68"/>
      <c r="T925" s="90"/>
      <c r="U925" s="88"/>
      <c r="V925" t="s">
        <v>84</v>
      </c>
    </row>
    <row r="926" spans="1:22" ht="150" hidden="1">
      <c r="A926" s="49">
        <f t="shared" si="139"/>
        <v>925</v>
      </c>
      <c r="B926" s="68" t="s">
        <v>5040</v>
      </c>
      <c r="C926" s="68" t="s">
        <v>5041</v>
      </c>
      <c r="D926" s="68" t="s">
        <v>5042</v>
      </c>
      <c r="E926" s="68" t="s">
        <v>1854</v>
      </c>
      <c r="F926" s="68" t="s">
        <v>153</v>
      </c>
      <c r="G926" s="69">
        <v>45728</v>
      </c>
      <c r="H926" s="68" t="s">
        <v>2064</v>
      </c>
      <c r="I926" s="68" t="s">
        <v>995</v>
      </c>
      <c r="J926" s="68" t="s">
        <v>1362</v>
      </c>
      <c r="K926" s="68"/>
      <c r="L926" s="68"/>
      <c r="M926" s="68" t="s">
        <v>318</v>
      </c>
      <c r="N926" s="68" t="s">
        <v>4721</v>
      </c>
      <c r="O926" s="68"/>
      <c r="P926" s="68" t="s">
        <v>1617</v>
      </c>
      <c r="Q926" s="68" t="s">
        <v>5043</v>
      </c>
      <c r="R926" s="68" t="s">
        <v>2066</v>
      </c>
      <c r="S926" s="68"/>
      <c r="T926" s="90"/>
      <c r="U926" s="88"/>
      <c r="V926" t="s">
        <v>84</v>
      </c>
    </row>
    <row r="927" spans="1:22" ht="137.5" hidden="1">
      <c r="A927" s="49">
        <f t="shared" si="139"/>
        <v>926</v>
      </c>
      <c r="B927" s="68" t="s">
        <v>5044</v>
      </c>
      <c r="C927" s="68" t="s">
        <v>5045</v>
      </c>
      <c r="D927" s="68" t="s">
        <v>5046</v>
      </c>
      <c r="E927" s="68" t="s">
        <v>1854</v>
      </c>
      <c r="F927" s="68" t="s">
        <v>153</v>
      </c>
      <c r="G927" s="69">
        <v>45728</v>
      </c>
      <c r="H927" s="68" t="s">
        <v>5034</v>
      </c>
      <c r="I927" s="68" t="s">
        <v>33</v>
      </c>
      <c r="J927" s="68" t="s">
        <v>1362</v>
      </c>
      <c r="K927" s="68"/>
      <c r="L927" s="68"/>
      <c r="M927" s="68" t="s">
        <v>318</v>
      </c>
      <c r="N927" s="68" t="s">
        <v>887</v>
      </c>
      <c r="O927" s="68"/>
      <c r="P927" s="68" t="s">
        <v>1617</v>
      </c>
      <c r="Q927" s="68" t="s">
        <v>5047</v>
      </c>
      <c r="R927" s="68" t="s">
        <v>2539</v>
      </c>
      <c r="S927" s="68"/>
      <c r="T927" s="90"/>
      <c r="U927" s="88"/>
      <c r="V927" t="s">
        <v>84</v>
      </c>
    </row>
    <row r="928" spans="1:22" ht="137.5" hidden="1">
      <c r="A928" s="49">
        <f t="shared" si="139"/>
        <v>927</v>
      </c>
      <c r="B928" s="68" t="s">
        <v>5048</v>
      </c>
      <c r="C928" s="68" t="s">
        <v>5049</v>
      </c>
      <c r="D928" s="68" t="s">
        <v>5050</v>
      </c>
      <c r="E928" s="68" t="s">
        <v>1854</v>
      </c>
      <c r="F928" s="68" t="s">
        <v>153</v>
      </c>
      <c r="G928" s="69">
        <v>45728</v>
      </c>
      <c r="H928" s="68" t="s">
        <v>3046</v>
      </c>
      <c r="I928" s="68" t="s">
        <v>223</v>
      </c>
      <c r="J928" s="68" t="s">
        <v>1362</v>
      </c>
      <c r="K928" s="68"/>
      <c r="L928" s="68"/>
      <c r="M928" s="68" t="s">
        <v>318</v>
      </c>
      <c r="N928" s="68" t="s">
        <v>4721</v>
      </c>
      <c r="O928" s="68"/>
      <c r="P928" s="68" t="s">
        <v>1617</v>
      </c>
      <c r="Q928" s="68" t="s">
        <v>5051</v>
      </c>
      <c r="R928" s="68" t="s">
        <v>4723</v>
      </c>
      <c r="S928" s="68"/>
      <c r="T928" s="90"/>
      <c r="U928" s="88"/>
      <c r="V928" t="s">
        <v>84</v>
      </c>
    </row>
    <row r="929" spans="1:22" ht="175" hidden="1">
      <c r="A929" s="49">
        <f t="shared" si="139"/>
        <v>928</v>
      </c>
      <c r="B929" s="68" t="s">
        <v>5052</v>
      </c>
      <c r="C929" s="68" t="s">
        <v>5053</v>
      </c>
      <c r="D929" s="68" t="s">
        <v>5054</v>
      </c>
      <c r="E929" s="68" t="s">
        <v>1854</v>
      </c>
      <c r="F929" s="68" t="s">
        <v>153</v>
      </c>
      <c r="G929" s="69">
        <v>45728</v>
      </c>
      <c r="H929" s="68" t="s">
        <v>5055</v>
      </c>
      <c r="I929" s="68" t="s">
        <v>23</v>
      </c>
      <c r="J929" s="68" t="s">
        <v>1362</v>
      </c>
      <c r="K929" s="68"/>
      <c r="L929" s="68"/>
      <c r="M929" s="68" t="s">
        <v>318</v>
      </c>
      <c r="N929" s="68" t="s">
        <v>887</v>
      </c>
      <c r="O929" s="68"/>
      <c r="P929" s="68" t="s">
        <v>1617</v>
      </c>
      <c r="Q929" s="68" t="s">
        <v>5056</v>
      </c>
      <c r="R929" s="68" t="s">
        <v>5005</v>
      </c>
      <c r="S929" s="68"/>
      <c r="T929" s="90"/>
      <c r="U929" s="88"/>
      <c r="V929" t="s">
        <v>84</v>
      </c>
    </row>
    <row r="930" spans="1:22" ht="25" hidden="1">
      <c r="A930" s="49">
        <f t="shared" si="139"/>
        <v>929</v>
      </c>
      <c r="B930" s="68" t="s">
        <v>5057</v>
      </c>
      <c r="C930" s="68" t="s">
        <v>5058</v>
      </c>
      <c r="D930" s="68" t="s">
        <v>5059</v>
      </c>
      <c r="E930" s="68" t="s">
        <v>1854</v>
      </c>
      <c r="F930" s="68" t="s">
        <v>153</v>
      </c>
      <c r="G930" s="69">
        <v>45728</v>
      </c>
      <c r="H930" s="68" t="s">
        <v>5060</v>
      </c>
      <c r="I930" s="68" t="s">
        <v>33</v>
      </c>
      <c r="J930" s="68" t="s">
        <v>1362</v>
      </c>
      <c r="K930" s="68"/>
      <c r="L930" s="68"/>
      <c r="M930" s="68" t="s">
        <v>318</v>
      </c>
      <c r="N930" s="68" t="s">
        <v>4721</v>
      </c>
      <c r="O930" s="68"/>
      <c r="P930" s="68" t="s">
        <v>1617</v>
      </c>
      <c r="Q930" s="68" t="s">
        <v>5061</v>
      </c>
      <c r="R930" s="68" t="s">
        <v>4728</v>
      </c>
      <c r="S930" s="68"/>
      <c r="T930" s="90"/>
      <c r="U930" s="88"/>
    </row>
    <row r="931" spans="1:22" ht="25" hidden="1">
      <c r="A931" s="49">
        <f t="shared" si="139"/>
        <v>930</v>
      </c>
      <c r="B931" s="68" t="s">
        <v>5062</v>
      </c>
      <c r="C931" s="68" t="s">
        <v>5063</v>
      </c>
      <c r="D931" s="68" t="s">
        <v>5064</v>
      </c>
      <c r="E931" s="68" t="s">
        <v>1854</v>
      </c>
      <c r="F931" s="68" t="s">
        <v>153</v>
      </c>
      <c r="G931" s="69">
        <v>45728</v>
      </c>
      <c r="H931" s="68" t="s">
        <v>2853</v>
      </c>
      <c r="I931" s="68" t="s">
        <v>581</v>
      </c>
      <c r="J931" s="68" t="s">
        <v>1362</v>
      </c>
      <c r="K931" s="68"/>
      <c r="L931" s="68"/>
      <c r="M931" s="68" t="s">
        <v>1731</v>
      </c>
      <c r="N931" s="68" t="s">
        <v>4721</v>
      </c>
      <c r="O931" s="68"/>
      <c r="P931" s="68" t="s">
        <v>1617</v>
      </c>
      <c r="Q931" s="68" t="s">
        <v>5065</v>
      </c>
      <c r="R931" s="68" t="s">
        <v>4798</v>
      </c>
      <c r="S931" s="68"/>
      <c r="T931" s="90"/>
      <c r="U931" s="88"/>
    </row>
    <row r="932" spans="1:22" ht="125" hidden="1">
      <c r="A932" s="49">
        <f t="shared" si="139"/>
        <v>931</v>
      </c>
      <c r="B932" s="68" t="s">
        <v>5066</v>
      </c>
      <c r="C932" s="68" t="s">
        <v>5067</v>
      </c>
      <c r="D932" s="68" t="s">
        <v>5068</v>
      </c>
      <c r="E932" s="68" t="s">
        <v>1854</v>
      </c>
      <c r="F932" s="68" t="s">
        <v>153</v>
      </c>
      <c r="G932" s="69">
        <v>45728</v>
      </c>
      <c r="H932" s="68" t="s">
        <v>5069</v>
      </c>
      <c r="I932" s="68" t="s">
        <v>175</v>
      </c>
      <c r="J932" s="68" t="s">
        <v>1362</v>
      </c>
      <c r="K932" s="68"/>
      <c r="L932" s="68"/>
      <c r="M932" s="68" t="s">
        <v>318</v>
      </c>
      <c r="N932" s="68" t="s">
        <v>887</v>
      </c>
      <c r="O932" s="68"/>
      <c r="P932" s="68" t="s">
        <v>1617</v>
      </c>
      <c r="Q932" s="68" t="s">
        <v>5070</v>
      </c>
      <c r="R932" s="68" t="s">
        <v>47</v>
      </c>
      <c r="S932" s="68"/>
      <c r="T932" s="90"/>
      <c r="U932" s="88"/>
    </row>
    <row r="933" spans="1:22" ht="25" hidden="1">
      <c r="A933" s="49">
        <f t="shared" si="139"/>
        <v>932</v>
      </c>
      <c r="B933" s="68" t="s">
        <v>5071</v>
      </c>
      <c r="C933" s="68" t="s">
        <v>5072</v>
      </c>
      <c r="D933" s="68" t="s">
        <v>5073</v>
      </c>
      <c r="E933" s="68" t="s">
        <v>1854</v>
      </c>
      <c r="F933" s="68" t="s">
        <v>153</v>
      </c>
      <c r="G933" s="69">
        <v>45728</v>
      </c>
      <c r="H933" s="68" t="s">
        <v>5074</v>
      </c>
      <c r="I933" s="68" t="s">
        <v>167</v>
      </c>
      <c r="J933" s="68" t="s">
        <v>1362</v>
      </c>
      <c r="K933" s="68"/>
      <c r="L933" s="68"/>
      <c r="M933" s="68" t="s">
        <v>1731</v>
      </c>
      <c r="N933" s="68" t="s">
        <v>4721</v>
      </c>
      <c r="O933" s="68"/>
      <c r="P933" s="68" t="s">
        <v>1617</v>
      </c>
      <c r="Q933" s="68" t="s">
        <v>5075</v>
      </c>
      <c r="R933" s="68" t="s">
        <v>4798</v>
      </c>
      <c r="S933" s="68"/>
      <c r="T933" s="90"/>
      <c r="U933" s="88"/>
    </row>
    <row r="934" spans="1:22" ht="37.5" hidden="1">
      <c r="A934" s="49">
        <f t="shared" si="139"/>
        <v>933</v>
      </c>
      <c r="B934" s="68" t="s">
        <v>5076</v>
      </c>
      <c r="C934" s="68" t="s">
        <v>5077</v>
      </c>
      <c r="D934" s="68" t="s">
        <v>5078</v>
      </c>
      <c r="E934" s="68" t="s">
        <v>1854</v>
      </c>
      <c r="F934" s="68" t="s">
        <v>153</v>
      </c>
      <c r="G934" s="69">
        <v>45728</v>
      </c>
      <c r="H934" s="68" t="s">
        <v>5079</v>
      </c>
      <c r="I934" s="68" t="s">
        <v>23</v>
      </c>
      <c r="J934" s="68" t="s">
        <v>1362</v>
      </c>
      <c r="K934" s="68"/>
      <c r="L934" s="68"/>
      <c r="M934" s="68" t="s">
        <v>318</v>
      </c>
      <c r="N934" s="68" t="s">
        <v>4721</v>
      </c>
      <c r="O934" s="68"/>
      <c r="P934" s="68" t="s">
        <v>1617</v>
      </c>
      <c r="Q934" s="68" t="s">
        <v>5080</v>
      </c>
      <c r="R934" s="68" t="s">
        <v>4723</v>
      </c>
      <c r="S934" s="68"/>
      <c r="T934" s="90"/>
      <c r="U934" s="88"/>
    </row>
    <row r="935" spans="1:22" ht="25" hidden="1">
      <c r="A935" s="49">
        <f t="shared" si="139"/>
        <v>934</v>
      </c>
      <c r="B935" s="68" t="s">
        <v>5081</v>
      </c>
      <c r="C935" s="68" t="s">
        <v>5082</v>
      </c>
      <c r="D935" s="68" t="s">
        <v>5083</v>
      </c>
      <c r="E935" s="68" t="s">
        <v>1854</v>
      </c>
      <c r="F935" s="68" t="s">
        <v>153</v>
      </c>
      <c r="G935" s="69">
        <v>45728</v>
      </c>
      <c r="H935" s="68" t="s">
        <v>5084</v>
      </c>
      <c r="I935" s="68" t="s">
        <v>23</v>
      </c>
      <c r="J935" s="68" t="s">
        <v>1362</v>
      </c>
      <c r="K935" s="68"/>
      <c r="L935" s="68"/>
      <c r="M935" s="68" t="s">
        <v>1731</v>
      </c>
      <c r="N935" s="68" t="s">
        <v>4721</v>
      </c>
      <c r="O935" s="68"/>
      <c r="P935" s="68" t="s">
        <v>1617</v>
      </c>
      <c r="Q935" s="68" t="s">
        <v>5085</v>
      </c>
      <c r="R935" s="68" t="s">
        <v>4798</v>
      </c>
      <c r="S935" s="68"/>
      <c r="T935" s="90"/>
      <c r="U935" s="88"/>
    </row>
    <row r="936" spans="1:22" ht="25" hidden="1">
      <c r="A936" s="49">
        <f t="shared" si="139"/>
        <v>935</v>
      </c>
      <c r="B936" s="68" t="s">
        <v>5086</v>
      </c>
      <c r="C936" s="68" t="s">
        <v>5087</v>
      </c>
      <c r="D936" s="68" t="s">
        <v>5088</v>
      </c>
      <c r="E936" s="68" t="s">
        <v>1854</v>
      </c>
      <c r="F936" s="68" t="s">
        <v>153</v>
      </c>
      <c r="G936" s="69">
        <v>45728</v>
      </c>
      <c r="H936" s="68" t="s">
        <v>5084</v>
      </c>
      <c r="I936" s="68" t="s">
        <v>23</v>
      </c>
      <c r="J936" s="68" t="s">
        <v>1362</v>
      </c>
      <c r="K936" s="68"/>
      <c r="L936" s="68"/>
      <c r="M936" s="68" t="s">
        <v>318</v>
      </c>
      <c r="N936" s="68" t="s">
        <v>4721</v>
      </c>
      <c r="O936" s="68"/>
      <c r="P936" s="68" t="s">
        <v>1617</v>
      </c>
      <c r="Q936" s="68" t="s">
        <v>5089</v>
      </c>
      <c r="R936" s="68" t="s">
        <v>894</v>
      </c>
      <c r="S936" s="68"/>
      <c r="T936" s="90"/>
      <c r="U936" s="88"/>
    </row>
    <row r="937" spans="1:22" ht="62.5" hidden="1">
      <c r="A937" s="49">
        <f t="shared" si="139"/>
        <v>936</v>
      </c>
      <c r="B937" s="93" t="s">
        <v>5090</v>
      </c>
      <c r="C937" s="93" t="s">
        <v>5091</v>
      </c>
      <c r="D937" s="93" t="s">
        <v>5092</v>
      </c>
      <c r="E937" s="93" t="s">
        <v>1854</v>
      </c>
      <c r="F937" s="93" t="s">
        <v>153</v>
      </c>
      <c r="G937" s="94">
        <v>45733</v>
      </c>
      <c r="H937" s="93" t="s">
        <v>5093</v>
      </c>
      <c r="I937" s="93" t="s">
        <v>581</v>
      </c>
      <c r="J937" s="93" t="s">
        <v>1362</v>
      </c>
      <c r="K937" s="93"/>
      <c r="L937" s="93"/>
      <c r="M937" s="93" t="s">
        <v>318</v>
      </c>
      <c r="N937" s="93" t="s">
        <v>887</v>
      </c>
      <c r="O937" s="93"/>
      <c r="P937" s="93" t="s">
        <v>1617</v>
      </c>
      <c r="Q937" s="93" t="s">
        <v>5094</v>
      </c>
      <c r="R937" s="93" t="s">
        <v>5095</v>
      </c>
      <c r="S937" s="93"/>
    </row>
    <row r="938" spans="1:22" ht="25" hidden="1">
      <c r="A938" s="49">
        <f t="shared" si="139"/>
        <v>937</v>
      </c>
      <c r="B938" s="93" t="s">
        <v>5096</v>
      </c>
      <c r="C938" s="93" t="s">
        <v>5097</v>
      </c>
      <c r="D938" s="93" t="s">
        <v>5098</v>
      </c>
      <c r="E938" s="93" t="s">
        <v>1854</v>
      </c>
      <c r="F938" s="93" t="s">
        <v>153</v>
      </c>
      <c r="G938" s="94">
        <v>45733</v>
      </c>
      <c r="H938" s="93" t="s">
        <v>5093</v>
      </c>
      <c r="I938" s="93" t="s">
        <v>581</v>
      </c>
      <c r="J938" s="93" t="s">
        <v>1362</v>
      </c>
      <c r="K938" s="93"/>
      <c r="L938" s="93"/>
      <c r="M938" s="93" t="s">
        <v>318</v>
      </c>
      <c r="N938" s="93" t="s">
        <v>887</v>
      </c>
      <c r="O938" s="93"/>
      <c r="P938" s="93" t="s">
        <v>1617</v>
      </c>
      <c r="Q938" s="93" t="s">
        <v>5099</v>
      </c>
      <c r="R938" s="93" t="s">
        <v>4723</v>
      </c>
      <c r="S938" s="93"/>
    </row>
    <row r="939" spans="1:22" ht="25" hidden="1">
      <c r="A939" s="49">
        <f t="shared" si="139"/>
        <v>938</v>
      </c>
      <c r="B939" s="93" t="s">
        <v>5100</v>
      </c>
      <c r="C939" s="93" t="s">
        <v>5101</v>
      </c>
      <c r="D939" s="93" t="s">
        <v>5102</v>
      </c>
      <c r="E939" s="93" t="s">
        <v>1854</v>
      </c>
      <c r="F939" s="93" t="s">
        <v>153</v>
      </c>
      <c r="G939" s="94">
        <v>45733</v>
      </c>
      <c r="H939" s="93" t="s">
        <v>5093</v>
      </c>
      <c r="I939" s="93" t="s">
        <v>581</v>
      </c>
      <c r="J939" s="93" t="s">
        <v>1362</v>
      </c>
      <c r="K939" s="93"/>
      <c r="L939" s="93"/>
      <c r="M939" s="93" t="s">
        <v>318</v>
      </c>
      <c r="N939" s="93" t="s">
        <v>887</v>
      </c>
      <c r="O939" s="93"/>
      <c r="P939" s="93" t="s">
        <v>1617</v>
      </c>
      <c r="Q939" s="93"/>
      <c r="R939" s="93"/>
      <c r="S939" s="93"/>
    </row>
    <row r="940" spans="1:22" ht="25" hidden="1">
      <c r="A940" s="49">
        <f t="shared" si="139"/>
        <v>939</v>
      </c>
      <c r="B940" s="93" t="s">
        <v>5103</v>
      </c>
      <c r="C940" s="93" t="s">
        <v>5104</v>
      </c>
      <c r="D940" s="93" t="s">
        <v>5105</v>
      </c>
      <c r="E940" s="93" t="s">
        <v>1854</v>
      </c>
      <c r="F940" s="93" t="s">
        <v>153</v>
      </c>
      <c r="G940" s="94">
        <v>45726</v>
      </c>
      <c r="H940" s="93" t="s">
        <v>5106</v>
      </c>
      <c r="I940" s="93" t="s">
        <v>175</v>
      </c>
      <c r="J940" s="93" t="s">
        <v>1362</v>
      </c>
      <c r="K940" s="93"/>
      <c r="L940" s="93"/>
      <c r="M940" s="93" t="s">
        <v>318</v>
      </c>
      <c r="N940" s="93" t="s">
        <v>887</v>
      </c>
      <c r="O940" s="93"/>
      <c r="P940" s="93" t="s">
        <v>1617</v>
      </c>
      <c r="Q940" s="93" t="s">
        <v>5107</v>
      </c>
      <c r="R940" s="93" t="s">
        <v>47</v>
      </c>
      <c r="S940" s="93"/>
    </row>
    <row r="941" spans="1:22" ht="112.5" hidden="1">
      <c r="A941" s="49">
        <f t="shared" si="139"/>
        <v>940</v>
      </c>
      <c r="B941" s="93" t="s">
        <v>5108</v>
      </c>
      <c r="C941" s="93" t="s">
        <v>5109</v>
      </c>
      <c r="D941" s="93" t="s">
        <v>5110</v>
      </c>
      <c r="E941" s="93" t="s">
        <v>1854</v>
      </c>
      <c r="F941" s="93" t="s">
        <v>153</v>
      </c>
      <c r="G941" s="94">
        <v>45733</v>
      </c>
      <c r="H941" s="93" t="s">
        <v>5111</v>
      </c>
      <c r="I941" s="93" t="s">
        <v>33</v>
      </c>
      <c r="J941" s="93" t="s">
        <v>1362</v>
      </c>
      <c r="K941" s="93"/>
      <c r="L941" s="93"/>
      <c r="M941" s="93" t="s">
        <v>318</v>
      </c>
      <c r="N941" s="93" t="s">
        <v>887</v>
      </c>
      <c r="O941" s="93"/>
      <c r="P941" s="93" t="s">
        <v>1617</v>
      </c>
      <c r="Q941" s="93" t="s">
        <v>5112</v>
      </c>
      <c r="R941" s="93" t="s">
        <v>5113</v>
      </c>
      <c r="S941" s="93"/>
    </row>
    <row r="942" spans="1:22" ht="25" hidden="1">
      <c r="A942" s="49">
        <f t="shared" si="139"/>
        <v>941</v>
      </c>
      <c r="B942" s="93" t="s">
        <v>5114</v>
      </c>
      <c r="C942" s="93" t="s">
        <v>5115</v>
      </c>
      <c r="D942" s="93" t="s">
        <v>5116</v>
      </c>
      <c r="E942" s="93" t="s">
        <v>1854</v>
      </c>
      <c r="F942" s="93" t="s">
        <v>153</v>
      </c>
      <c r="G942" s="94">
        <v>45733</v>
      </c>
      <c r="H942" s="93" t="s">
        <v>5117</v>
      </c>
      <c r="I942" s="93" t="s">
        <v>175</v>
      </c>
      <c r="J942" s="93" t="s">
        <v>1362</v>
      </c>
      <c r="K942" s="93"/>
      <c r="L942" s="93"/>
      <c r="M942" s="93" t="s">
        <v>318</v>
      </c>
      <c r="N942" s="93" t="s">
        <v>887</v>
      </c>
      <c r="O942" s="93"/>
      <c r="P942" s="93" t="s">
        <v>1617</v>
      </c>
      <c r="Q942" s="93"/>
      <c r="R942" s="93"/>
      <c r="S942" s="93"/>
    </row>
    <row r="943" spans="1:22" ht="87.5" hidden="1">
      <c r="A943" s="49">
        <f t="shared" si="139"/>
        <v>942</v>
      </c>
      <c r="B943" s="93" t="s">
        <v>5118</v>
      </c>
      <c r="C943" s="93" t="s">
        <v>5119</v>
      </c>
      <c r="D943" s="93" t="s">
        <v>5120</v>
      </c>
      <c r="E943" s="93" t="s">
        <v>1854</v>
      </c>
      <c r="F943" s="93" t="s">
        <v>153</v>
      </c>
      <c r="G943" s="94">
        <v>45733</v>
      </c>
      <c r="H943" s="93" t="s">
        <v>1068</v>
      </c>
      <c r="I943" s="93" t="s">
        <v>175</v>
      </c>
      <c r="J943" s="93" t="s">
        <v>1362</v>
      </c>
      <c r="K943" s="93"/>
      <c r="L943" s="93"/>
      <c r="M943" s="93" t="s">
        <v>318</v>
      </c>
      <c r="N943" s="93" t="s">
        <v>887</v>
      </c>
      <c r="O943" s="93"/>
      <c r="P943" s="93" t="s">
        <v>1617</v>
      </c>
      <c r="Q943" s="93" t="s">
        <v>5121</v>
      </c>
      <c r="R943" s="93" t="s">
        <v>2354</v>
      </c>
      <c r="S943" s="93"/>
    </row>
    <row r="944" spans="1:22" ht="25" hidden="1">
      <c r="A944" s="49">
        <f t="shared" si="139"/>
        <v>943</v>
      </c>
      <c r="B944" s="93" t="s">
        <v>5122</v>
      </c>
      <c r="C944" s="93" t="s">
        <v>5123</v>
      </c>
      <c r="D944" s="93" t="s">
        <v>5124</v>
      </c>
      <c r="E944" s="93" t="s">
        <v>1854</v>
      </c>
      <c r="F944" s="93" t="s">
        <v>153</v>
      </c>
      <c r="G944" s="94">
        <v>45733</v>
      </c>
      <c r="H944" s="93" t="s">
        <v>1068</v>
      </c>
      <c r="I944" s="93" t="s">
        <v>175</v>
      </c>
      <c r="J944" s="93" t="s">
        <v>1362</v>
      </c>
      <c r="K944" s="93"/>
      <c r="L944" s="93"/>
      <c r="M944" s="93" t="s">
        <v>318</v>
      </c>
      <c r="N944" s="93" t="s">
        <v>887</v>
      </c>
      <c r="O944" s="93"/>
      <c r="P944" s="93" t="s">
        <v>1617</v>
      </c>
      <c r="Q944" s="93" t="s">
        <v>5125</v>
      </c>
      <c r="R944" s="93" t="s">
        <v>4723</v>
      </c>
      <c r="S944" s="93"/>
    </row>
    <row r="945" spans="1:19" ht="75" hidden="1">
      <c r="A945" s="49">
        <f t="shared" si="139"/>
        <v>944</v>
      </c>
      <c r="B945" s="93" t="s">
        <v>5126</v>
      </c>
      <c r="C945" s="93" t="s">
        <v>5127</v>
      </c>
      <c r="D945" s="93" t="s">
        <v>5128</v>
      </c>
      <c r="E945" s="93" t="s">
        <v>1854</v>
      </c>
      <c r="F945" s="93" t="s">
        <v>153</v>
      </c>
      <c r="G945" s="94">
        <v>45733</v>
      </c>
      <c r="H945" s="93" t="s">
        <v>5129</v>
      </c>
      <c r="I945" s="93" t="s">
        <v>23</v>
      </c>
      <c r="J945" s="93" t="s">
        <v>1362</v>
      </c>
      <c r="K945" s="93"/>
      <c r="L945" s="93"/>
      <c r="M945" s="93" t="s">
        <v>318</v>
      </c>
      <c r="N945" s="93" t="s">
        <v>887</v>
      </c>
      <c r="O945" s="93"/>
      <c r="P945" s="93" t="s">
        <v>1617</v>
      </c>
      <c r="Q945" s="93" t="s">
        <v>5130</v>
      </c>
      <c r="R945" s="93" t="s">
        <v>5005</v>
      </c>
      <c r="S945" s="93"/>
    </row>
    <row r="946" spans="1:19" ht="25" hidden="1">
      <c r="A946" s="49">
        <f t="shared" si="139"/>
        <v>945</v>
      </c>
      <c r="B946" s="93" t="s">
        <v>5131</v>
      </c>
      <c r="C946" s="93" t="s">
        <v>5132</v>
      </c>
      <c r="D946" s="93" t="s">
        <v>5133</v>
      </c>
      <c r="E946" s="93" t="s">
        <v>1854</v>
      </c>
      <c r="F946" s="93" t="s">
        <v>153</v>
      </c>
      <c r="G946" s="94">
        <v>45733</v>
      </c>
      <c r="H946" s="93" t="s">
        <v>487</v>
      </c>
      <c r="I946" s="93" t="s">
        <v>23</v>
      </c>
      <c r="J946" s="93" t="s">
        <v>1362</v>
      </c>
      <c r="K946" s="93"/>
      <c r="L946" s="93"/>
      <c r="M946" s="93" t="s">
        <v>318</v>
      </c>
      <c r="N946" s="93" t="s">
        <v>887</v>
      </c>
      <c r="O946" s="93"/>
      <c r="P946" s="93" t="s">
        <v>1617</v>
      </c>
      <c r="Q946" s="93"/>
      <c r="R946" s="93"/>
      <c r="S946" s="93"/>
    </row>
    <row r="947" spans="1:19" ht="125" hidden="1">
      <c r="A947" s="49">
        <f t="shared" si="139"/>
        <v>946</v>
      </c>
      <c r="B947" s="93" t="s">
        <v>5134</v>
      </c>
      <c r="C947" s="93" t="s">
        <v>5135</v>
      </c>
      <c r="D947" s="93" t="s">
        <v>5136</v>
      </c>
      <c r="E947" s="93" t="s">
        <v>1854</v>
      </c>
      <c r="F947" s="93" t="s">
        <v>153</v>
      </c>
      <c r="G947" s="94">
        <v>45733</v>
      </c>
      <c r="H947" s="93" t="s">
        <v>3495</v>
      </c>
      <c r="I947" s="93" t="s">
        <v>175</v>
      </c>
      <c r="J947" s="93" t="s">
        <v>1362</v>
      </c>
      <c r="K947" s="93"/>
      <c r="L947" s="93"/>
      <c r="M947" s="93" t="s">
        <v>318</v>
      </c>
      <c r="N947" s="93" t="s">
        <v>887</v>
      </c>
      <c r="O947" s="93"/>
      <c r="P947" s="93" t="s">
        <v>1617</v>
      </c>
      <c r="Q947" s="93" t="s">
        <v>5137</v>
      </c>
      <c r="R947" s="93" t="s">
        <v>47</v>
      </c>
      <c r="S947" s="93"/>
    </row>
    <row r="948" spans="1:19" ht="75" hidden="1">
      <c r="A948" s="49">
        <f t="shared" si="139"/>
        <v>947</v>
      </c>
      <c r="B948" s="93" t="s">
        <v>5138</v>
      </c>
      <c r="C948" s="93" t="s">
        <v>5139</v>
      </c>
      <c r="D948" s="93" t="s">
        <v>5140</v>
      </c>
      <c r="E948" s="93" t="s">
        <v>1854</v>
      </c>
      <c r="F948" s="93" t="s">
        <v>153</v>
      </c>
      <c r="G948" s="94">
        <v>45733</v>
      </c>
      <c r="H948" s="93" t="s">
        <v>3495</v>
      </c>
      <c r="I948" s="93" t="s">
        <v>175</v>
      </c>
      <c r="J948" s="93" t="s">
        <v>1362</v>
      </c>
      <c r="K948" s="93"/>
      <c r="L948" s="93"/>
      <c r="M948" s="93" t="s">
        <v>318</v>
      </c>
      <c r="N948" s="93" t="s">
        <v>887</v>
      </c>
      <c r="O948" s="93"/>
      <c r="P948" s="93" t="s">
        <v>1617</v>
      </c>
      <c r="Q948" s="93" t="s">
        <v>5141</v>
      </c>
      <c r="R948" s="93" t="s">
        <v>2354</v>
      </c>
      <c r="S948" s="93"/>
    </row>
    <row r="949" spans="1:19" ht="112.5" hidden="1">
      <c r="A949" s="49">
        <f t="shared" si="139"/>
        <v>948</v>
      </c>
      <c r="B949" s="93" t="s">
        <v>5142</v>
      </c>
      <c r="C949" s="93" t="s">
        <v>5143</v>
      </c>
      <c r="D949" s="95">
        <v>45733.793194444443</v>
      </c>
      <c r="E949" s="93" t="s">
        <v>1854</v>
      </c>
      <c r="F949" s="93" t="s">
        <v>153</v>
      </c>
      <c r="G949" s="94">
        <v>45733</v>
      </c>
      <c r="H949" s="93" t="s">
        <v>2621</v>
      </c>
      <c r="I949" s="93" t="s">
        <v>597</v>
      </c>
      <c r="J949" s="93" t="s">
        <v>1362</v>
      </c>
      <c r="K949" s="93"/>
      <c r="L949" s="93"/>
      <c r="M949" s="93" t="s">
        <v>318</v>
      </c>
      <c r="N949" s="93" t="s">
        <v>887</v>
      </c>
      <c r="O949" s="93"/>
      <c r="P949" s="93" t="s">
        <v>1617</v>
      </c>
      <c r="Q949" s="93" t="s">
        <v>5144</v>
      </c>
      <c r="R949" s="93" t="s">
        <v>2628</v>
      </c>
      <c r="S949" s="93"/>
    </row>
    <row r="950" spans="1:19" ht="75" hidden="1">
      <c r="A950" s="49">
        <f t="shared" si="139"/>
        <v>949</v>
      </c>
      <c r="B950" s="93" t="s">
        <v>5145</v>
      </c>
      <c r="C950" s="93" t="s">
        <v>5146</v>
      </c>
      <c r="D950" s="93" t="s">
        <v>5147</v>
      </c>
      <c r="E950" s="93" t="s">
        <v>1854</v>
      </c>
      <c r="F950" s="93" t="s">
        <v>153</v>
      </c>
      <c r="G950" s="94">
        <v>45733</v>
      </c>
      <c r="H950" s="93" t="s">
        <v>222</v>
      </c>
      <c r="I950" s="93" t="s">
        <v>223</v>
      </c>
      <c r="J950" s="93" t="s">
        <v>1362</v>
      </c>
      <c r="K950" s="93"/>
      <c r="L950" s="93"/>
      <c r="M950" s="93" t="s">
        <v>318</v>
      </c>
      <c r="N950" s="93" t="s">
        <v>887</v>
      </c>
      <c r="O950" s="93"/>
      <c r="P950" s="93" t="s">
        <v>1617</v>
      </c>
      <c r="Q950" s="93" t="s">
        <v>5148</v>
      </c>
      <c r="R950" s="93" t="s">
        <v>5149</v>
      </c>
      <c r="S950" s="93"/>
    </row>
    <row r="951" spans="1:19" ht="37.5" hidden="1">
      <c r="A951" s="49">
        <f t="shared" si="139"/>
        <v>950</v>
      </c>
      <c r="B951" s="93" t="s">
        <v>5150</v>
      </c>
      <c r="C951" s="93" t="s">
        <v>5151</v>
      </c>
      <c r="D951" s="93" t="s">
        <v>5152</v>
      </c>
      <c r="E951" s="93" t="s">
        <v>1854</v>
      </c>
      <c r="F951" s="93" t="s">
        <v>153</v>
      </c>
      <c r="G951" s="94">
        <v>45733</v>
      </c>
      <c r="H951" s="93" t="s">
        <v>5153</v>
      </c>
      <c r="I951" s="93" t="s">
        <v>995</v>
      </c>
      <c r="J951" s="93" t="s">
        <v>1362</v>
      </c>
      <c r="K951" s="93"/>
      <c r="L951" s="93"/>
      <c r="M951" s="93" t="s">
        <v>318</v>
      </c>
      <c r="N951" s="93" t="s">
        <v>887</v>
      </c>
      <c r="O951" s="93"/>
      <c r="P951" s="93" t="s">
        <v>1617</v>
      </c>
      <c r="Q951" s="93" t="s">
        <v>5154</v>
      </c>
      <c r="R951" s="93" t="s">
        <v>2066</v>
      </c>
      <c r="S951" s="93"/>
    </row>
    <row r="952" spans="1:19" ht="25" hidden="1">
      <c r="A952" s="49">
        <f t="shared" si="139"/>
        <v>951</v>
      </c>
      <c r="B952" s="93" t="s">
        <v>5155</v>
      </c>
      <c r="C952" s="93" t="s">
        <v>5156</v>
      </c>
      <c r="D952" s="93" t="s">
        <v>5157</v>
      </c>
      <c r="E952" s="93" t="s">
        <v>1854</v>
      </c>
      <c r="F952" s="93" t="s">
        <v>153</v>
      </c>
      <c r="G952" s="94">
        <v>45736</v>
      </c>
      <c r="H952" s="93" t="s">
        <v>5158</v>
      </c>
      <c r="I952" s="93" t="s">
        <v>995</v>
      </c>
      <c r="J952" s="93" t="s">
        <v>1362</v>
      </c>
      <c r="K952" s="93"/>
      <c r="L952" s="93"/>
      <c r="M952" s="93" t="s">
        <v>318</v>
      </c>
      <c r="N952" s="93" t="s">
        <v>887</v>
      </c>
      <c r="O952" s="93"/>
      <c r="P952" s="93" t="s">
        <v>1617</v>
      </c>
      <c r="Q952" s="93" t="s">
        <v>5159</v>
      </c>
      <c r="R952" s="93" t="s">
        <v>2503</v>
      </c>
      <c r="S952" s="93"/>
    </row>
    <row r="953" spans="1:19" ht="25" hidden="1">
      <c r="A953" s="49">
        <f t="shared" si="139"/>
        <v>952</v>
      </c>
      <c r="B953" s="93" t="s">
        <v>5160</v>
      </c>
      <c r="C953" s="93" t="s">
        <v>5161</v>
      </c>
      <c r="D953" s="93" t="s">
        <v>5162</v>
      </c>
      <c r="E953" s="93" t="s">
        <v>1854</v>
      </c>
      <c r="F953" s="93" t="s">
        <v>153</v>
      </c>
      <c r="G953" s="94">
        <v>45736</v>
      </c>
      <c r="H953" s="93" t="s">
        <v>5163</v>
      </c>
      <c r="I953" s="93" t="s">
        <v>995</v>
      </c>
      <c r="J953" s="93" t="s">
        <v>1362</v>
      </c>
      <c r="K953" s="93"/>
      <c r="L953" s="93"/>
      <c r="M953" s="93" t="s">
        <v>318</v>
      </c>
      <c r="N953" s="93" t="s">
        <v>887</v>
      </c>
      <c r="O953" s="93"/>
      <c r="P953" s="93" t="s">
        <v>1617</v>
      </c>
      <c r="Q953" s="93" t="s">
        <v>5164</v>
      </c>
      <c r="R953" s="93" t="s">
        <v>2503</v>
      </c>
      <c r="S953" s="93"/>
    </row>
    <row r="954" spans="1:19" ht="112.5" hidden="1">
      <c r="A954" s="49">
        <f t="shared" si="139"/>
        <v>953</v>
      </c>
      <c r="B954" s="93" t="s">
        <v>5165</v>
      </c>
      <c r="C954" s="93" t="s">
        <v>5166</v>
      </c>
      <c r="D954" s="93" t="s">
        <v>5167</v>
      </c>
      <c r="E954" s="93" t="s">
        <v>1854</v>
      </c>
      <c r="F954" s="93" t="s">
        <v>153</v>
      </c>
      <c r="G954" s="94">
        <v>45736</v>
      </c>
      <c r="H954" s="93" t="s">
        <v>1068</v>
      </c>
      <c r="I954" s="93" t="s">
        <v>175</v>
      </c>
      <c r="J954" s="93" t="s">
        <v>1362</v>
      </c>
      <c r="K954" s="93"/>
      <c r="L954" s="93"/>
      <c r="M954" s="93" t="s">
        <v>318</v>
      </c>
      <c r="N954" s="93" t="s">
        <v>887</v>
      </c>
      <c r="O954" s="93"/>
      <c r="P954" s="93" t="s">
        <v>1617</v>
      </c>
      <c r="Q954" s="93" t="s">
        <v>5168</v>
      </c>
      <c r="R954" s="93" t="s">
        <v>47</v>
      </c>
      <c r="S954" s="93"/>
    </row>
    <row r="955" spans="1:19" ht="62.5" hidden="1">
      <c r="A955" s="49">
        <f t="shared" si="139"/>
        <v>954</v>
      </c>
      <c r="B955" s="93" t="s">
        <v>5169</v>
      </c>
      <c r="C955" s="93" t="s">
        <v>5170</v>
      </c>
      <c r="D955" s="93" t="s">
        <v>5171</v>
      </c>
      <c r="E955" s="93" t="s">
        <v>1854</v>
      </c>
      <c r="F955" s="93" t="s">
        <v>153</v>
      </c>
      <c r="G955" s="94">
        <v>45736</v>
      </c>
      <c r="H955" s="93" t="s">
        <v>5172</v>
      </c>
      <c r="I955" s="93" t="s">
        <v>175</v>
      </c>
      <c r="J955" s="93" t="s">
        <v>1362</v>
      </c>
      <c r="K955" s="93"/>
      <c r="L955" s="93"/>
      <c r="M955" s="93" t="s">
        <v>318</v>
      </c>
      <c r="N955" s="93" t="s">
        <v>887</v>
      </c>
      <c r="O955" s="93"/>
      <c r="P955" s="93" t="s">
        <v>1617</v>
      </c>
      <c r="Q955" s="93" t="s">
        <v>5173</v>
      </c>
      <c r="R955" s="93" t="s">
        <v>47</v>
      </c>
      <c r="S955" s="93"/>
    </row>
    <row r="956" spans="1:19" ht="62.5" hidden="1">
      <c r="A956" s="49">
        <f t="shared" si="139"/>
        <v>955</v>
      </c>
      <c r="B956" s="93" t="s">
        <v>5174</v>
      </c>
      <c r="C956" s="93" t="s">
        <v>5175</v>
      </c>
      <c r="D956" s="93" t="s">
        <v>5176</v>
      </c>
      <c r="E956" s="93" t="s">
        <v>1854</v>
      </c>
      <c r="F956" s="93" t="s">
        <v>153</v>
      </c>
      <c r="G956" s="94">
        <v>45736</v>
      </c>
      <c r="H956" s="93" t="s">
        <v>2673</v>
      </c>
      <c r="I956" s="93" t="s">
        <v>175</v>
      </c>
      <c r="J956" s="93" t="s">
        <v>1362</v>
      </c>
      <c r="K956" s="93"/>
      <c r="L956" s="93"/>
      <c r="M956" s="93" t="s">
        <v>318</v>
      </c>
      <c r="N956" s="93" t="s">
        <v>887</v>
      </c>
      <c r="O956" s="93"/>
      <c r="P956" s="93" t="s">
        <v>1617</v>
      </c>
      <c r="Q956" s="93" t="s">
        <v>5177</v>
      </c>
      <c r="R956" s="93" t="s">
        <v>2354</v>
      </c>
      <c r="S956" s="93"/>
    </row>
    <row r="957" spans="1:19" ht="62.5" hidden="1">
      <c r="A957" s="49">
        <f t="shared" si="139"/>
        <v>956</v>
      </c>
      <c r="B957" s="93" t="s">
        <v>5178</v>
      </c>
      <c r="C957" s="93" t="s">
        <v>5179</v>
      </c>
      <c r="D957" s="93" t="s">
        <v>5180</v>
      </c>
      <c r="E957" s="93" t="s">
        <v>1854</v>
      </c>
      <c r="F957" s="93" t="s">
        <v>153</v>
      </c>
      <c r="G957" s="94">
        <v>45736</v>
      </c>
      <c r="H957" s="93" t="s">
        <v>5181</v>
      </c>
      <c r="I957" s="93" t="s">
        <v>175</v>
      </c>
      <c r="J957" s="93" t="s">
        <v>1362</v>
      </c>
      <c r="K957" s="93"/>
      <c r="L957" s="93"/>
      <c r="M957" s="93" t="s">
        <v>318</v>
      </c>
      <c r="N957" s="93" t="s">
        <v>887</v>
      </c>
      <c r="O957" s="93"/>
      <c r="P957" s="93" t="s">
        <v>1617</v>
      </c>
      <c r="Q957" s="93" t="s">
        <v>5182</v>
      </c>
      <c r="R957" s="93" t="s">
        <v>47</v>
      </c>
      <c r="S957" s="93"/>
    </row>
    <row r="958" spans="1:19" ht="100" hidden="1">
      <c r="A958" s="49">
        <f t="shared" si="139"/>
        <v>957</v>
      </c>
      <c r="B958" s="93" t="s">
        <v>5183</v>
      </c>
      <c r="C958" s="93" t="s">
        <v>5184</v>
      </c>
      <c r="D958" s="93" t="s">
        <v>5185</v>
      </c>
      <c r="E958" s="93" t="s">
        <v>1854</v>
      </c>
      <c r="F958" s="93" t="s">
        <v>153</v>
      </c>
      <c r="G958" s="94">
        <v>45736</v>
      </c>
      <c r="H958" s="93" t="s">
        <v>5186</v>
      </c>
      <c r="I958" s="93" t="s">
        <v>223</v>
      </c>
      <c r="J958" s="93" t="s">
        <v>1362</v>
      </c>
      <c r="K958" s="93"/>
      <c r="L958" s="93"/>
      <c r="M958" s="93" t="s">
        <v>318</v>
      </c>
      <c r="N958" s="93" t="s">
        <v>887</v>
      </c>
      <c r="O958" s="93"/>
      <c r="P958" s="93" t="s">
        <v>1617</v>
      </c>
      <c r="Q958" s="93" t="s">
        <v>5187</v>
      </c>
      <c r="R958" s="93" t="s">
        <v>2447</v>
      </c>
      <c r="S958" s="93"/>
    </row>
    <row r="959" spans="1:19" ht="25" hidden="1">
      <c r="A959" s="49">
        <f t="shared" si="139"/>
        <v>958</v>
      </c>
      <c r="B959" s="93" t="s">
        <v>5188</v>
      </c>
      <c r="C959" s="93" t="s">
        <v>5189</v>
      </c>
      <c r="D959" s="93" t="s">
        <v>5190</v>
      </c>
      <c r="E959" s="93" t="s">
        <v>1854</v>
      </c>
      <c r="F959" s="93" t="s">
        <v>153</v>
      </c>
      <c r="G959" s="94">
        <v>45736</v>
      </c>
      <c r="H959" s="93" t="s">
        <v>5191</v>
      </c>
      <c r="I959" s="93" t="s">
        <v>581</v>
      </c>
      <c r="J959" s="93" t="s">
        <v>1362</v>
      </c>
      <c r="K959" s="93"/>
      <c r="L959" s="93"/>
      <c r="M959" s="93" t="s">
        <v>318</v>
      </c>
      <c r="N959" s="93" t="s">
        <v>887</v>
      </c>
      <c r="O959" s="93"/>
      <c r="P959" s="93" t="s">
        <v>1617</v>
      </c>
      <c r="Q959" s="93" t="s">
        <v>5192</v>
      </c>
      <c r="R959" s="93" t="s">
        <v>5095</v>
      </c>
      <c r="S959" s="93"/>
    </row>
    <row r="960" spans="1:19" ht="62.5" hidden="1">
      <c r="A960" s="49">
        <f t="shared" si="139"/>
        <v>959</v>
      </c>
      <c r="B960" s="93" t="s">
        <v>5193</v>
      </c>
      <c r="C960" s="93" t="s">
        <v>5194</v>
      </c>
      <c r="D960" s="93" t="s">
        <v>5195</v>
      </c>
      <c r="E960" s="93" t="s">
        <v>1854</v>
      </c>
      <c r="F960" s="93" t="s">
        <v>153</v>
      </c>
      <c r="G960" s="94">
        <v>45736</v>
      </c>
      <c r="H960" s="93" t="s">
        <v>643</v>
      </c>
      <c r="I960" s="93" t="s">
        <v>175</v>
      </c>
      <c r="J960" s="93" t="s">
        <v>1362</v>
      </c>
      <c r="K960" s="93"/>
      <c r="L960" s="93"/>
      <c r="M960" s="93" t="s">
        <v>318</v>
      </c>
      <c r="N960" s="93" t="s">
        <v>887</v>
      </c>
      <c r="O960" s="93"/>
      <c r="P960" s="93" t="s">
        <v>1617</v>
      </c>
      <c r="Q960" s="93" t="s">
        <v>5196</v>
      </c>
      <c r="R960" s="93" t="s">
        <v>2354</v>
      </c>
      <c r="S960" s="93"/>
    </row>
    <row r="961" spans="1:19" ht="37.5" hidden="1">
      <c r="A961" s="49">
        <f t="shared" si="139"/>
        <v>960</v>
      </c>
      <c r="B961" s="93" t="s">
        <v>5197</v>
      </c>
      <c r="C961" s="93" t="s">
        <v>5198</v>
      </c>
      <c r="D961" s="93" t="s">
        <v>5199</v>
      </c>
      <c r="E961" s="93" t="s">
        <v>1854</v>
      </c>
      <c r="F961" s="93" t="s">
        <v>153</v>
      </c>
      <c r="G961" s="94">
        <v>45736</v>
      </c>
      <c r="H961" s="93" t="s">
        <v>5200</v>
      </c>
      <c r="I961" s="93" t="s">
        <v>995</v>
      </c>
      <c r="J961" s="93" t="s">
        <v>1362</v>
      </c>
      <c r="K961" s="93"/>
      <c r="L961" s="93"/>
      <c r="M961" s="93" t="s">
        <v>318</v>
      </c>
      <c r="N961" s="93" t="s">
        <v>887</v>
      </c>
      <c r="O961" s="93"/>
      <c r="P961" s="93" t="s">
        <v>1617</v>
      </c>
      <c r="Q961" s="93" t="s">
        <v>5201</v>
      </c>
      <c r="R961" s="93" t="s">
        <v>2503</v>
      </c>
      <c r="S961" s="93"/>
    </row>
    <row r="962" spans="1:19" ht="25" hidden="1">
      <c r="A962" s="49">
        <f t="shared" si="139"/>
        <v>961</v>
      </c>
      <c r="B962" s="93" t="s">
        <v>5202</v>
      </c>
      <c r="C962" s="93" t="s">
        <v>5203</v>
      </c>
      <c r="D962" s="93" t="s">
        <v>5204</v>
      </c>
      <c r="E962" s="93" t="s">
        <v>1854</v>
      </c>
      <c r="F962" s="93" t="s">
        <v>153</v>
      </c>
      <c r="G962" s="94">
        <v>45736</v>
      </c>
      <c r="H962" s="93" t="s">
        <v>5205</v>
      </c>
      <c r="I962" s="93" t="s">
        <v>223</v>
      </c>
      <c r="J962" s="93" t="s">
        <v>1362</v>
      </c>
      <c r="K962" s="93"/>
      <c r="L962" s="93"/>
      <c r="M962" s="93" t="s">
        <v>318</v>
      </c>
      <c r="N962" s="93" t="s">
        <v>887</v>
      </c>
      <c r="O962" s="93"/>
      <c r="P962" s="93" t="s">
        <v>1617</v>
      </c>
      <c r="Q962" s="93" t="s">
        <v>5206</v>
      </c>
      <c r="R962" s="93" t="s">
        <v>2715</v>
      </c>
      <c r="S962" s="93"/>
    </row>
    <row r="963" spans="1:19" ht="50" hidden="1">
      <c r="A963" s="49">
        <f t="shared" ref="A963:A995" si="140">A962+1</f>
        <v>962</v>
      </c>
      <c r="B963" s="93" t="s">
        <v>5207</v>
      </c>
      <c r="C963" s="93" t="s">
        <v>5208</v>
      </c>
      <c r="D963" s="93" t="s">
        <v>5209</v>
      </c>
      <c r="E963" s="93" t="s">
        <v>1854</v>
      </c>
      <c r="F963" s="93" t="s">
        <v>153</v>
      </c>
      <c r="G963" s="94">
        <v>45741</v>
      </c>
      <c r="H963" s="93" t="s">
        <v>5210</v>
      </c>
      <c r="I963" s="93" t="s">
        <v>995</v>
      </c>
      <c r="J963" s="93" t="s">
        <v>1362</v>
      </c>
      <c r="K963" s="93"/>
      <c r="L963" s="93"/>
      <c r="M963" s="93" t="s">
        <v>318</v>
      </c>
      <c r="N963" s="93" t="s">
        <v>887</v>
      </c>
      <c r="O963" s="93"/>
      <c r="P963" s="93" t="s">
        <v>1617</v>
      </c>
      <c r="Q963" s="93" t="s">
        <v>5211</v>
      </c>
      <c r="R963" s="93" t="s">
        <v>2503</v>
      </c>
      <c r="S963" s="93"/>
    </row>
    <row r="964" spans="1:19" ht="37.5" hidden="1">
      <c r="A964" s="49">
        <f t="shared" si="140"/>
        <v>963</v>
      </c>
      <c r="B964" s="93" t="s">
        <v>5212</v>
      </c>
      <c r="C964" s="93" t="s">
        <v>5213</v>
      </c>
      <c r="D964" s="93" t="s">
        <v>5214</v>
      </c>
      <c r="E964" s="93" t="s">
        <v>1854</v>
      </c>
      <c r="F964" s="93" t="s">
        <v>153</v>
      </c>
      <c r="G964" s="94">
        <v>45741</v>
      </c>
      <c r="H964" s="93" t="s">
        <v>5215</v>
      </c>
      <c r="I964" s="93" t="s">
        <v>995</v>
      </c>
      <c r="J964" s="93" t="s">
        <v>1362</v>
      </c>
      <c r="K964" s="93"/>
      <c r="L964" s="93"/>
      <c r="M964" s="93" t="s">
        <v>318</v>
      </c>
      <c r="N964" s="93" t="s">
        <v>887</v>
      </c>
      <c r="O964" s="93"/>
      <c r="P964" s="93" t="s">
        <v>1617</v>
      </c>
      <c r="Q964" s="93" t="s">
        <v>5216</v>
      </c>
      <c r="R964" s="93" t="s">
        <v>2503</v>
      </c>
      <c r="S964" s="93"/>
    </row>
    <row r="965" spans="1:19" ht="37.5" hidden="1">
      <c r="A965" s="49">
        <f t="shared" si="140"/>
        <v>964</v>
      </c>
      <c r="B965" s="93" t="s">
        <v>5217</v>
      </c>
      <c r="C965" s="93" t="s">
        <v>5218</v>
      </c>
      <c r="D965" s="93" t="s">
        <v>5219</v>
      </c>
      <c r="E965" s="93" t="s">
        <v>1854</v>
      </c>
      <c r="F965" s="93" t="s">
        <v>153</v>
      </c>
      <c r="G965" s="94">
        <v>45741</v>
      </c>
      <c r="H965" s="93" t="s">
        <v>5220</v>
      </c>
      <c r="I965" s="93" t="s">
        <v>581</v>
      </c>
      <c r="J965" s="93" t="s">
        <v>1362</v>
      </c>
      <c r="K965" s="93"/>
      <c r="L965" s="93"/>
      <c r="M965" s="93" t="s">
        <v>318</v>
      </c>
      <c r="N965" s="93" t="s">
        <v>887</v>
      </c>
      <c r="O965" s="93"/>
      <c r="P965" s="93" t="s">
        <v>1617</v>
      </c>
      <c r="Q965" s="93" t="s">
        <v>5221</v>
      </c>
      <c r="R965" s="93" t="s">
        <v>2464</v>
      </c>
      <c r="S965" s="93"/>
    </row>
    <row r="966" spans="1:19" ht="87.5" hidden="1">
      <c r="A966" s="49">
        <f t="shared" si="140"/>
        <v>965</v>
      </c>
      <c r="B966" s="93" t="s">
        <v>5222</v>
      </c>
      <c r="C966" s="93" t="s">
        <v>5223</v>
      </c>
      <c r="D966" s="93" t="s">
        <v>5224</v>
      </c>
      <c r="E966" s="93" t="s">
        <v>1854</v>
      </c>
      <c r="F966" s="93" t="s">
        <v>153</v>
      </c>
      <c r="G966" s="94">
        <v>45742</v>
      </c>
      <c r="H966" s="93" t="s">
        <v>5225</v>
      </c>
      <c r="I966" s="93" t="s">
        <v>175</v>
      </c>
      <c r="J966" s="93" t="s">
        <v>1362</v>
      </c>
      <c r="K966" s="93"/>
      <c r="L966" s="93"/>
      <c r="M966" s="93" t="s">
        <v>318</v>
      </c>
      <c r="N966" s="93" t="s">
        <v>887</v>
      </c>
      <c r="O966" s="93"/>
      <c r="P966" s="93" t="s">
        <v>1617</v>
      </c>
      <c r="Q966" s="93" t="s">
        <v>5226</v>
      </c>
      <c r="R966" s="93" t="s">
        <v>2354</v>
      </c>
      <c r="S966" s="93"/>
    </row>
    <row r="967" spans="1:19" ht="50" hidden="1">
      <c r="A967" s="49">
        <f t="shared" si="140"/>
        <v>966</v>
      </c>
      <c r="B967" s="93" t="s">
        <v>5227</v>
      </c>
      <c r="C967" s="93" t="s">
        <v>5228</v>
      </c>
      <c r="D967" s="93" t="s">
        <v>5229</v>
      </c>
      <c r="E967" s="93" t="s">
        <v>758</v>
      </c>
      <c r="F967" s="93" t="s">
        <v>153</v>
      </c>
      <c r="G967" s="94">
        <v>45742</v>
      </c>
      <c r="H967" s="93" t="s">
        <v>5230</v>
      </c>
      <c r="I967" s="93" t="s">
        <v>223</v>
      </c>
      <c r="J967" s="93" t="s">
        <v>1362</v>
      </c>
      <c r="K967" s="93"/>
      <c r="L967" s="93"/>
      <c r="M967" s="93" t="s">
        <v>318</v>
      </c>
      <c r="N967" s="93" t="s">
        <v>887</v>
      </c>
      <c r="O967" s="93"/>
      <c r="P967" s="93" t="s">
        <v>1617</v>
      </c>
      <c r="Q967" s="93" t="s">
        <v>5231</v>
      </c>
      <c r="R967" s="93" t="s">
        <v>65</v>
      </c>
      <c r="S967" s="93"/>
    </row>
    <row r="968" spans="1:19" ht="62.5" hidden="1">
      <c r="A968" s="49">
        <f t="shared" si="140"/>
        <v>967</v>
      </c>
      <c r="B968" s="93" t="s">
        <v>5232</v>
      </c>
      <c r="C968" s="93" t="s">
        <v>5233</v>
      </c>
      <c r="D968" s="93" t="s">
        <v>5234</v>
      </c>
      <c r="E968" s="93" t="s">
        <v>758</v>
      </c>
      <c r="F968" s="93" t="s">
        <v>153</v>
      </c>
      <c r="G968" s="94">
        <v>45742</v>
      </c>
      <c r="H968" s="93" t="s">
        <v>5235</v>
      </c>
      <c r="I968" s="93" t="s">
        <v>223</v>
      </c>
      <c r="J968" s="93" t="s">
        <v>1362</v>
      </c>
      <c r="K968" s="93"/>
      <c r="L968" s="93"/>
      <c r="M968" s="93" t="s">
        <v>318</v>
      </c>
      <c r="N968" s="93" t="s">
        <v>887</v>
      </c>
      <c r="O968" s="93"/>
      <c r="P968" s="93" t="s">
        <v>1617</v>
      </c>
      <c r="Q968" s="93" t="s">
        <v>5236</v>
      </c>
      <c r="R968" s="93" t="s">
        <v>65</v>
      </c>
      <c r="S968" s="93"/>
    </row>
    <row r="969" spans="1:19" ht="187.5" hidden="1">
      <c r="A969" s="49">
        <f t="shared" si="140"/>
        <v>968</v>
      </c>
      <c r="B969" s="93" t="s">
        <v>5237</v>
      </c>
      <c r="C969" s="93" t="s">
        <v>5238</v>
      </c>
      <c r="D969" s="93" t="s">
        <v>5239</v>
      </c>
      <c r="E969" s="93" t="s">
        <v>758</v>
      </c>
      <c r="F969" s="93" t="s">
        <v>153</v>
      </c>
      <c r="G969" s="94">
        <v>45742</v>
      </c>
      <c r="H969" s="93" t="s">
        <v>5240</v>
      </c>
      <c r="I969" s="93" t="s">
        <v>33</v>
      </c>
      <c r="J969" s="93" t="s">
        <v>1362</v>
      </c>
      <c r="K969" s="93"/>
      <c r="L969" s="93"/>
      <c r="M969" s="93" t="s">
        <v>318</v>
      </c>
      <c r="N969" s="93" t="s">
        <v>887</v>
      </c>
      <c r="O969" s="93"/>
      <c r="P969" s="93" t="s">
        <v>1617</v>
      </c>
      <c r="Q969" s="93" t="s">
        <v>5241</v>
      </c>
      <c r="R969" s="93" t="s">
        <v>2427</v>
      </c>
      <c r="S969" s="93"/>
    </row>
    <row r="970" spans="1:19" ht="50" hidden="1">
      <c r="A970" s="49">
        <f t="shared" si="140"/>
        <v>969</v>
      </c>
      <c r="B970" s="93" t="s">
        <v>5242</v>
      </c>
      <c r="C970" s="93" t="s">
        <v>5243</v>
      </c>
      <c r="D970" s="93" t="s">
        <v>5244</v>
      </c>
      <c r="E970" s="93" t="s">
        <v>758</v>
      </c>
      <c r="F970" s="93" t="s">
        <v>153</v>
      </c>
      <c r="G970" s="94">
        <v>45742</v>
      </c>
      <c r="H970" s="93" t="s">
        <v>2051</v>
      </c>
      <c r="I970" s="93" t="s">
        <v>23</v>
      </c>
      <c r="J970" s="93" t="s">
        <v>1362</v>
      </c>
      <c r="K970" s="93"/>
      <c r="L970" s="93"/>
      <c r="M970" s="93" t="s">
        <v>394</v>
      </c>
      <c r="N970" s="93" t="s">
        <v>4721</v>
      </c>
      <c r="O970" s="93"/>
      <c r="P970" s="93" t="s">
        <v>1617</v>
      </c>
      <c r="Q970" s="93" t="s">
        <v>5245</v>
      </c>
      <c r="R970" s="93" t="s">
        <v>4723</v>
      </c>
      <c r="S970" s="93"/>
    </row>
    <row r="971" spans="1:19" ht="62.5" hidden="1">
      <c r="A971" s="49">
        <f t="shared" si="140"/>
        <v>970</v>
      </c>
      <c r="B971" s="93" t="s">
        <v>5246</v>
      </c>
      <c r="C971" s="93" t="s">
        <v>5247</v>
      </c>
      <c r="D971" s="93" t="s">
        <v>5248</v>
      </c>
      <c r="E971" s="93" t="s">
        <v>758</v>
      </c>
      <c r="F971" s="93" t="s">
        <v>153</v>
      </c>
      <c r="G971" s="94">
        <v>45742</v>
      </c>
      <c r="H971" s="93" t="s">
        <v>2051</v>
      </c>
      <c r="I971" s="93" t="s">
        <v>23</v>
      </c>
      <c r="J971" s="93" t="s">
        <v>1362</v>
      </c>
      <c r="K971" s="93"/>
      <c r="L971" s="93"/>
      <c r="M971" s="93" t="s">
        <v>318</v>
      </c>
      <c r="N971" s="93" t="s">
        <v>887</v>
      </c>
      <c r="O971" s="93"/>
      <c r="P971" s="93" t="s">
        <v>1617</v>
      </c>
      <c r="Q971" s="93" t="s">
        <v>5249</v>
      </c>
      <c r="R971" s="93" t="s">
        <v>952</v>
      </c>
      <c r="S971" s="93"/>
    </row>
    <row r="972" spans="1:19" ht="50" hidden="1">
      <c r="A972" s="49">
        <f t="shared" si="140"/>
        <v>971</v>
      </c>
      <c r="B972" s="93" t="s">
        <v>5250</v>
      </c>
      <c r="C972" s="93" t="s">
        <v>5251</v>
      </c>
      <c r="D972" s="93" t="s">
        <v>5252</v>
      </c>
      <c r="E972" s="93" t="s">
        <v>758</v>
      </c>
      <c r="F972" s="93" t="s">
        <v>153</v>
      </c>
      <c r="G972" s="94">
        <v>45742</v>
      </c>
      <c r="H972" s="93" t="s">
        <v>5253</v>
      </c>
      <c r="I972" s="93" t="s">
        <v>223</v>
      </c>
      <c r="J972" s="93" t="s">
        <v>1362</v>
      </c>
      <c r="K972" s="93"/>
      <c r="L972" s="93"/>
      <c r="M972" s="93" t="s">
        <v>394</v>
      </c>
      <c r="N972" s="93" t="s">
        <v>4721</v>
      </c>
      <c r="O972" s="93"/>
      <c r="P972" s="93" t="s">
        <v>1617</v>
      </c>
      <c r="Q972" s="93" t="s">
        <v>5254</v>
      </c>
      <c r="R972" s="93" t="s">
        <v>4723</v>
      </c>
      <c r="S972" s="93"/>
    </row>
    <row r="973" spans="1:19" ht="62.5" hidden="1">
      <c r="A973" s="49">
        <f t="shared" si="140"/>
        <v>972</v>
      </c>
      <c r="B973" s="93" t="s">
        <v>5255</v>
      </c>
      <c r="C973" s="93" t="s">
        <v>5256</v>
      </c>
      <c r="D973" s="93" t="s">
        <v>5257</v>
      </c>
      <c r="E973" s="93" t="s">
        <v>758</v>
      </c>
      <c r="F973" s="93" t="s">
        <v>153</v>
      </c>
      <c r="G973" s="94">
        <v>45742</v>
      </c>
      <c r="H973" s="93" t="s">
        <v>5258</v>
      </c>
      <c r="I973" s="93" t="s">
        <v>33</v>
      </c>
      <c r="J973" s="93" t="s">
        <v>1362</v>
      </c>
      <c r="K973" s="93"/>
      <c r="L973" s="93"/>
      <c r="M973" s="93" t="s">
        <v>318</v>
      </c>
      <c r="N973" s="93" t="s">
        <v>887</v>
      </c>
      <c r="O973" s="93"/>
      <c r="P973" s="93" t="s">
        <v>1617</v>
      </c>
      <c r="Q973" s="93" t="s">
        <v>5259</v>
      </c>
      <c r="R973" s="93" t="s">
        <v>35</v>
      </c>
      <c r="S973" s="93"/>
    </row>
    <row r="974" spans="1:19" ht="62.5" hidden="1">
      <c r="A974" s="49">
        <f t="shared" si="140"/>
        <v>973</v>
      </c>
      <c r="B974" s="93" t="s">
        <v>5260</v>
      </c>
      <c r="C974" s="93" t="s">
        <v>5261</v>
      </c>
      <c r="D974" s="93" t="s">
        <v>5262</v>
      </c>
      <c r="E974" s="93" t="s">
        <v>758</v>
      </c>
      <c r="F974" s="93" t="s">
        <v>153</v>
      </c>
      <c r="G974" s="94">
        <v>45742</v>
      </c>
      <c r="H974" s="93" t="s">
        <v>2425</v>
      </c>
      <c r="I974" s="93" t="s">
        <v>33</v>
      </c>
      <c r="J974" s="93" t="s">
        <v>1362</v>
      </c>
      <c r="K974" s="93"/>
      <c r="L974" s="93"/>
      <c r="M974" s="93" t="s">
        <v>318</v>
      </c>
      <c r="N974" s="93" t="s">
        <v>887</v>
      </c>
      <c r="O974" s="93"/>
      <c r="P974" s="93" t="s">
        <v>1617</v>
      </c>
      <c r="Q974" s="93" t="s">
        <v>5263</v>
      </c>
      <c r="R974" s="93" t="s">
        <v>2427</v>
      </c>
      <c r="S974" s="93"/>
    </row>
    <row r="975" spans="1:19" ht="125" hidden="1">
      <c r="A975" s="49">
        <f t="shared" si="140"/>
        <v>974</v>
      </c>
      <c r="B975" s="93" t="s">
        <v>5264</v>
      </c>
      <c r="C975" s="93" t="s">
        <v>5265</v>
      </c>
      <c r="D975" s="93" t="s">
        <v>5266</v>
      </c>
      <c r="E975" s="93" t="s">
        <v>758</v>
      </c>
      <c r="F975" s="93" t="s">
        <v>153</v>
      </c>
      <c r="G975" s="94">
        <v>45742</v>
      </c>
      <c r="H975" s="93" t="s">
        <v>3957</v>
      </c>
      <c r="I975" s="93" t="s">
        <v>23</v>
      </c>
      <c r="J975" s="93" t="s">
        <v>1362</v>
      </c>
      <c r="K975" s="93"/>
      <c r="L975" s="93"/>
      <c r="M975" s="93" t="s">
        <v>318</v>
      </c>
      <c r="N975" s="93" t="s">
        <v>887</v>
      </c>
      <c r="O975" s="93"/>
      <c r="P975" s="93" t="s">
        <v>1617</v>
      </c>
      <c r="Q975" s="93" t="s">
        <v>5267</v>
      </c>
      <c r="R975" s="93" t="s">
        <v>1058</v>
      </c>
      <c r="S975" s="93"/>
    </row>
    <row r="976" spans="1:19" ht="75" hidden="1">
      <c r="A976" s="49">
        <f t="shared" si="140"/>
        <v>975</v>
      </c>
      <c r="B976" s="93" t="s">
        <v>5268</v>
      </c>
      <c r="C976" s="93" t="s">
        <v>5269</v>
      </c>
      <c r="D976" s="93" t="s">
        <v>5270</v>
      </c>
      <c r="E976" s="93" t="s">
        <v>758</v>
      </c>
      <c r="F976" s="93" t="s">
        <v>153</v>
      </c>
      <c r="G976" s="94">
        <v>45742</v>
      </c>
      <c r="H976" s="93" t="s">
        <v>5271</v>
      </c>
      <c r="I976" s="93" t="s">
        <v>223</v>
      </c>
      <c r="J976" s="93" t="s">
        <v>1362</v>
      </c>
      <c r="K976" s="93"/>
      <c r="L976" s="93"/>
      <c r="M976" s="93" t="s">
        <v>394</v>
      </c>
      <c r="N976" s="93" t="s">
        <v>4721</v>
      </c>
      <c r="O976" s="93"/>
      <c r="P976" s="93" t="s">
        <v>1617</v>
      </c>
      <c r="Q976" s="93" t="s">
        <v>5272</v>
      </c>
      <c r="R976" s="93" t="s">
        <v>4723</v>
      </c>
      <c r="S976" s="93"/>
    </row>
    <row r="977" spans="1:19" ht="37.5" hidden="1">
      <c r="A977" s="49">
        <f t="shared" si="140"/>
        <v>976</v>
      </c>
      <c r="B977" s="93" t="s">
        <v>5273</v>
      </c>
      <c r="C977" s="93" t="s">
        <v>5274</v>
      </c>
      <c r="D977" s="93" t="s">
        <v>5275</v>
      </c>
      <c r="E977" s="93" t="s">
        <v>1854</v>
      </c>
      <c r="F977" s="93" t="s">
        <v>153</v>
      </c>
      <c r="G977" s="94">
        <v>45742</v>
      </c>
      <c r="H977" s="93" t="s">
        <v>2554</v>
      </c>
      <c r="I977" s="93" t="s">
        <v>175</v>
      </c>
      <c r="J977" s="93" t="s">
        <v>1362</v>
      </c>
      <c r="K977" s="93"/>
      <c r="L977" s="93"/>
      <c r="M977" s="93" t="s">
        <v>318</v>
      </c>
      <c r="N977" s="93" t="s">
        <v>887</v>
      </c>
      <c r="O977" s="93"/>
      <c r="P977" s="93" t="s">
        <v>1617</v>
      </c>
      <c r="Q977" s="93" t="s">
        <v>5276</v>
      </c>
      <c r="R977" s="93" t="s">
        <v>2354</v>
      </c>
      <c r="S977" s="93"/>
    </row>
    <row r="978" spans="1:19" ht="50" hidden="1">
      <c r="A978" s="49">
        <f t="shared" si="140"/>
        <v>977</v>
      </c>
      <c r="B978" s="93" t="s">
        <v>5277</v>
      </c>
      <c r="C978" s="93" t="s">
        <v>5278</v>
      </c>
      <c r="D978" s="93" t="s">
        <v>5279</v>
      </c>
      <c r="E978" s="93" t="s">
        <v>1854</v>
      </c>
      <c r="F978" s="93" t="s">
        <v>153</v>
      </c>
      <c r="G978" s="94">
        <v>45742</v>
      </c>
      <c r="H978" s="93" t="s">
        <v>899</v>
      </c>
      <c r="I978" s="93" t="s">
        <v>175</v>
      </c>
      <c r="J978" s="93" t="s">
        <v>1362</v>
      </c>
      <c r="K978" s="93"/>
      <c r="L978" s="93"/>
      <c r="M978" s="93" t="s">
        <v>318</v>
      </c>
      <c r="N978" s="93" t="s">
        <v>887</v>
      </c>
      <c r="O978" s="93"/>
      <c r="P978" s="93" t="s">
        <v>1617</v>
      </c>
      <c r="Q978" s="93" t="s">
        <v>5280</v>
      </c>
      <c r="R978" s="93" t="s">
        <v>2354</v>
      </c>
      <c r="S978" s="93"/>
    </row>
    <row r="979" spans="1:19" ht="37.5" hidden="1">
      <c r="A979" s="49">
        <f t="shared" si="140"/>
        <v>978</v>
      </c>
      <c r="B979" s="93" t="s">
        <v>5281</v>
      </c>
      <c r="C979" s="93" t="s">
        <v>5282</v>
      </c>
      <c r="D979" s="93" t="s">
        <v>5283</v>
      </c>
      <c r="E979" s="93" t="s">
        <v>1854</v>
      </c>
      <c r="F979" s="93" t="s">
        <v>153</v>
      </c>
      <c r="G979" s="94">
        <v>45742</v>
      </c>
      <c r="H979" s="93" t="s">
        <v>5284</v>
      </c>
      <c r="I979" s="93" t="s">
        <v>581</v>
      </c>
      <c r="J979" s="93" t="s">
        <v>1362</v>
      </c>
      <c r="K979" s="93"/>
      <c r="L979" s="93"/>
      <c r="M979" s="93" t="s">
        <v>318</v>
      </c>
      <c r="N979" s="93" t="s">
        <v>887</v>
      </c>
      <c r="O979" s="93"/>
      <c r="P979" s="93" t="s">
        <v>1617</v>
      </c>
      <c r="Q979" s="93" t="s">
        <v>5285</v>
      </c>
      <c r="R979" s="93" t="s">
        <v>2464</v>
      </c>
      <c r="S979" s="93"/>
    </row>
    <row r="980" spans="1:19" ht="100" hidden="1">
      <c r="A980" s="49">
        <f t="shared" si="140"/>
        <v>979</v>
      </c>
      <c r="B980" s="93" t="s">
        <v>5286</v>
      </c>
      <c r="C980" s="93" t="s">
        <v>5287</v>
      </c>
      <c r="D980" s="93" t="s">
        <v>5288</v>
      </c>
      <c r="E980" s="93" t="s">
        <v>1854</v>
      </c>
      <c r="F980" s="93" t="s">
        <v>153</v>
      </c>
      <c r="G980" s="94">
        <v>45742</v>
      </c>
      <c r="H980" s="93" t="s">
        <v>5289</v>
      </c>
      <c r="I980" s="93" t="s">
        <v>581</v>
      </c>
      <c r="J980" s="93" t="s">
        <v>1362</v>
      </c>
      <c r="K980" s="93"/>
      <c r="L980" s="93"/>
      <c r="M980" s="93" t="s">
        <v>318</v>
      </c>
      <c r="N980" s="93" t="s">
        <v>887</v>
      </c>
      <c r="O980" s="93"/>
      <c r="P980" s="93" t="s">
        <v>1617</v>
      </c>
      <c r="Q980" s="93" t="s">
        <v>5290</v>
      </c>
      <c r="R980" s="93" t="s">
        <v>2464</v>
      </c>
      <c r="S980" s="93"/>
    </row>
    <row r="981" spans="1:19" ht="50" hidden="1">
      <c r="A981" s="49">
        <f t="shared" si="140"/>
        <v>980</v>
      </c>
      <c r="B981" s="93" t="s">
        <v>5291</v>
      </c>
      <c r="C981" s="93" t="s">
        <v>5292</v>
      </c>
      <c r="D981" s="93" t="s">
        <v>5293</v>
      </c>
      <c r="E981" s="93" t="s">
        <v>1854</v>
      </c>
      <c r="F981" s="93" t="s">
        <v>153</v>
      </c>
      <c r="G981" s="94">
        <v>45742</v>
      </c>
      <c r="H981" s="93" t="s">
        <v>5294</v>
      </c>
      <c r="I981" s="93" t="s">
        <v>995</v>
      </c>
      <c r="J981" s="93" t="s">
        <v>1362</v>
      </c>
      <c r="K981" s="93"/>
      <c r="L981" s="93"/>
      <c r="M981" s="93" t="s">
        <v>318</v>
      </c>
      <c r="N981" s="93" t="s">
        <v>887</v>
      </c>
      <c r="O981" s="93"/>
      <c r="P981" s="93" t="s">
        <v>1617</v>
      </c>
      <c r="Q981" s="93" t="s">
        <v>5295</v>
      </c>
      <c r="R981" s="93" t="s">
        <v>2503</v>
      </c>
      <c r="S981" s="93"/>
    </row>
    <row r="982" spans="1:19" ht="112.5" hidden="1">
      <c r="A982" s="49">
        <f t="shared" si="140"/>
        <v>981</v>
      </c>
      <c r="B982" s="93" t="s">
        <v>5296</v>
      </c>
      <c r="C982" s="93" t="s">
        <v>5297</v>
      </c>
      <c r="D982" s="93" t="s">
        <v>5298</v>
      </c>
      <c r="E982" s="93" t="s">
        <v>1854</v>
      </c>
      <c r="F982" s="93" t="s">
        <v>153</v>
      </c>
      <c r="G982" s="94">
        <v>45742</v>
      </c>
      <c r="H982" s="93" t="s">
        <v>5299</v>
      </c>
      <c r="I982" s="93" t="s">
        <v>995</v>
      </c>
      <c r="J982" s="93" t="s">
        <v>1362</v>
      </c>
      <c r="K982" s="93"/>
      <c r="L982" s="93"/>
      <c r="M982" s="93" t="s">
        <v>318</v>
      </c>
      <c r="N982" s="93" t="s">
        <v>887</v>
      </c>
      <c r="O982" s="93"/>
      <c r="P982" s="93" t="s">
        <v>1617</v>
      </c>
      <c r="Q982" s="93" t="s">
        <v>5300</v>
      </c>
      <c r="R982" s="93" t="s">
        <v>2503</v>
      </c>
      <c r="S982" s="93"/>
    </row>
    <row r="983" spans="1:19" ht="50" hidden="1">
      <c r="A983" s="49">
        <f t="shared" si="140"/>
        <v>982</v>
      </c>
      <c r="B983" s="93" t="s">
        <v>5301</v>
      </c>
      <c r="C983" s="93" t="s">
        <v>5302</v>
      </c>
      <c r="D983" s="93" t="s">
        <v>5303</v>
      </c>
      <c r="E983" s="93" t="s">
        <v>758</v>
      </c>
      <c r="F983" s="93" t="s">
        <v>153</v>
      </c>
      <c r="G983" s="94">
        <v>45742</v>
      </c>
      <c r="H983" s="93" t="s">
        <v>5304</v>
      </c>
      <c r="I983" s="93" t="s">
        <v>597</v>
      </c>
      <c r="J983" s="93" t="s">
        <v>1362</v>
      </c>
      <c r="K983" s="93"/>
      <c r="L983" s="93"/>
      <c r="M983" s="93" t="s">
        <v>1731</v>
      </c>
      <c r="N983" s="93" t="s">
        <v>4721</v>
      </c>
      <c r="O983" s="93"/>
      <c r="P983" s="93" t="s">
        <v>1617</v>
      </c>
      <c r="Q983" s="93" t="s">
        <v>5305</v>
      </c>
      <c r="R983" s="93" t="s">
        <v>4798</v>
      </c>
      <c r="S983" s="93"/>
    </row>
    <row r="984" spans="1:19" ht="62.5" hidden="1">
      <c r="A984" s="49">
        <f t="shared" si="140"/>
        <v>983</v>
      </c>
      <c r="B984" s="93" t="s">
        <v>5306</v>
      </c>
      <c r="C984" s="93" t="s">
        <v>5307</v>
      </c>
      <c r="D984" s="93" t="s">
        <v>5308</v>
      </c>
      <c r="E984" s="93" t="s">
        <v>758</v>
      </c>
      <c r="F984" s="93" t="s">
        <v>153</v>
      </c>
      <c r="G984" s="94">
        <v>45742</v>
      </c>
      <c r="H984" s="93" t="s">
        <v>5304</v>
      </c>
      <c r="I984" s="93" t="s">
        <v>597</v>
      </c>
      <c r="J984" s="93" t="s">
        <v>1362</v>
      </c>
      <c r="K984" s="93"/>
      <c r="L984" s="93"/>
      <c r="M984" s="93" t="s">
        <v>318</v>
      </c>
      <c r="N984" s="93" t="s">
        <v>887</v>
      </c>
      <c r="O984" s="93"/>
      <c r="P984" s="93" t="s">
        <v>1617</v>
      </c>
      <c r="Q984" s="93" t="s">
        <v>5309</v>
      </c>
      <c r="R984" s="93" t="s">
        <v>19</v>
      </c>
      <c r="S984" s="93"/>
    </row>
    <row r="985" spans="1:19" ht="50" hidden="1">
      <c r="A985" s="49">
        <f t="shared" si="140"/>
        <v>984</v>
      </c>
      <c r="B985" s="93" t="s">
        <v>5310</v>
      </c>
      <c r="C985" s="93" t="s">
        <v>5311</v>
      </c>
      <c r="D985" s="93" t="s">
        <v>5312</v>
      </c>
      <c r="E985" s="93" t="s">
        <v>1854</v>
      </c>
      <c r="F985" s="93" t="s">
        <v>153</v>
      </c>
      <c r="G985" s="94">
        <v>45742</v>
      </c>
      <c r="H985" s="93" t="s">
        <v>3158</v>
      </c>
      <c r="I985" s="93" t="s">
        <v>995</v>
      </c>
      <c r="J985" s="93" t="s">
        <v>1362</v>
      </c>
      <c r="K985" s="93"/>
      <c r="L985" s="93"/>
      <c r="M985" s="93" t="s">
        <v>318</v>
      </c>
      <c r="N985" s="93" t="s">
        <v>887</v>
      </c>
      <c r="O985" s="93"/>
      <c r="P985" s="93" t="s">
        <v>1617</v>
      </c>
      <c r="Q985" s="93" t="s">
        <v>5313</v>
      </c>
      <c r="R985" s="93" t="s">
        <v>2503</v>
      </c>
      <c r="S985" s="93"/>
    </row>
    <row r="986" spans="1:19" ht="62.5" hidden="1">
      <c r="A986" s="49">
        <f t="shared" si="140"/>
        <v>985</v>
      </c>
      <c r="B986" s="93" t="s">
        <v>5314</v>
      </c>
      <c r="C986" s="93" t="s">
        <v>5315</v>
      </c>
      <c r="D986" s="93" t="s">
        <v>5316</v>
      </c>
      <c r="E986" s="93" t="s">
        <v>758</v>
      </c>
      <c r="F986" s="93" t="s">
        <v>153</v>
      </c>
      <c r="G986" s="94">
        <v>45742</v>
      </c>
      <c r="H986" s="93" t="s">
        <v>5317</v>
      </c>
      <c r="I986" s="93" t="s">
        <v>581</v>
      </c>
      <c r="J986" s="93" t="s">
        <v>1362</v>
      </c>
      <c r="K986" s="93"/>
      <c r="L986" s="93"/>
      <c r="M986" s="93" t="s">
        <v>394</v>
      </c>
      <c r="N986" s="93" t="s">
        <v>4721</v>
      </c>
      <c r="O986" s="93"/>
      <c r="P986" s="93" t="s">
        <v>1617</v>
      </c>
      <c r="Q986" s="93" t="s">
        <v>5318</v>
      </c>
      <c r="R986" s="93" t="s">
        <v>4723</v>
      </c>
      <c r="S986" s="93"/>
    </row>
    <row r="987" spans="1:19" ht="62.5" hidden="1">
      <c r="A987" s="49">
        <f t="shared" si="140"/>
        <v>986</v>
      </c>
      <c r="B987" s="93" t="s">
        <v>5319</v>
      </c>
      <c r="C987" s="93" t="s">
        <v>5320</v>
      </c>
      <c r="D987" s="93" t="s">
        <v>5321</v>
      </c>
      <c r="E987" s="93" t="s">
        <v>758</v>
      </c>
      <c r="F987" s="93" t="s">
        <v>153</v>
      </c>
      <c r="G987" s="94">
        <v>45742</v>
      </c>
      <c r="H987" s="93" t="s">
        <v>5317</v>
      </c>
      <c r="I987" s="93" t="s">
        <v>581</v>
      </c>
      <c r="J987" s="93" t="s">
        <v>1362</v>
      </c>
      <c r="K987" s="93"/>
      <c r="L987" s="93"/>
      <c r="M987" s="93" t="s">
        <v>318</v>
      </c>
      <c r="N987" s="93" t="s">
        <v>887</v>
      </c>
      <c r="O987" s="93"/>
      <c r="P987" s="93" t="s">
        <v>1617</v>
      </c>
      <c r="Q987" s="93" t="s">
        <v>5322</v>
      </c>
      <c r="R987" s="93" t="s">
        <v>5095</v>
      </c>
      <c r="S987" s="93"/>
    </row>
    <row r="988" spans="1:19" ht="112.5" hidden="1">
      <c r="A988" s="49">
        <f t="shared" si="140"/>
        <v>987</v>
      </c>
      <c r="B988" s="93" t="s">
        <v>5323</v>
      </c>
      <c r="C988" s="93" t="s">
        <v>5324</v>
      </c>
      <c r="D988" s="93" t="s">
        <v>5325</v>
      </c>
      <c r="E988" s="93" t="s">
        <v>1854</v>
      </c>
      <c r="F988" s="93" t="s">
        <v>153</v>
      </c>
      <c r="G988" s="94">
        <v>45742</v>
      </c>
      <c r="H988" s="93" t="s">
        <v>5326</v>
      </c>
      <c r="I988" s="93" t="s">
        <v>995</v>
      </c>
      <c r="J988" s="93" t="s">
        <v>1362</v>
      </c>
      <c r="K988" s="93"/>
      <c r="L988" s="93"/>
      <c r="M988" s="93" t="s">
        <v>318</v>
      </c>
      <c r="N988" s="93" t="s">
        <v>4721</v>
      </c>
      <c r="O988" s="93"/>
      <c r="P988" s="93" t="s">
        <v>1617</v>
      </c>
      <c r="Q988" s="93" t="s">
        <v>5327</v>
      </c>
      <c r="R988" s="93" t="s">
        <v>2503</v>
      </c>
      <c r="S988" s="93"/>
    </row>
    <row r="989" spans="1:19" ht="75" hidden="1">
      <c r="A989" s="49">
        <f t="shared" si="140"/>
        <v>988</v>
      </c>
      <c r="B989" s="93" t="s">
        <v>5328</v>
      </c>
      <c r="C989" s="93" t="s">
        <v>5329</v>
      </c>
      <c r="D989" s="93" t="s">
        <v>5330</v>
      </c>
      <c r="E989" s="93" t="s">
        <v>758</v>
      </c>
      <c r="F989" s="93" t="s">
        <v>153</v>
      </c>
      <c r="G989" s="94">
        <v>45742</v>
      </c>
      <c r="H989" s="93" t="s">
        <v>5331</v>
      </c>
      <c r="I989" s="93" t="s">
        <v>581</v>
      </c>
      <c r="J989" s="93" t="s">
        <v>1362</v>
      </c>
      <c r="K989" s="93"/>
      <c r="L989" s="93"/>
      <c r="M989" s="93" t="s">
        <v>394</v>
      </c>
      <c r="N989" s="93" t="s">
        <v>4721</v>
      </c>
      <c r="O989" s="93"/>
      <c r="P989" s="93" t="s">
        <v>1617</v>
      </c>
      <c r="Q989" s="93" t="s">
        <v>5332</v>
      </c>
      <c r="R989" s="93" t="s">
        <v>4723</v>
      </c>
      <c r="S989" s="93"/>
    </row>
    <row r="990" spans="1:19" ht="50" hidden="1">
      <c r="A990" s="49">
        <f t="shared" si="140"/>
        <v>989</v>
      </c>
      <c r="B990" s="93" t="s">
        <v>5333</v>
      </c>
      <c r="C990" s="93" t="s">
        <v>5334</v>
      </c>
      <c r="D990" s="93" t="s">
        <v>5335</v>
      </c>
      <c r="E990" s="93" t="s">
        <v>758</v>
      </c>
      <c r="F990" s="93" t="s">
        <v>153</v>
      </c>
      <c r="G990" s="94">
        <v>45742</v>
      </c>
      <c r="H990" s="93" t="s">
        <v>5336</v>
      </c>
      <c r="I990" s="93" t="s">
        <v>581</v>
      </c>
      <c r="J990" s="93" t="s">
        <v>1362</v>
      </c>
      <c r="K990" s="93"/>
      <c r="L990" s="93"/>
      <c r="M990" s="93" t="s">
        <v>394</v>
      </c>
      <c r="N990" s="93" t="s">
        <v>4721</v>
      </c>
      <c r="O990" s="93"/>
      <c r="P990" s="93" t="s">
        <v>1617</v>
      </c>
      <c r="Q990" s="93" t="s">
        <v>5337</v>
      </c>
      <c r="R990" s="93" t="s">
        <v>4723</v>
      </c>
      <c r="S990" s="93"/>
    </row>
    <row r="991" spans="1:19" ht="37.5" hidden="1">
      <c r="A991" s="49">
        <f t="shared" si="140"/>
        <v>990</v>
      </c>
      <c r="B991" s="93" t="s">
        <v>5338</v>
      </c>
      <c r="C991" s="93" t="s">
        <v>5339</v>
      </c>
      <c r="D991" s="93" t="s">
        <v>5340</v>
      </c>
      <c r="E991" s="93" t="s">
        <v>1854</v>
      </c>
      <c r="F991" s="93" t="s">
        <v>153</v>
      </c>
      <c r="G991" s="94">
        <v>45742</v>
      </c>
      <c r="H991" s="93" t="s">
        <v>5341</v>
      </c>
      <c r="I991" s="93" t="s">
        <v>995</v>
      </c>
      <c r="J991" s="93" t="s">
        <v>1362</v>
      </c>
      <c r="K991" s="93"/>
      <c r="L991" s="93"/>
      <c r="M991" s="93" t="s">
        <v>318</v>
      </c>
      <c r="N991" s="93" t="s">
        <v>887</v>
      </c>
      <c r="O991" s="93"/>
      <c r="P991" s="93" t="s">
        <v>1617</v>
      </c>
      <c r="Q991" s="93" t="s">
        <v>5342</v>
      </c>
      <c r="R991" s="93" t="s">
        <v>2503</v>
      </c>
      <c r="S991" s="93"/>
    </row>
    <row r="992" spans="1:19" ht="50" hidden="1">
      <c r="A992" s="49">
        <f t="shared" si="140"/>
        <v>991</v>
      </c>
      <c r="B992" s="93" t="s">
        <v>5343</v>
      </c>
      <c r="C992" s="93" t="s">
        <v>5344</v>
      </c>
      <c r="D992" s="93" t="s">
        <v>5345</v>
      </c>
      <c r="E992" s="93" t="s">
        <v>1854</v>
      </c>
      <c r="F992" s="93" t="s">
        <v>153</v>
      </c>
      <c r="G992" s="94">
        <v>45742</v>
      </c>
      <c r="H992" s="93" t="s">
        <v>5346</v>
      </c>
      <c r="I992" s="93" t="s">
        <v>995</v>
      </c>
      <c r="J992" s="93" t="s">
        <v>1362</v>
      </c>
      <c r="K992" s="93"/>
      <c r="L992" s="93"/>
      <c r="M992" s="93" t="s">
        <v>318</v>
      </c>
      <c r="N992" s="93" t="s">
        <v>887</v>
      </c>
      <c r="O992" s="93"/>
      <c r="P992" s="93" t="s">
        <v>1617</v>
      </c>
      <c r="Q992" s="93" t="s">
        <v>5347</v>
      </c>
      <c r="R992" s="93" t="s">
        <v>2503</v>
      </c>
      <c r="S992" s="93"/>
    </row>
    <row r="993" spans="1:19" ht="37.5" hidden="1">
      <c r="A993" s="49">
        <f t="shared" si="140"/>
        <v>992</v>
      </c>
      <c r="B993" s="93" t="s">
        <v>5348</v>
      </c>
      <c r="C993" s="93" t="s">
        <v>5349</v>
      </c>
      <c r="D993" s="93" t="s">
        <v>5350</v>
      </c>
      <c r="E993" s="93" t="s">
        <v>1854</v>
      </c>
      <c r="F993" s="93" t="s">
        <v>153</v>
      </c>
      <c r="G993" s="94">
        <v>45742</v>
      </c>
      <c r="H993" s="93" t="s">
        <v>3118</v>
      </c>
      <c r="I993" s="93" t="s">
        <v>995</v>
      </c>
      <c r="J993" s="93" t="s">
        <v>1362</v>
      </c>
      <c r="K993" s="93"/>
      <c r="L993" s="93"/>
      <c r="M993" s="93" t="s">
        <v>318</v>
      </c>
      <c r="N993" s="93" t="s">
        <v>887</v>
      </c>
      <c r="O993" s="93"/>
      <c r="P993" s="93" t="s">
        <v>1617</v>
      </c>
      <c r="Q993" s="93" t="s">
        <v>5351</v>
      </c>
      <c r="R993" s="93" t="s">
        <v>2503</v>
      </c>
      <c r="S993" s="93"/>
    </row>
    <row r="994" spans="1:19" ht="62.5" hidden="1">
      <c r="A994" s="49">
        <f t="shared" si="140"/>
        <v>993</v>
      </c>
      <c r="B994" s="93" t="s">
        <v>5352</v>
      </c>
      <c r="C994" s="93" t="s">
        <v>5353</v>
      </c>
      <c r="D994" s="93" t="s">
        <v>5354</v>
      </c>
      <c r="E994" s="93" t="s">
        <v>1854</v>
      </c>
      <c r="F994" s="93" t="s">
        <v>153</v>
      </c>
      <c r="G994" s="94">
        <v>45742</v>
      </c>
      <c r="H994" s="93" t="s">
        <v>5355</v>
      </c>
      <c r="I994" s="93" t="s">
        <v>155</v>
      </c>
      <c r="J994" s="93" t="s">
        <v>1362</v>
      </c>
      <c r="K994" s="93"/>
      <c r="L994" s="93"/>
      <c r="M994" s="93" t="s">
        <v>318</v>
      </c>
      <c r="N994" s="93" t="s">
        <v>887</v>
      </c>
      <c r="O994" s="93"/>
      <c r="P994" s="93" t="s">
        <v>1617</v>
      </c>
      <c r="Q994" s="93" t="s">
        <v>5356</v>
      </c>
      <c r="R994" s="93" t="s">
        <v>2453</v>
      </c>
      <c r="S994" s="93"/>
    </row>
    <row r="995" spans="1:19" ht="50" hidden="1">
      <c r="A995" s="49">
        <f t="shared" si="140"/>
        <v>994</v>
      </c>
      <c r="B995" s="93" t="s">
        <v>5357</v>
      </c>
      <c r="C995" s="93" t="s">
        <v>5358</v>
      </c>
      <c r="D995" s="93" t="s">
        <v>5359</v>
      </c>
      <c r="E995" s="93" t="s">
        <v>1854</v>
      </c>
      <c r="F995" s="93" t="s">
        <v>153</v>
      </c>
      <c r="G995" s="94">
        <v>45742</v>
      </c>
      <c r="H995" s="93" t="s">
        <v>5360</v>
      </c>
      <c r="I995" s="93" t="s">
        <v>155</v>
      </c>
      <c r="J995" s="93" t="s">
        <v>1362</v>
      </c>
      <c r="K995" s="93"/>
      <c r="L995" s="93"/>
      <c r="M995" s="93" t="s">
        <v>318</v>
      </c>
      <c r="N995" s="93" t="s">
        <v>887</v>
      </c>
      <c r="O995" s="93"/>
      <c r="P995" s="93" t="s">
        <v>1617</v>
      </c>
      <c r="Q995" s="93" t="s">
        <v>5361</v>
      </c>
      <c r="R995" s="93" t="s">
        <v>2453</v>
      </c>
      <c r="S995" s="93"/>
    </row>
  </sheetData>
  <autoFilter ref="A1:V995" xr:uid="{BC5B1F53-3C2A-4D81-8949-A4A65D14B128}">
    <filterColumn colId="9">
      <filters>
        <filter val="Closed"/>
      </filters>
    </filterColumn>
    <filterColumn colId="12">
      <filters>
        <filter val="Client Appreciation"/>
      </filters>
    </filterColumn>
  </autoFilter>
  <conditionalFormatting sqref="B1:B1048576">
    <cfRule type="duplicateValues" dxfId="0" priority="1"/>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First page</vt:lpstr>
      <vt:lpstr>Dashboard</vt:lpstr>
      <vt:lpstr>FQI Working</vt:lpstr>
      <vt:lpstr>FQI</vt:lpstr>
      <vt:lpstr>GRG</vt:lpstr>
      <vt:lpstr>Sheet9</vt:lpstr>
      <vt:lpstr>CSAT</vt:lpstr>
      <vt:lpstr>FM Matrix</vt:lpstr>
      <vt:lpstr> Tickets APRIL24-FEB25</vt:lpstr>
      <vt:lpstr>Loans</vt:lpstr>
    </vt:vector>
  </TitlesOfParts>
  <Company>KAPATARU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Nesargi</dc:creator>
  <cp:lastModifiedBy>Mahesh Nesargi</cp:lastModifiedBy>
  <dcterms:created xsi:type="dcterms:W3CDTF">2025-04-02T08:24:03Z</dcterms:created>
  <dcterms:modified xsi:type="dcterms:W3CDTF">2025-10-06T06:26:01Z</dcterms:modified>
</cp:coreProperties>
</file>