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6500" windowHeight="1584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D46" i="1"/>
  <c r="D45" i="1"/>
  <c r="F42" i="1"/>
  <c r="F41" i="1"/>
  <c r="D42" i="1"/>
  <c r="D41" i="1"/>
  <c r="H18" i="2"/>
  <c r="E26" i="1"/>
  <c r="E25" i="1"/>
  <c r="D3" i="1"/>
  <c r="D14" i="1"/>
  <c r="F3" i="1"/>
  <c r="E14" i="1"/>
  <c r="D4" i="1"/>
  <c r="D15" i="1"/>
  <c r="F4" i="1"/>
  <c r="E15" i="1"/>
  <c r="D5" i="1"/>
  <c r="D16" i="1"/>
  <c r="F5" i="1"/>
  <c r="E16" i="1"/>
  <c r="D6" i="1"/>
  <c r="D17" i="1"/>
  <c r="F6" i="1"/>
  <c r="E17" i="1"/>
  <c r="D7" i="1"/>
  <c r="D18" i="1"/>
  <c r="F7" i="1"/>
  <c r="E18" i="1"/>
  <c r="D8" i="1"/>
  <c r="D19" i="1"/>
  <c r="F8" i="1"/>
  <c r="E19" i="1"/>
  <c r="D9" i="1"/>
  <c r="D20" i="1"/>
  <c r="F9" i="1"/>
  <c r="E20" i="1"/>
  <c r="D10" i="1"/>
  <c r="D21" i="1"/>
  <c r="F10" i="1"/>
  <c r="E21" i="1"/>
  <c r="D11" i="1"/>
  <c r="D22" i="1"/>
  <c r="F11" i="1"/>
  <c r="E22" i="1"/>
  <c r="F2" i="1"/>
  <c r="E13" i="1"/>
  <c r="D2" i="1"/>
  <c r="D13" i="1"/>
</calcChain>
</file>

<file path=xl/sharedStrings.xml><?xml version="1.0" encoding="utf-8"?>
<sst xmlns="http://schemas.openxmlformats.org/spreadsheetml/2006/main" count="17" uniqueCount="10">
  <si>
    <t>ID</t>
  </si>
  <si>
    <t>length</t>
  </si>
  <si>
    <t>Wt</t>
  </si>
  <si>
    <t>DL</t>
  </si>
  <si>
    <t>Hg</t>
  </si>
  <si>
    <t>SamInEve</t>
  </si>
  <si>
    <t>SpC</t>
  </si>
  <si>
    <t>Event</t>
  </si>
  <si>
    <t>SpC_Count2</t>
  </si>
  <si>
    <t>SpC_EVENT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</si>
</sst>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Sheet1!$D$13:$D$22</c:f>
              <c:numCache>
                <c:formatCode>General</c:formatCode>
                <c:ptCount val="10"/>
                <c:pt idx="0">
                  <c:v>2.909084466828319</c:v>
                </c:pt>
                <c:pt idx="1">
                  <c:v>2.950734907623255</c:v>
                </c:pt>
                <c:pt idx="2">
                  <c:v>2.795450391383043</c:v>
                </c:pt>
                <c:pt idx="3">
                  <c:v>2.981633349174489</c:v>
                </c:pt>
                <c:pt idx="4">
                  <c:v>2.930126516455997</c:v>
                </c:pt>
                <c:pt idx="5">
                  <c:v>2.950734907623255</c:v>
                </c:pt>
                <c:pt idx="6">
                  <c:v>3.030133700271323</c:v>
                </c:pt>
                <c:pt idx="7">
                  <c:v>2.841998173611949</c:v>
                </c:pt>
                <c:pt idx="8">
                  <c:v>3.048798994490683</c:v>
                </c:pt>
                <c:pt idx="9">
                  <c:v>2.930126516455997</c:v>
                </c:pt>
              </c:numCache>
            </c:numRef>
          </c:xVal>
          <c:yVal>
            <c:numRef>
              <c:f>Sheet1!$E$13:$E$22</c:f>
              <c:numCache>
                <c:formatCode>General</c:formatCode>
                <c:ptCount val="10"/>
                <c:pt idx="0">
                  <c:v>4.110873864173311</c:v>
                </c:pt>
                <c:pt idx="1">
                  <c:v>4.39444915467244</c:v>
                </c:pt>
                <c:pt idx="2">
                  <c:v>4.39444915467244</c:v>
                </c:pt>
                <c:pt idx="3">
                  <c:v>4.51085950651685</c:v>
                </c:pt>
                <c:pt idx="4">
                  <c:v>4.875197323201151</c:v>
                </c:pt>
                <c:pt idx="5">
                  <c:v>5.198497031265826</c:v>
                </c:pt>
                <c:pt idx="6">
                  <c:v>5.25227342804663</c:v>
                </c:pt>
                <c:pt idx="7">
                  <c:v>5.351858133476066</c:v>
                </c:pt>
                <c:pt idx="8">
                  <c:v>5.484796933490654</c:v>
                </c:pt>
                <c:pt idx="9">
                  <c:v>5.564520407322694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xVal>
            <c:numRef>
              <c:f>Sheet1!$D$25:$D$26</c:f>
              <c:numCache>
                <c:formatCode>General</c:formatCode>
                <c:ptCount val="2"/>
                <c:pt idx="0">
                  <c:v>0.0</c:v>
                </c:pt>
                <c:pt idx="1">
                  <c:v>4.0</c:v>
                </c:pt>
              </c:numCache>
            </c:numRef>
          </c:xVal>
          <c:yVal>
            <c:numRef>
              <c:f>Sheet1!$E$25:$E$26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094152"/>
        <c:axId val="601097144"/>
      </c:scatterChart>
      <c:valAx>
        <c:axId val="601094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1097144"/>
        <c:crosses val="autoZero"/>
        <c:crossBetween val="midCat"/>
      </c:valAx>
      <c:valAx>
        <c:axId val="601097144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1094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Sheet1!$D$45:$E$45</c:f>
              <c:numCache>
                <c:formatCode>General</c:formatCode>
                <c:ptCount val="2"/>
                <c:pt idx="0">
                  <c:v>2.34648895767015</c:v>
                </c:pt>
                <c:pt idx="1">
                  <c:v>4.557491404004623</c:v>
                </c:pt>
              </c:numCache>
            </c:numRef>
          </c:xVal>
          <c:yVal>
            <c:numRef>
              <c:f>Sheet1!$D$46:$E$46</c:f>
              <c:numCache>
                <c:formatCode>General</c:formatCode>
                <c:ptCount val="2"/>
                <c:pt idx="0">
                  <c:v>2.732422697420184</c:v>
                </c:pt>
                <c:pt idx="1">
                  <c:v>4.994072213796786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994952"/>
        <c:axId val="605991784"/>
      </c:scatterChart>
      <c:valAx>
        <c:axId val="605994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05991784"/>
        <c:crosses val="autoZero"/>
        <c:crossBetween val="midCat"/>
      </c:valAx>
      <c:valAx>
        <c:axId val="60599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5994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9</xdr:row>
      <xdr:rowOff>0</xdr:rowOff>
    </xdr:from>
    <xdr:to>
      <xdr:col>11</xdr:col>
      <xdr:colOff>0</xdr:colOff>
      <xdr:row>36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19</xdr:row>
      <xdr:rowOff>69850</xdr:rowOff>
    </xdr:from>
    <xdr:to>
      <xdr:col>12</xdr:col>
      <xdr:colOff>692150</xdr:colOff>
      <xdr:row>33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6"/>
  <sheetViews>
    <sheetView tabSelected="1" topLeftCell="A8" workbookViewId="0">
      <selection activeCell="E46" sqref="D45:E46"/>
    </sheetView>
  </sheetViews>
  <sheetFormatPr baseColWidth="10" defaultRowHeight="15" x14ac:dyDescent="0"/>
  <sheetData>
    <row r="1" spans="1:20">
      <c r="A1" t="s">
        <v>6</v>
      </c>
      <c r="B1" t="s">
        <v>7</v>
      </c>
      <c r="C1" t="s">
        <v>1</v>
      </c>
      <c r="E1" t="s">
        <v>4</v>
      </c>
      <c r="G1" t="s">
        <v>3</v>
      </c>
      <c r="H1" t="s">
        <v>2</v>
      </c>
      <c r="I1" t="s">
        <v>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T1" t="s">
        <v>9</v>
      </c>
    </row>
    <row r="2" spans="1:20">
      <c r="A2">
        <v>104</v>
      </c>
      <c r="B2">
        <v>2699</v>
      </c>
      <c r="C2">
        <v>17.34</v>
      </c>
      <c r="D2">
        <f>LN(C2+1)</f>
        <v>2.9090844668283187</v>
      </c>
      <c r="E2">
        <v>0.06</v>
      </c>
      <c r="F2">
        <f>LN((E2*1000)+1)</f>
        <v>4.1108738641733114</v>
      </c>
      <c r="G2">
        <v>1</v>
      </c>
      <c r="H2">
        <v>0</v>
      </c>
      <c r="I2">
        <v>15970</v>
      </c>
    </row>
    <row r="3" spans="1:20">
      <c r="A3">
        <v>104</v>
      </c>
      <c r="B3">
        <v>2699</v>
      </c>
      <c r="C3">
        <v>18.12</v>
      </c>
      <c r="D3">
        <f t="shared" ref="D3:D11" si="0">LN(C3+1)</f>
        <v>2.9507349076232554</v>
      </c>
      <c r="E3">
        <v>0.08</v>
      </c>
      <c r="F3">
        <f t="shared" ref="F3:F11" si="1">LN((E3*1000)+1)</f>
        <v>4.3944491546724391</v>
      </c>
      <c r="G3">
        <v>1</v>
      </c>
      <c r="H3">
        <v>0</v>
      </c>
      <c r="I3">
        <v>15972</v>
      </c>
    </row>
    <row r="4" spans="1:20">
      <c r="A4">
        <v>104</v>
      </c>
      <c r="B4">
        <v>2699</v>
      </c>
      <c r="C4">
        <v>15.37</v>
      </c>
      <c r="D4">
        <f t="shared" si="0"/>
        <v>2.7954503913830435</v>
      </c>
      <c r="E4">
        <v>0.08</v>
      </c>
      <c r="F4">
        <f t="shared" si="1"/>
        <v>4.3944491546724391</v>
      </c>
      <c r="G4">
        <v>1</v>
      </c>
      <c r="H4">
        <v>0</v>
      </c>
      <c r="I4">
        <v>15971</v>
      </c>
    </row>
    <row r="5" spans="1:20">
      <c r="A5">
        <v>104</v>
      </c>
      <c r="B5">
        <v>2699</v>
      </c>
      <c r="C5">
        <v>18.72</v>
      </c>
      <c r="D5">
        <f t="shared" si="0"/>
        <v>2.9816333491744893</v>
      </c>
      <c r="E5">
        <v>0.09</v>
      </c>
      <c r="F5">
        <f t="shared" si="1"/>
        <v>4.5108595065168497</v>
      </c>
      <c r="G5">
        <v>1</v>
      </c>
      <c r="H5">
        <v>0</v>
      </c>
      <c r="I5">
        <v>15973</v>
      </c>
    </row>
    <row r="6" spans="1:20">
      <c r="A6">
        <v>104</v>
      </c>
      <c r="B6">
        <v>2699</v>
      </c>
      <c r="C6">
        <v>17.73</v>
      </c>
      <c r="D6">
        <f t="shared" si="0"/>
        <v>2.9301265164559971</v>
      </c>
      <c r="E6">
        <v>0.13</v>
      </c>
      <c r="F6">
        <f t="shared" si="1"/>
        <v>4.8751973232011512</v>
      </c>
      <c r="G6">
        <v>1</v>
      </c>
      <c r="H6">
        <v>0</v>
      </c>
      <c r="I6">
        <v>15974</v>
      </c>
    </row>
    <row r="7" spans="1:20">
      <c r="A7">
        <v>104</v>
      </c>
      <c r="B7">
        <v>2699</v>
      </c>
      <c r="C7">
        <v>18.12</v>
      </c>
      <c r="D7">
        <f t="shared" si="0"/>
        <v>2.9507349076232554</v>
      </c>
      <c r="E7">
        <v>0.18</v>
      </c>
      <c r="F7">
        <f t="shared" si="1"/>
        <v>5.1984970312658261</v>
      </c>
      <c r="G7">
        <v>1</v>
      </c>
      <c r="H7">
        <v>0</v>
      </c>
      <c r="I7">
        <v>15975</v>
      </c>
    </row>
    <row r="8" spans="1:20">
      <c r="A8">
        <v>104</v>
      </c>
      <c r="B8">
        <v>2699</v>
      </c>
      <c r="C8">
        <v>19.7</v>
      </c>
      <c r="D8">
        <f t="shared" si="0"/>
        <v>3.0301337002713233</v>
      </c>
      <c r="E8">
        <v>0.19</v>
      </c>
      <c r="F8">
        <f t="shared" si="1"/>
        <v>5.2522734280466299</v>
      </c>
      <c r="G8">
        <v>1</v>
      </c>
      <c r="H8">
        <v>0</v>
      </c>
      <c r="I8">
        <v>15976</v>
      </c>
    </row>
    <row r="9" spans="1:20">
      <c r="A9">
        <v>104</v>
      </c>
      <c r="B9">
        <v>2699</v>
      </c>
      <c r="C9">
        <v>16.149999999999999</v>
      </c>
      <c r="D9">
        <f t="shared" si="0"/>
        <v>2.8419981736119486</v>
      </c>
      <c r="E9">
        <v>0.21</v>
      </c>
      <c r="F9">
        <f t="shared" si="1"/>
        <v>5.3518581334760666</v>
      </c>
      <c r="G9">
        <v>1</v>
      </c>
      <c r="H9">
        <v>0</v>
      </c>
      <c r="I9">
        <v>15977</v>
      </c>
    </row>
    <row r="10" spans="1:20">
      <c r="A10">
        <v>104</v>
      </c>
      <c r="B10">
        <v>2699</v>
      </c>
      <c r="C10">
        <v>20.09</v>
      </c>
      <c r="D10">
        <f t="shared" si="0"/>
        <v>3.0487989944906833</v>
      </c>
      <c r="E10">
        <v>0.24</v>
      </c>
      <c r="F10">
        <f t="shared" si="1"/>
        <v>5.4847969334906548</v>
      </c>
      <c r="G10">
        <v>1</v>
      </c>
      <c r="H10">
        <v>0</v>
      </c>
      <c r="I10">
        <v>15978</v>
      </c>
    </row>
    <row r="11" spans="1:20">
      <c r="A11">
        <v>104</v>
      </c>
      <c r="B11">
        <v>2699</v>
      </c>
      <c r="C11">
        <v>17.73</v>
      </c>
      <c r="D11">
        <f t="shared" si="0"/>
        <v>2.9301265164559971</v>
      </c>
      <c r="E11">
        <v>0.26</v>
      </c>
      <c r="F11">
        <f t="shared" si="1"/>
        <v>5.5645204073226937</v>
      </c>
      <c r="G11">
        <v>1</v>
      </c>
      <c r="H11">
        <v>0</v>
      </c>
      <c r="I11">
        <v>15979</v>
      </c>
    </row>
    <row r="13" spans="1:20">
      <c r="D13">
        <f t="shared" ref="D13:D22" si="2">D2</f>
        <v>2.9090844668283187</v>
      </c>
      <c r="E13">
        <f t="shared" ref="E13:E22" si="3">F2</f>
        <v>4.1108738641733114</v>
      </c>
    </row>
    <row r="14" spans="1:20">
      <c r="D14">
        <f t="shared" si="2"/>
        <v>2.9507349076232554</v>
      </c>
      <c r="E14">
        <f t="shared" si="3"/>
        <v>4.3944491546724391</v>
      </c>
    </row>
    <row r="15" spans="1:20">
      <c r="D15">
        <f t="shared" si="2"/>
        <v>2.7954503913830435</v>
      </c>
      <c r="E15">
        <f t="shared" si="3"/>
        <v>4.3944491546724391</v>
      </c>
    </row>
    <row r="16" spans="1:20">
      <c r="D16">
        <f t="shared" si="2"/>
        <v>2.9816333491744893</v>
      </c>
      <c r="E16">
        <f t="shared" si="3"/>
        <v>4.5108595065168497</v>
      </c>
    </row>
    <row r="17" spans="4:5">
      <c r="D17">
        <f t="shared" si="2"/>
        <v>2.9301265164559971</v>
      </c>
      <c r="E17">
        <f t="shared" si="3"/>
        <v>4.8751973232011512</v>
      </c>
    </row>
    <row r="18" spans="4:5">
      <c r="D18">
        <f t="shared" si="2"/>
        <v>2.9507349076232554</v>
      </c>
      <c r="E18">
        <f t="shared" si="3"/>
        <v>5.1984970312658261</v>
      </c>
    </row>
    <row r="19" spans="4:5">
      <c r="D19">
        <f t="shared" si="2"/>
        <v>3.0301337002713233</v>
      </c>
      <c r="E19">
        <f t="shared" si="3"/>
        <v>5.2522734280466299</v>
      </c>
    </row>
    <row r="20" spans="4:5">
      <c r="D20">
        <f t="shared" si="2"/>
        <v>2.8419981736119486</v>
      </c>
      <c r="E20">
        <f t="shared" si="3"/>
        <v>5.3518581334760666</v>
      </c>
    </row>
    <row r="21" spans="4:5">
      <c r="D21">
        <f t="shared" si="2"/>
        <v>3.0487989944906833</v>
      </c>
      <c r="E21">
        <f t="shared" si="3"/>
        <v>5.4847969334906548</v>
      </c>
    </row>
    <row r="22" spans="4:5">
      <c r="D22">
        <f t="shared" si="2"/>
        <v>2.9301265164559971</v>
      </c>
      <c r="E22">
        <f t="shared" si="3"/>
        <v>5.5645204073226937</v>
      </c>
    </row>
    <row r="25" spans="4:5">
      <c r="D25">
        <v>0</v>
      </c>
      <c r="E25">
        <f>D25*C26+C25</f>
        <v>0</v>
      </c>
    </row>
    <row r="26" spans="4:5">
      <c r="D26">
        <v>4</v>
      </c>
      <c r="E26">
        <f>D26*C26+C25</f>
        <v>0</v>
      </c>
    </row>
    <row r="41" spans="1:9">
      <c r="A41">
        <v>320</v>
      </c>
      <c r="B41">
        <v>19</v>
      </c>
      <c r="C41">
        <v>9.4488190000000003</v>
      </c>
      <c r="D41">
        <f>LN(C41+1)</f>
        <v>2.3464889576701498</v>
      </c>
      <c r="E41">
        <v>9.4343999999999997E-2</v>
      </c>
      <c r="F41">
        <f>LN((E41*1000)+1)</f>
        <v>4.5574914040046233</v>
      </c>
      <c r="G41">
        <v>0</v>
      </c>
      <c r="H41">
        <v>1</v>
      </c>
      <c r="I41">
        <v>25192</v>
      </c>
    </row>
    <row r="42" spans="1:9">
      <c r="A42">
        <v>320</v>
      </c>
      <c r="B42">
        <v>19</v>
      </c>
      <c r="C42">
        <v>14.370079</v>
      </c>
      <c r="D42">
        <f>LN(C42+1)</f>
        <v>2.732422697420184</v>
      </c>
      <c r="E42">
        <v>0.146536</v>
      </c>
      <c r="F42">
        <f>LN((E42*1000)+1)</f>
        <v>4.9940722137967857</v>
      </c>
      <c r="G42">
        <v>0</v>
      </c>
      <c r="H42">
        <v>1</v>
      </c>
      <c r="I42">
        <v>25193</v>
      </c>
    </row>
    <row r="45" spans="1:9">
      <c r="D45">
        <f>D41</f>
        <v>2.3464889576701498</v>
      </c>
      <c r="E45">
        <f>F41</f>
        <v>4.5574914040046233</v>
      </c>
    </row>
    <row r="46" spans="1:9">
      <c r="D46">
        <f>D42</f>
        <v>2.732422697420184</v>
      </c>
      <c r="E46">
        <f>F42</f>
        <v>4.9940722137967857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H19" sqref="H19"/>
    </sheetView>
  </sheetViews>
  <sheetFormatPr baseColWidth="10" defaultRowHeight="15" x14ac:dyDescent="0"/>
  <sheetData>
    <row r="1" spans="1:7">
      <c r="A1">
        <v>104</v>
      </c>
      <c r="B1">
        <v>2699</v>
      </c>
      <c r="C1">
        <v>17.34</v>
      </c>
      <c r="D1">
        <v>0.06</v>
      </c>
      <c r="E1">
        <v>0</v>
      </c>
      <c r="F1">
        <v>1</v>
      </c>
      <c r="G1">
        <v>15970</v>
      </c>
    </row>
    <row r="2" spans="1:7">
      <c r="A2">
        <v>104</v>
      </c>
      <c r="B2">
        <v>2699</v>
      </c>
      <c r="C2">
        <v>18.12</v>
      </c>
      <c r="D2">
        <v>0.08</v>
      </c>
      <c r="E2">
        <v>0</v>
      </c>
      <c r="F2">
        <v>1</v>
      </c>
      <c r="G2">
        <v>15972</v>
      </c>
    </row>
    <row r="3" spans="1:7">
      <c r="A3">
        <v>104</v>
      </c>
      <c r="B3">
        <v>2699</v>
      </c>
      <c r="C3">
        <v>15.37</v>
      </c>
      <c r="D3">
        <v>0.08</v>
      </c>
      <c r="E3">
        <v>0</v>
      </c>
      <c r="F3">
        <v>1</v>
      </c>
      <c r="G3">
        <v>15971</v>
      </c>
    </row>
    <row r="4" spans="1:7">
      <c r="A4">
        <v>104</v>
      </c>
      <c r="B4">
        <v>2699</v>
      </c>
      <c r="C4">
        <v>18.72</v>
      </c>
      <c r="D4">
        <v>0.09</v>
      </c>
      <c r="E4">
        <v>0</v>
      </c>
      <c r="F4">
        <v>1</v>
      </c>
      <c r="G4">
        <v>15973</v>
      </c>
    </row>
    <row r="5" spans="1:7">
      <c r="A5">
        <v>104</v>
      </c>
      <c r="B5">
        <v>2699</v>
      </c>
      <c r="C5">
        <v>17.73</v>
      </c>
      <c r="D5">
        <v>0.13</v>
      </c>
      <c r="E5">
        <v>0</v>
      </c>
      <c r="F5">
        <v>1</v>
      </c>
      <c r="G5">
        <v>15974</v>
      </c>
    </row>
    <row r="6" spans="1:7">
      <c r="A6">
        <v>104</v>
      </c>
      <c r="B6">
        <v>2699</v>
      </c>
      <c r="C6">
        <v>18.12</v>
      </c>
      <c r="D6">
        <v>0.18</v>
      </c>
      <c r="E6">
        <v>0</v>
      </c>
      <c r="F6">
        <v>1</v>
      </c>
      <c r="G6">
        <v>15975</v>
      </c>
    </row>
    <row r="7" spans="1:7">
      <c r="A7">
        <v>104</v>
      </c>
      <c r="B7">
        <v>2699</v>
      </c>
      <c r="C7">
        <v>19.7</v>
      </c>
      <c r="D7">
        <v>0.19</v>
      </c>
      <c r="E7">
        <v>0</v>
      </c>
      <c r="F7">
        <v>1</v>
      </c>
      <c r="G7">
        <v>15976</v>
      </c>
    </row>
    <row r="8" spans="1:7">
      <c r="A8">
        <v>104</v>
      </c>
      <c r="B8">
        <v>2699</v>
      </c>
      <c r="C8">
        <v>16.149999999999999</v>
      </c>
      <c r="D8">
        <v>0.21</v>
      </c>
      <c r="E8">
        <v>0</v>
      </c>
      <c r="F8">
        <v>1</v>
      </c>
      <c r="G8">
        <v>15977</v>
      </c>
    </row>
    <row r="9" spans="1:7">
      <c r="A9">
        <v>104</v>
      </c>
      <c r="B9">
        <v>2699</v>
      </c>
      <c r="C9">
        <v>20.09</v>
      </c>
      <c r="D9">
        <v>0.24</v>
      </c>
      <c r="E9">
        <v>0</v>
      </c>
      <c r="F9">
        <v>1</v>
      </c>
      <c r="G9">
        <v>15978</v>
      </c>
    </row>
    <row r="10" spans="1:7">
      <c r="A10">
        <v>104</v>
      </c>
      <c r="B10">
        <v>2699</v>
      </c>
      <c r="C10">
        <v>17.73</v>
      </c>
      <c r="D10">
        <v>0.26</v>
      </c>
      <c r="E10">
        <v>0</v>
      </c>
      <c r="F10">
        <v>1</v>
      </c>
      <c r="G10">
        <v>15979</v>
      </c>
    </row>
    <row r="18" spans="8:8">
      <c r="H18">
        <f>68000/60/60</f>
        <v>18.888888888888889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Fienen</dc:creator>
  <cp:lastModifiedBy>Michael Fienen</cp:lastModifiedBy>
  <dcterms:created xsi:type="dcterms:W3CDTF">2012-01-13T01:00:38Z</dcterms:created>
  <dcterms:modified xsi:type="dcterms:W3CDTF">2012-01-15T16:49:19Z</dcterms:modified>
</cp:coreProperties>
</file>