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-15" yWindow="-15" windowWidth="24240" windowHeight="12555"/>
  </bookViews>
  <sheets>
    <sheet name="Expenses" sheetId="1" r:id="rId1"/>
    <sheet name="Income" sheetId="2" r:id="rId2"/>
    <sheet name="Profit - Loss Summary" sheetId="3" r:id="rId3"/>
  </sheets>
  <definedNames>
    <definedName name="Decorations">Expenses!$12:$12</definedName>
    <definedName name="_xlnm.Print_Area" localSheetId="0">Expenses!$B$1:$H$54</definedName>
    <definedName name="_xlnm.Print_Titles" localSheetId="0">Expenses!$B:$B,Expenses!$2:$2</definedName>
    <definedName name="_xlnm.Print_Titles" localSheetId="2">'Profit - Loss Summary'!$B:$B,'Profit - Loss Summary'!$3:$3</definedName>
    <definedName name="Refreshments">Expenses!$33:$33</definedName>
  </definedNames>
  <calcPr calcId="144525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C6" i="3" l="1"/>
  <c r="C9" i="3" s="1"/>
  <c r="C5" i="3" l="1"/>
  <c r="B1" i="3" l="1"/>
  <c r="B1" i="2"/>
  <c r="D10" i="1"/>
  <c r="D18" i="1"/>
  <c r="D24" i="1"/>
  <c r="D31" i="1"/>
  <c r="D38" i="1"/>
  <c r="D51" i="1"/>
  <c r="C10" i="1"/>
  <c r="C18" i="1"/>
  <c r="C24" i="1"/>
  <c r="C31" i="1"/>
  <c r="C38" i="1"/>
  <c r="C46" i="1"/>
  <c r="C51" i="1"/>
  <c r="H6" i="2"/>
  <c r="H7" i="2"/>
  <c r="H8" i="2"/>
  <c r="H13" i="2"/>
  <c r="H14" i="2"/>
  <c r="H15" i="2"/>
  <c r="H16" i="2"/>
  <c r="H20" i="2"/>
  <c r="H21" i="2"/>
  <c r="H22" i="2"/>
  <c r="H23" i="2"/>
  <c r="H27" i="2"/>
  <c r="H28" i="2"/>
  <c r="H29" i="2"/>
  <c r="H30" i="2"/>
  <c r="G6" i="2"/>
  <c r="G7" i="2"/>
  <c r="G8" i="2"/>
  <c r="G9" i="2"/>
  <c r="G13" i="2"/>
  <c r="G14" i="2"/>
  <c r="G15" i="2"/>
  <c r="G16" i="2"/>
  <c r="G20" i="2"/>
  <c r="G21" i="2"/>
  <c r="G22" i="2"/>
  <c r="G23" i="2"/>
  <c r="G27" i="2"/>
  <c r="G28" i="2"/>
  <c r="G29" i="2"/>
  <c r="G30" i="2"/>
  <c r="G31" i="2" l="1"/>
  <c r="G34" i="2" s="1"/>
  <c r="H31" i="2"/>
  <c r="H9" i="2"/>
  <c r="C54" i="1"/>
  <c r="D54" i="1"/>
  <c r="D6" i="3" s="1"/>
  <c r="D9" i="3" l="1"/>
</calcChain>
</file>

<file path=xl/sharedStrings.xml><?xml version="1.0" encoding="utf-8"?>
<sst xmlns="http://schemas.openxmlformats.org/spreadsheetml/2006/main" count="106" uniqueCount="73">
  <si>
    <t>Total Expenses</t>
    <phoneticPr fontId="1" type="noConversion"/>
  </si>
  <si>
    <t>Total Income</t>
    <phoneticPr fontId="1" type="noConversion"/>
  </si>
  <si>
    <t>Income Comparison</t>
    <phoneticPr fontId="1" type="noConversion"/>
  </si>
  <si>
    <t>Profit vs. Loss</t>
    <phoneticPr fontId="1" type="noConversion"/>
  </si>
  <si>
    <t>Room and hall fees</t>
  </si>
  <si>
    <t>Site staff</t>
  </si>
  <si>
    <t>Equipment</t>
  </si>
  <si>
    <t>Tables and chairs</t>
  </si>
  <si>
    <t>Estimated</t>
  </si>
  <si>
    <t>Actual</t>
  </si>
  <si>
    <t>Refreshments</t>
  </si>
  <si>
    <t>Drinks</t>
  </si>
  <si>
    <t>Linens</t>
  </si>
  <si>
    <t>Staff and gratuities</t>
  </si>
  <si>
    <t>Site</t>
  </si>
  <si>
    <t>Decorations</t>
  </si>
  <si>
    <t>Flowers</t>
  </si>
  <si>
    <t>Candles</t>
  </si>
  <si>
    <t>Lighting</t>
  </si>
  <si>
    <t>Balloons</t>
  </si>
  <si>
    <t>Paper supplies</t>
  </si>
  <si>
    <t>Performers</t>
  </si>
  <si>
    <t>Speakers</t>
  </si>
  <si>
    <t>Travel</t>
  </si>
  <si>
    <t>Hotel</t>
  </si>
  <si>
    <t>Program</t>
  </si>
  <si>
    <t>Publicity</t>
  </si>
  <si>
    <t>Photocopying/Printing</t>
  </si>
  <si>
    <t>Postage</t>
  </si>
  <si>
    <t>Prizes</t>
  </si>
  <si>
    <t>Gifts</t>
  </si>
  <si>
    <t>Miscellaneous</t>
  </si>
  <si>
    <t>Telephone</t>
  </si>
  <si>
    <t>Transportation</t>
  </si>
  <si>
    <t>Stationery supplies</t>
  </si>
  <si>
    <t>Fax services</t>
  </si>
  <si>
    <t>Other</t>
  </si>
  <si>
    <t>Total income</t>
  </si>
  <si>
    <t>Total expenses</t>
  </si>
  <si>
    <t>Total profit (or loss)</t>
  </si>
  <si>
    <t>Children @</t>
  </si>
  <si>
    <t>Other @</t>
  </si>
  <si>
    <t>Covers @</t>
  </si>
  <si>
    <t>Half-pages @</t>
  </si>
  <si>
    <t>Quarter-pages @</t>
  </si>
  <si>
    <t>Large booths @</t>
  </si>
  <si>
    <t>Med. booths @</t>
  </si>
  <si>
    <t>Small booths @</t>
  </si>
  <si>
    <t>Items @</t>
  </si>
  <si>
    <t>Ribbons/Plaques/Trophies</t>
  </si>
  <si>
    <t>Ads in program</t>
  </si>
  <si>
    <t>Exhibitors/vendors</t>
  </si>
  <si>
    <t>Sale of items</t>
  </si>
  <si>
    <t>Adults @</t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</si>
  <si>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</si>
  <si>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</si>
  <si>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</si>
  <si>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</si>
  <si>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</si>
  <si>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</si>
  <si>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</si>
  <si>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</si>
  <si>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</si>
  <si>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</si>
  <si>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 vs. Actual</t>
    <phoneticPr fontId="1" type="noConversion"/>
  </si>
  <si>
    <t>Total</t>
    <phoneticPr fontId="1" type="noConversion"/>
  </si>
  <si>
    <t>Actual Cost Breakdown</t>
    <phoneticPr fontId="1" type="noConversion"/>
  </si>
  <si>
    <t>FUSION TOMO</t>
  </si>
  <si>
    <t>Event Budget for TomoCon: EXPENSES</t>
  </si>
  <si>
    <r>
      <t>Event Budget for</t>
    </r>
    <r>
      <rPr>
        <b/>
        <i/>
        <sz val="18"/>
        <color indexed="9"/>
        <rFont val="Verdana"/>
        <family val="2"/>
      </rPr>
      <t xml:space="preserve"> TomoCon</t>
    </r>
    <r>
      <rPr>
        <b/>
        <sz val="18"/>
        <color indexed="9"/>
        <rFont val="Verdana"/>
        <family val="2"/>
      </rPr>
      <t>: INCOME</t>
    </r>
  </si>
  <si>
    <r>
      <t>Event Budget for</t>
    </r>
    <r>
      <rPr>
        <b/>
        <i/>
        <sz val="18"/>
        <color indexed="9"/>
        <rFont val="Verdana"/>
        <family val="2"/>
      </rPr>
      <t xml:space="preserve"> TomoCon</t>
    </r>
    <r>
      <rPr>
        <b/>
        <sz val="18"/>
        <color indexed="9"/>
        <rFont val="Verdana"/>
        <family val="2"/>
      </rPr>
      <t>: PROFIT/LOSS SUMMARY</t>
    </r>
  </si>
  <si>
    <t>AVERAGE COST</t>
  </si>
  <si>
    <t>Budget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</si>
</sst>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8" formatCode="&quot;$&quot;#,##0.00_);[Red]\(&quot;$&quot;#,##0.00\)"/>
    <numFmt numFmtId="164" formatCode="mmmm\ d\,\ yyyy"/>
    <numFmt numFmtId="165" formatCode="&quot;$&quot;#,##0.00"/>
  </numFmts>
  <fonts count="28" x14ac:knownFonts="1">
    <font>
      <sz val="10"/>
      <name val="Arial"/>
    </font>
    <font>
      <sz val="8"/>
      <name val="Arial"/>
      <family val="2"/>
    </font>
    <font>
      <sz val="10"/>
      <color indexed="9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9"/>
      <name val="Verdana"/>
      <family val="2"/>
    </font>
    <font>
      <b/>
      <i/>
      <sz val="18"/>
      <color indexed="9"/>
      <name val="Verdana"/>
      <family val="2"/>
    </font>
    <font>
      <sz val="18"/>
      <color indexed="9"/>
      <name val="Verdana"/>
      <family val="2"/>
    </font>
    <font>
      <sz val="9"/>
      <color indexed="9"/>
      <name val="Verdana"/>
      <family val="2"/>
    </font>
    <font>
      <sz val="9"/>
      <name val="Verdana"/>
      <family val="2"/>
    </font>
    <font>
      <sz val="10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sz val="9"/>
      <color indexed="63"/>
      <name val="Verdana"/>
      <family val="2"/>
    </font>
    <font>
      <b/>
      <sz val="9"/>
      <color indexed="63"/>
      <name val="Verdana"/>
      <family val="2"/>
    </font>
    <font>
      <sz val="16"/>
      <color indexed="62"/>
      <name val="Verdana"/>
      <family val="2"/>
    </font>
    <font>
      <b/>
      <sz val="11"/>
      <color indexed="63"/>
      <name val="Verdana"/>
      <family val="2"/>
    </font>
    <font>
      <b/>
      <sz val="12"/>
      <color indexed="9"/>
      <name val="Verdana"/>
      <family val="2"/>
    </font>
    <font>
      <sz val="12"/>
      <name val="Verdana"/>
      <family val="2"/>
    </font>
    <font>
      <sz val="10"/>
      <color indexed="9"/>
      <name val="Verdana"/>
      <family val="2"/>
    </font>
    <font>
      <b/>
      <sz val="12"/>
      <color indexed="63"/>
      <name val="Verdana"/>
      <family val="2"/>
    </font>
    <font>
      <sz val="10"/>
      <color indexed="9"/>
      <name val="Arial"/>
      <family val="2"/>
    </font>
    <font>
      <b/>
      <sz val="32"/>
      <color indexed="9"/>
      <name val="Verdana"/>
      <family val="2"/>
    </font>
    <font>
      <sz val="32"/>
      <name val="Arial"/>
      <family val="2"/>
    </font>
    <font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b/>
      <sz val="10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2"/>
      </patternFill>
    </fill>
    <fill>
      <patternFill patternType="solid">
        <fgColor indexed="65"/>
        <bgColor indexed="62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10"/>
      </top>
      <bottom style="thin">
        <color indexed="62"/>
      </bottom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 style="medium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2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10"/>
      </top>
      <bottom style="thin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/>
      <diagonal/>
    </border>
    <border>
      <left/>
      <right style="thin">
        <color indexed="62"/>
      </right>
      <top style="medium">
        <color indexed="62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0"/>
      </left>
      <right/>
      <top/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thin">
        <color indexed="48"/>
      </right>
      <top/>
      <bottom style="thin">
        <color indexed="48"/>
      </bottom>
      <diagonal/>
    </border>
    <border>
      <left/>
      <right/>
      <top/>
      <bottom style="medium">
        <color indexed="9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/>
    <xf numFmtId="0" fontId="3" fillId="0" borderId="0" xfId="0" applyFont="1" applyBorder="1"/>
    <xf numFmtId="0" fontId="9" fillId="0" borderId="1" xfId="0" applyNumberFormat="1" applyFont="1" applyFill="1" applyBorder="1" applyAlignment="1" applyProtection="1"/>
    <xf numFmtId="0" fontId="10" fillId="0" borderId="0" xfId="0" applyFont="1"/>
    <xf numFmtId="0" fontId="10" fillId="0" borderId="0" xfId="0" applyFont="1" applyAlignment="1">
      <alignment horizontal="right"/>
    </xf>
    <xf numFmtId="0" fontId="8" fillId="3" borderId="4" xfId="0" applyNumberFormat="1" applyFont="1" applyFill="1" applyBorder="1" applyAlignment="1" applyProtection="1"/>
    <xf numFmtId="0" fontId="9" fillId="0" borderId="16" xfId="0" applyNumberFormat="1" applyFont="1" applyFill="1" applyBorder="1" applyAlignment="1" applyProtection="1"/>
    <xf numFmtId="8" fontId="9" fillId="0" borderId="15" xfId="0" applyNumberFormat="1" applyFont="1" applyFill="1" applyBorder="1" applyAlignment="1" applyProtection="1">
      <alignment horizontal="right"/>
    </xf>
    <xf numFmtId="8" fontId="9" fillId="0" borderId="13" xfId="0" applyNumberFormat="1" applyFont="1" applyFill="1" applyBorder="1" applyAlignment="1" applyProtection="1">
      <alignment horizontal="right"/>
    </xf>
    <xf numFmtId="7" fontId="9" fillId="0" borderId="13" xfId="0" applyNumberFormat="1" applyFont="1" applyFill="1" applyBorder="1" applyAlignment="1" applyProtection="1">
      <alignment horizontal="right"/>
    </xf>
    <xf numFmtId="8" fontId="9" fillId="0" borderId="12" xfId="0" applyNumberFormat="1" applyFont="1" applyFill="1" applyBorder="1" applyAlignment="1" applyProtection="1">
      <alignment horizontal="right"/>
    </xf>
    <xf numFmtId="7" fontId="9" fillId="0" borderId="12" xfId="0" applyNumberFormat="1" applyFont="1" applyFill="1" applyBorder="1" applyAlignment="1" applyProtection="1">
      <alignment horizontal="right"/>
    </xf>
    <xf numFmtId="0" fontId="3" fillId="2" borderId="0" xfId="0" applyFont="1" applyFill="1"/>
    <xf numFmtId="0" fontId="4" fillId="0" borderId="0" xfId="0" applyFont="1" applyBorder="1"/>
    <xf numFmtId="0" fontId="9" fillId="4" borderId="6" xfId="0" applyNumberFormat="1" applyFont="1" applyFill="1" applyBorder="1" applyAlignment="1" applyProtection="1"/>
    <xf numFmtId="8" fontId="14" fillId="4" borderId="7" xfId="0" applyNumberFormat="1" applyFont="1" applyFill="1" applyBorder="1" applyAlignment="1" applyProtection="1">
      <alignment horizontal="right"/>
    </xf>
    <xf numFmtId="8" fontId="14" fillId="4" borderId="17" xfId="0" applyNumberFormat="1" applyFont="1" applyFill="1" applyBorder="1" applyAlignment="1" applyProtection="1">
      <alignment horizontal="right"/>
    </xf>
    <xf numFmtId="8" fontId="14" fillId="4" borderId="8" xfId="0" applyNumberFormat="1" applyFont="1" applyFill="1" applyBorder="1" applyAlignment="1" applyProtection="1">
      <alignment horizontal="right"/>
    </xf>
    <xf numFmtId="0" fontId="3" fillId="4" borderId="0" xfId="0" applyFont="1" applyFill="1"/>
    <xf numFmtId="0" fontId="3" fillId="0" borderId="0" xfId="0" applyFont="1" applyFill="1"/>
    <xf numFmtId="0" fontId="15" fillId="0" borderId="0" xfId="0" applyFont="1" applyBorder="1" applyAlignment="1">
      <alignment horizontal="left" vertical="center"/>
    </xf>
    <xf numFmtId="0" fontId="8" fillId="3" borderId="9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right"/>
    </xf>
    <xf numFmtId="8" fontId="9" fillId="0" borderId="0" xfId="0" applyNumberFormat="1" applyFont="1" applyFill="1" applyBorder="1" applyAlignment="1" applyProtection="1"/>
    <xf numFmtId="0" fontId="11" fillId="3" borderId="21" xfId="0" applyNumberFormat="1" applyFont="1" applyFill="1" applyBorder="1" applyAlignment="1" applyProtection="1">
      <alignment vertical="center"/>
    </xf>
    <xf numFmtId="0" fontId="9" fillId="0" borderId="13" xfId="0" applyNumberFormat="1" applyFont="1" applyFill="1" applyBorder="1" applyAlignment="1" applyProtection="1">
      <alignment horizontal="right"/>
    </xf>
    <xf numFmtId="0" fontId="9" fillId="0" borderId="12" xfId="0" applyNumberFormat="1" applyFont="1" applyFill="1" applyBorder="1" applyAlignment="1" applyProtection="1">
      <alignment horizontal="right"/>
    </xf>
    <xf numFmtId="0" fontId="9" fillId="0" borderId="13" xfId="0" applyNumberFormat="1" applyFont="1" applyFill="1" applyBorder="1" applyAlignment="1" applyProtection="1"/>
    <xf numFmtId="0" fontId="9" fillId="0" borderId="12" xfId="0" applyNumberFormat="1" applyFont="1" applyFill="1" applyBorder="1" applyAlignment="1" applyProtection="1"/>
    <xf numFmtId="0" fontId="8" fillId="3" borderId="14" xfId="0" applyNumberFormat="1" applyFont="1" applyFill="1" applyBorder="1" applyAlignment="1" applyProtection="1"/>
    <xf numFmtId="8" fontId="13" fillId="0" borderId="0" xfId="0" applyNumberFormat="1" applyFont="1" applyFill="1" applyBorder="1" applyAlignment="1" applyProtection="1">
      <alignment horizontal="right"/>
    </xf>
    <xf numFmtId="8" fontId="13" fillId="0" borderId="2" xfId="0" applyNumberFormat="1" applyFont="1" applyFill="1" applyBorder="1" applyAlignment="1" applyProtection="1">
      <alignment horizontal="right"/>
    </xf>
    <xf numFmtId="8" fontId="14" fillId="0" borderId="0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right"/>
    </xf>
    <xf numFmtId="8" fontId="13" fillId="0" borderId="0" xfId="0" applyNumberFormat="1" applyFont="1" applyFill="1" applyBorder="1" applyAlignment="1" applyProtection="1"/>
    <xf numFmtId="8" fontId="13" fillId="0" borderId="2" xfId="0" applyNumberFormat="1" applyFont="1" applyFill="1" applyBorder="1" applyAlignment="1" applyProtection="1"/>
    <xf numFmtId="8" fontId="14" fillId="0" borderId="0" xfId="0" applyNumberFormat="1" applyFont="1" applyFill="1" applyBorder="1" applyAlignment="1" applyProtection="1"/>
    <xf numFmtId="8" fontId="9" fillId="0" borderId="23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13" fillId="0" borderId="24" xfId="0" applyNumberFormat="1" applyFont="1" applyFill="1" applyBorder="1" applyAlignment="1" applyProtection="1">
      <alignment horizontal="right"/>
    </xf>
    <xf numFmtId="0" fontId="8" fillId="3" borderId="14" xfId="0" applyNumberFormat="1" applyFont="1" applyFill="1" applyBorder="1" applyAlignment="1" applyProtection="1">
      <alignment horizontal="right" vertical="center"/>
    </xf>
    <xf numFmtId="0" fontId="8" fillId="3" borderId="5" xfId="0" applyNumberFormat="1" applyFont="1" applyFill="1" applyBorder="1" applyAlignment="1" applyProtection="1">
      <alignment horizontal="right" vertical="center"/>
    </xf>
    <xf numFmtId="0" fontId="8" fillId="3" borderId="22" xfId="0" applyNumberFormat="1" applyFont="1" applyFill="1" applyBorder="1" applyAlignment="1" applyProtection="1">
      <alignment horizontal="right" vertical="center"/>
    </xf>
    <xf numFmtId="8" fontId="9" fillId="6" borderId="12" xfId="0" applyNumberFormat="1" applyFont="1" applyFill="1" applyBorder="1" applyAlignment="1" applyProtection="1">
      <alignment horizontal="right"/>
    </xf>
    <xf numFmtId="8" fontId="14" fillId="4" borderId="7" xfId="0" applyNumberFormat="1" applyFont="1" applyFill="1" applyBorder="1" applyAlignment="1">
      <alignment horizontal="right"/>
    </xf>
    <xf numFmtId="8" fontId="14" fillId="4" borderId="8" xfId="0" applyNumberFormat="1" applyFont="1" applyFill="1" applyBorder="1" applyAlignment="1">
      <alignment horizontal="right"/>
    </xf>
    <xf numFmtId="8" fontId="16" fillId="5" borderId="3" xfId="0" applyNumberFormat="1" applyFont="1" applyFill="1" applyBorder="1" applyAlignment="1" applyProtection="1">
      <alignment horizontal="right" vertical="center"/>
    </xf>
    <xf numFmtId="8" fontId="16" fillId="5" borderId="20" xfId="0" applyNumberFormat="1" applyFont="1" applyFill="1" applyBorder="1" applyAlignment="1" applyProtection="1">
      <alignment horizontal="right" vertical="center"/>
    </xf>
    <xf numFmtId="8" fontId="16" fillId="5" borderId="10" xfId="0" applyNumberFormat="1" applyFont="1" applyFill="1" applyBorder="1" applyAlignment="1" applyProtection="1">
      <alignment horizontal="right" vertical="center"/>
    </xf>
    <xf numFmtId="0" fontId="18" fillId="2" borderId="14" xfId="0" applyNumberFormat="1" applyFont="1" applyFill="1" applyBorder="1" applyAlignment="1" applyProtection="1"/>
    <xf numFmtId="0" fontId="11" fillId="3" borderId="11" xfId="0" applyNumberFormat="1" applyFont="1" applyFill="1" applyBorder="1" applyAlignment="1" applyProtection="1">
      <alignment horizontal="center" vertical="center" wrapText="1"/>
    </xf>
    <xf numFmtId="8" fontId="13" fillId="0" borderId="15" xfId="0" applyNumberFormat="1" applyFont="1" applyFill="1" applyBorder="1" applyAlignment="1" applyProtection="1"/>
    <xf numFmtId="0" fontId="19" fillId="3" borderId="25" xfId="0" applyNumberFormat="1" applyFont="1" applyFill="1" applyBorder="1" applyAlignment="1" applyProtection="1">
      <alignment horizontal="right" vertical="center"/>
    </xf>
    <xf numFmtId="8" fontId="13" fillId="0" borderId="13" xfId="0" applyNumberFormat="1" applyFont="1" applyFill="1" applyBorder="1" applyAlignment="1" applyProtection="1"/>
    <xf numFmtId="0" fontId="17" fillId="3" borderId="21" xfId="0" applyNumberFormat="1" applyFont="1" applyFill="1" applyBorder="1" applyAlignment="1" applyProtection="1"/>
    <xf numFmtId="0" fontId="19" fillId="3" borderId="14" xfId="0" applyNumberFormat="1" applyFont="1" applyFill="1" applyBorder="1" applyAlignment="1" applyProtection="1">
      <alignment horizontal="right" vertical="center"/>
    </xf>
    <xf numFmtId="8" fontId="13" fillId="0" borderId="12" xfId="0" applyNumberFormat="1" applyFont="1" applyFill="1" applyBorder="1" applyAlignment="1" applyProtection="1"/>
    <xf numFmtId="0" fontId="13" fillId="0" borderId="26" xfId="0" applyNumberFormat="1" applyFont="1" applyFill="1" applyBorder="1" applyAlignment="1" applyProtection="1"/>
    <xf numFmtId="0" fontId="12" fillId="3" borderId="4" xfId="0" applyNumberFormat="1" applyFont="1" applyFill="1" applyBorder="1" applyAlignment="1" applyProtection="1">
      <alignment vertical="center"/>
    </xf>
    <xf numFmtId="0" fontId="12" fillId="3" borderId="14" xfId="0" applyNumberFormat="1" applyFont="1" applyFill="1" applyBorder="1" applyAlignment="1" applyProtection="1">
      <alignment vertical="center"/>
    </xf>
    <xf numFmtId="0" fontId="10" fillId="4" borderId="0" xfId="0" applyFont="1" applyFill="1"/>
    <xf numFmtId="0" fontId="12" fillId="3" borderId="21" xfId="0" applyNumberFormat="1" applyFont="1" applyFill="1" applyBorder="1" applyAlignment="1" applyProtection="1">
      <alignment vertical="center"/>
    </xf>
    <xf numFmtId="8" fontId="20" fillId="5" borderId="10" xfId="0" applyNumberFormat="1" applyFont="1" applyFill="1" applyBorder="1" applyAlignment="1" applyProtection="1">
      <alignment vertical="center"/>
    </xf>
    <xf numFmtId="0" fontId="3" fillId="7" borderId="0" xfId="0" applyFont="1" applyFill="1"/>
    <xf numFmtId="0" fontId="3" fillId="7" borderId="0" xfId="0" applyFont="1" applyFill="1" applyBorder="1"/>
    <xf numFmtId="0" fontId="3" fillId="8" borderId="0" xfId="0" applyFont="1" applyFill="1" applyBorder="1"/>
    <xf numFmtId="0" fontId="3" fillId="8" borderId="0" xfId="0" applyFont="1" applyFill="1"/>
    <xf numFmtId="0" fontId="8" fillId="9" borderId="0" xfId="0" applyNumberFormat="1" applyFont="1" applyFill="1" applyBorder="1" applyAlignment="1" applyProtection="1"/>
    <xf numFmtId="0" fontId="12" fillId="3" borderId="5" xfId="0" applyNumberFormat="1" applyFont="1" applyFill="1" applyBorder="1" applyAlignment="1" applyProtection="1">
      <alignment vertical="center"/>
    </xf>
    <xf numFmtId="0" fontId="0" fillId="8" borderId="27" xfId="0" applyFill="1" applyBorder="1" applyAlignment="1">
      <alignment vertical="center"/>
    </xf>
    <xf numFmtId="0" fontId="3" fillId="8" borderId="27" xfId="0" applyFont="1" applyFill="1" applyBorder="1"/>
    <xf numFmtId="0" fontId="3" fillId="10" borderId="0" xfId="0" applyFont="1" applyFill="1"/>
    <xf numFmtId="0" fontId="3" fillId="11" borderId="0" xfId="0" applyFont="1" applyFill="1"/>
    <xf numFmtId="0" fontId="3" fillId="11" borderId="27" xfId="0" applyFont="1" applyFill="1" applyBorder="1"/>
    <xf numFmtId="164" fontId="21" fillId="11" borderId="27" xfId="0" applyNumberFormat="1" applyFont="1" applyFill="1" applyBorder="1" applyAlignment="1">
      <alignment horizontal="right" vertical="top"/>
    </xf>
    <xf numFmtId="0" fontId="0" fillId="11" borderId="27" xfId="0" applyFill="1" applyBorder="1" applyAlignment="1">
      <alignment vertical="center"/>
    </xf>
    <xf numFmtId="0" fontId="12" fillId="12" borderId="3" xfId="0" applyNumberFormat="1" applyFont="1" applyFill="1" applyBorder="1" applyAlignment="1" applyProtection="1">
      <alignment vertical="center"/>
    </xf>
    <xf numFmtId="0" fontId="8" fillId="12" borderId="14" xfId="0" applyNumberFormat="1" applyFont="1" applyFill="1" applyBorder="1" applyAlignment="1" applyProtection="1">
      <alignment horizontal="right" vertical="center"/>
    </xf>
    <xf numFmtId="0" fontId="8" fillId="12" borderId="5" xfId="0" applyNumberFormat="1" applyFont="1" applyFill="1" applyBorder="1" applyAlignment="1" applyProtection="1">
      <alignment horizontal="right" vertical="center"/>
    </xf>
    <xf numFmtId="0" fontId="12" fillId="12" borderId="18" xfId="0" applyNumberFormat="1" applyFont="1" applyFill="1" applyBorder="1" applyAlignment="1" applyProtection="1">
      <alignment vertical="center"/>
    </xf>
    <xf numFmtId="0" fontId="11" fillId="12" borderId="21" xfId="0" applyNumberFormat="1" applyFont="1" applyFill="1" applyBorder="1" applyAlignment="1" applyProtection="1">
      <alignment vertical="center"/>
    </xf>
    <xf numFmtId="0" fontId="12" fillId="12" borderId="18" xfId="0" applyNumberFormat="1" applyFont="1" applyFill="1" applyBorder="1" applyAlignment="1" applyProtection="1"/>
    <xf numFmtId="0" fontId="3" fillId="13" borderId="19" xfId="0" applyFont="1" applyFill="1" applyBorder="1"/>
    <xf numFmtId="0" fontId="3" fillId="11" borderId="0" xfId="0" applyFont="1" applyFill="1" applyBorder="1"/>
    <xf numFmtId="164" fontId="21" fillId="11" borderId="28" xfId="0" applyNumberFormat="1" applyFont="1" applyFill="1" applyBorder="1" applyAlignment="1">
      <alignment horizontal="right" vertical="top"/>
    </xf>
    <xf numFmtId="0" fontId="24" fillId="11" borderId="27" xfId="0" applyFont="1" applyFill="1" applyBorder="1"/>
    <xf numFmtId="0" fontId="24" fillId="10" borderId="0" xfId="0" applyFont="1" applyFill="1"/>
    <xf numFmtId="0" fontId="25" fillId="14" borderId="0" xfId="0" applyFont="1" applyFill="1" applyAlignment="1">
      <alignment horizontal="center" vertical="center"/>
    </xf>
    <xf numFmtId="0" fontId="26" fillId="13" borderId="0" xfId="0" applyFont="1" applyFill="1" applyAlignment="1">
      <alignment horizontal="center"/>
    </xf>
    <xf numFmtId="165" fontId="26" fillId="10" borderId="0" xfId="0" applyNumberFormat="1" applyFont="1" applyFill="1" applyAlignment="1">
      <alignment horizontal="center" vertical="center"/>
    </xf>
    <xf numFmtId="164" fontId="27" fillId="11" borderId="27" xfId="0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2" fillId="11" borderId="27" xfId="0" applyFont="1" applyFill="1" applyBorder="1" applyAlignment="1">
      <alignment vertical="center"/>
    </xf>
    <xf numFmtId="0" fontId="23" fillId="11" borderId="27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23" fillId="11" borderId="27" xfId="0" applyFont="1" applyFill="1" applyBorder="1" applyAlignment="1"/>
    <xf numFmtId="0" fontId="5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22" fillId="11" borderId="0" xfId="0" applyFont="1" applyFill="1" applyBorder="1" applyAlignment="1">
      <alignment vertical="center"/>
    </xf>
    <xf numFmtId="0" fontId="23" fillId="11" borderId="0" xfId="0" applyFont="1" applyFill="1" applyBorder="1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3144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22276487590901"/>
          <c:y val="2.6924166024988198E-2"/>
          <c:w val="0.70906628127180249"/>
          <c:h val="0.6749750574656444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Expenses!$C$5</c:f>
              <c:strCache>
                <c:ptCount val="1"/>
                <c:pt idx="0">
                  <c:v>Estimated</c:v>
                </c:pt>
              </c:strCache>
            </c:strRef>
          </c:tx>
          <c:invertIfNegative val="0"/>
          <c:cat>
            <c:strRef>
              <c:f>(Expenses!$B$5,Expenses!$B$12,Expenses!$B$20,Expenses!$B$26,Expenses!$B$33,Expenses!$B$40,Expenses!$B$48)</c:f>
              <c:strCache>
                <c:ptCount val="7"/>
                <c:pt idx="0">
                  <c:v>Site</c:v>
                </c:pt>
                <c:pt idx="1">
                  <c:v>Decorations</c:v>
                </c:pt>
                <c:pt idx="2">
                  <c:v>Publicity</c:v>
                </c:pt>
                <c:pt idx="3">
                  <c:v>Miscellaneous</c:v>
                </c:pt>
                <c:pt idx="4">
                  <c:v>Refreshments</c:v>
                </c:pt>
                <c:pt idx="5">
                  <c:v>Program</c:v>
                </c:pt>
                <c:pt idx="6">
                  <c:v>Prizes</c:v>
                </c:pt>
              </c:strCache>
            </c:strRef>
          </c:cat>
          <c:val>
            <c:numRef>
              <c:f>(Expenses!$C$10,Expenses!$C$18,Expenses!$C$24,Expenses!$C$31,Expenses!$C$38,Expenses!$C$46,Expenses!$C$51)</c:f>
              <c:numCache>
                <c:formatCode>"$"#,##0.00_);[Red]\("$"#,##0.00\)</c:formatCode>
                <c:ptCount val="7"/>
                <c:pt idx="0">
                  <c:v>500</c:v>
                </c:pt>
                <c:pt idx="1">
                  <c:v>200</c:v>
                </c:pt>
                <c:pt idx="2">
                  <c:v>500</c:v>
                </c:pt>
                <c:pt idx="3">
                  <c:v>500</c:v>
                </c:pt>
                <c:pt idx="4">
                  <c:v>600</c:v>
                </c:pt>
                <c:pt idx="5">
                  <c:v>2551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Expenses!$D$5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(Expenses!$B$5,Expenses!$B$12,Expenses!$B$20,Expenses!$B$26,Expenses!$B$33,Expenses!$B$40,Expenses!$B$48)</c:f>
              <c:strCache>
                <c:ptCount val="7"/>
                <c:pt idx="0">
                  <c:v>Site</c:v>
                </c:pt>
                <c:pt idx="1">
                  <c:v>Decorations</c:v>
                </c:pt>
                <c:pt idx="2">
                  <c:v>Publicity</c:v>
                </c:pt>
                <c:pt idx="3">
                  <c:v>Miscellaneous</c:v>
                </c:pt>
                <c:pt idx="4">
                  <c:v>Refreshments</c:v>
                </c:pt>
                <c:pt idx="5">
                  <c:v>Program</c:v>
                </c:pt>
                <c:pt idx="6">
                  <c:v>Prizes</c:v>
                </c:pt>
              </c:strCache>
            </c:strRef>
          </c:cat>
          <c:val>
            <c:numRef>
              <c:f>(Expenses!$D$10,Expenses!$D$18,Expenses!$D$24,Expenses!$D$31,Expenses!$D$38,Expenses!$D$46,Expenses!$D$51)</c:f>
              <c:numCache>
                <c:formatCode>"$"#,##0.00_);[Red]\("$"#,##0.00\)</c:formatCode>
                <c:ptCount val="7"/>
                <c:pt idx="0">
                  <c:v>300</c:v>
                </c:pt>
                <c:pt idx="1">
                  <c:v>500</c:v>
                </c:pt>
                <c:pt idx="2">
                  <c:v>800</c:v>
                </c:pt>
                <c:pt idx="3">
                  <c:v>600</c:v>
                </c:pt>
                <c:pt idx="4">
                  <c:v>800</c:v>
                </c:pt>
                <c:pt idx="6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127360"/>
        <c:axId val="83786496"/>
        <c:axId val="0"/>
      </c:bar3DChart>
      <c:catAx>
        <c:axId val="98127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Verdana"/>
                <a:cs typeface="Verdana"/>
              </a:defRPr>
            </a:pPr>
            <a:endParaRPr lang="en-US"/>
          </a:p>
        </c:txPr>
        <c:crossAx val="83786496"/>
        <c:crosses val="autoZero"/>
        <c:auto val="1"/>
        <c:lblAlgn val="ctr"/>
        <c:lblOffset val="100"/>
        <c:noMultiLvlLbl val="0"/>
      </c:catAx>
      <c:valAx>
        <c:axId val="83786496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Verdana"/>
                <a:cs typeface="Verdana"/>
              </a:defRPr>
            </a:pPr>
            <a:endParaRPr lang="en-US"/>
          </a:p>
        </c:txPr>
        <c:crossAx val="9812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740838885523946"/>
          <c:y val="0.91128820853915005"/>
          <c:w val="0.68913007268322279"/>
          <c:h val="6.6823097112860899E-2"/>
        </c:manualLayout>
      </c:layout>
      <c:overlay val="0"/>
      <c:txPr>
        <a:bodyPr/>
        <a:lstStyle/>
        <a:p>
          <a:pPr>
            <a:defRPr>
              <a:solidFill>
                <a:srgbClr val="7F7F7F"/>
              </a:solidFill>
              <a:latin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Expenses!$D$54</c:f>
              <c:strCache>
                <c:ptCount val="1"/>
                <c:pt idx="0">
                  <c:v>$3,300.00 </c:v>
                </c:pt>
              </c:strCache>
            </c:strRef>
          </c:tx>
          <c:invertIfNegative val="0"/>
          <c:cat>
            <c:strRef>
              <c:f>(Expenses!$B$5,Expenses!$B$12,Expenses!$B$20,Expenses!$B$26,Expenses!$B$33,Expenses!$B$40,Expenses!$B$48)</c:f>
              <c:strCache>
                <c:ptCount val="7"/>
                <c:pt idx="0">
                  <c:v>Site</c:v>
                </c:pt>
                <c:pt idx="1">
                  <c:v>Decorations</c:v>
                </c:pt>
                <c:pt idx="2">
                  <c:v>Publicity</c:v>
                </c:pt>
                <c:pt idx="3">
                  <c:v>Miscellaneous</c:v>
                </c:pt>
                <c:pt idx="4">
                  <c:v>Refreshments</c:v>
                </c:pt>
                <c:pt idx="5">
                  <c:v>Program</c:v>
                </c:pt>
                <c:pt idx="6">
                  <c:v>Prizes</c:v>
                </c:pt>
              </c:strCache>
            </c:strRef>
          </c:cat>
          <c:val>
            <c:numRef>
              <c:f>(Expenses!$D$10,Expenses!$D$18,Expenses!$D$24,Expenses!$D$31,Expenses!$D$38,Expenses!$D$46,Expenses!$D$51)</c:f>
              <c:numCache>
                <c:formatCode>"$"#,##0.00_);[Red]\("$"#,##0.00\)</c:formatCode>
                <c:ptCount val="7"/>
                <c:pt idx="0">
                  <c:v>300</c:v>
                </c:pt>
                <c:pt idx="1">
                  <c:v>500</c:v>
                </c:pt>
                <c:pt idx="2">
                  <c:v>800</c:v>
                </c:pt>
                <c:pt idx="3">
                  <c:v>600</c:v>
                </c:pt>
                <c:pt idx="4">
                  <c:v>800</c:v>
                </c:pt>
                <c:pt idx="6">
                  <c:v>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6308096"/>
        <c:axId val="104473728"/>
      </c:barChart>
      <c:catAx>
        <c:axId val="10630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473728"/>
        <c:crosses val="autoZero"/>
        <c:auto val="1"/>
        <c:lblAlgn val="ctr"/>
        <c:lblOffset val="100"/>
        <c:noMultiLvlLbl val="0"/>
      </c:catAx>
      <c:valAx>
        <c:axId val="104473728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106308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75248306727636"/>
          <c:y val="0.11811023622047202"/>
          <c:w val="0.61365316037622897"/>
          <c:h val="0.667119474238948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9632"/>
        <c:axId val="104475456"/>
      </c:barChart>
      <c:catAx>
        <c:axId val="1063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75456"/>
        <c:crosses val="autoZero"/>
        <c:auto val="1"/>
        <c:lblAlgn val="ctr"/>
        <c:lblOffset val="100"/>
        <c:noMultiLvlLbl val="0"/>
      </c:catAx>
      <c:valAx>
        <c:axId val="104475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309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87523634013974"/>
          <c:y val="0.17997551776616216"/>
          <c:w val="0.16492432457918807"/>
          <c:h val="0.15179052726869011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26</xdr:row>
      <xdr:rowOff>139700</xdr:rowOff>
    </xdr:from>
    <xdr:to>
      <xdr:col>6</xdr:col>
      <xdr:colOff>203200</xdr:colOff>
      <xdr:row>51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</xdr:row>
      <xdr:rowOff>57150</xdr:rowOff>
    </xdr:from>
    <xdr:to>
      <xdr:col>7</xdr:col>
      <xdr:colOff>0</xdr:colOff>
      <xdr:row>23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12700</xdr:rowOff>
    </xdr:from>
    <xdr:to>
      <xdr:col>5</xdr:col>
      <xdr:colOff>4178300</xdr:colOff>
      <xdr:row>11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76200</xdr:colOff>
      <xdr:row>8</xdr:row>
      <xdr:rowOff>27127</xdr:rowOff>
    </xdr:from>
    <xdr:to>
      <xdr:col>2</xdr:col>
      <xdr:colOff>1019175</xdr:colOff>
      <xdr:row>12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" y="2436952"/>
          <a:ext cx="2638425" cy="801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pstream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Slipstream">
      <a:majorFont>
        <a:latin typeface="Trebuchet MS"/>
        <a:ea typeface=""/>
        <a:cs typeface=""/>
        <a:font script="Jpan" typeface="HGｺﾞｼｯｸM"/>
        <a:font script="Hang" typeface="HY그래픽B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ｺﾞｼｯｸM"/>
        <a:font script="Hang" typeface="HY그래픽M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ipstream">
      <a:fillStyleLst>
        <a:solidFill>
          <a:schemeClr val="phClr"/>
        </a:solidFill>
        <a:gradFill rotWithShape="1">
          <a:gsLst>
            <a:gs pos="28000">
              <a:schemeClr val="phClr">
                <a:tint val="18000"/>
                <a:satMod val="120000"/>
                <a:lumMod val="88000"/>
              </a:schemeClr>
            </a:gs>
            <a:gs pos="100000">
              <a:schemeClr val="phClr">
                <a:tint val="40000"/>
                <a:satMod val="100000"/>
                <a:lumMod val="7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95000"/>
              </a:schemeClr>
            </a:gs>
            <a:gs pos="100000">
              <a:schemeClr val="phClr">
                <a:shade val="82000"/>
                <a:satMod val="125000"/>
                <a:lumMod val="74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satMod val="125000"/>
              <a:lumMod val="7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50800" dir="5400000" sx="98000" sy="98000" rotWithShape="0">
              <a:srgbClr val="000000">
                <a:alpha val="20000"/>
              </a:srgbClr>
            </a:outerShdw>
          </a:effectLst>
        </a:effectStyle>
        <a:effectStyle>
          <a:effectLst>
            <a:outerShdw blurRad="40005" dist="22984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alanced" dir="tr"/>
          </a:scene3d>
          <a:sp3d prstMaterial="matte">
            <a:bevelT w="19050" h="38100"/>
          </a:sp3d>
        </a:effectStyle>
        <a:effectStyle>
          <a:effectLst>
            <a:reflection blurRad="38100" stA="26000" endPos="23000" dist="25400" dir="5400000" sy="-100000" rotWithShape="0"/>
          </a:effectLst>
          <a:scene3d>
            <a:camera prst="orthographicFront">
              <a:rot lat="0" lon="0" rev="0"/>
            </a:camera>
            <a:lightRig rig="balanced" dir="tr"/>
          </a:scene3d>
          <a:sp3d contourW="14605" prstMaterial="plastic">
            <a:bevelT w="50800"/>
            <a:contourClr>
              <a:schemeClr val="phClr">
                <a:shade val="30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90000"/>
                <a:satMod val="160000"/>
                <a:lumMod val="100000"/>
              </a:schemeClr>
            </a:gs>
            <a:gs pos="60000">
              <a:schemeClr val="phClr">
                <a:tint val="95000"/>
                <a:shade val="100000"/>
                <a:satMod val="130000"/>
                <a:lumMod val="130000"/>
              </a:schemeClr>
            </a:gs>
            <a:gs pos="100000">
              <a:schemeClr val="phClr">
                <a:tint val="97000"/>
                <a:shade val="100000"/>
                <a:hueMod val="100000"/>
                <a:satMod val="140000"/>
                <a:lumMod val="80000"/>
              </a:schemeClr>
            </a:gs>
          </a:gsLst>
          <a:path path="circle">
            <a:fillToRect l="20000" t="10000" r="20000" b="60000"/>
          </a:path>
        </a:gradFill>
        <a:gradFill rotWithShape="1">
          <a:gsLst>
            <a:gs pos="0">
              <a:schemeClr val="phClr">
                <a:tint val="94000"/>
                <a:satMod val="160000"/>
                <a:lumMod val="160000"/>
              </a:schemeClr>
            </a:gs>
            <a:gs pos="42000">
              <a:schemeClr val="phClr">
                <a:tint val="94000"/>
                <a:shade val="94000"/>
                <a:satMod val="160000"/>
                <a:lumMod val="130000"/>
              </a:schemeClr>
            </a:gs>
            <a:gs pos="100000">
              <a:schemeClr val="phClr">
                <a:tint val="97000"/>
                <a:shade val="94000"/>
                <a:satMod val="180000"/>
                <a:lumMod val="84000"/>
              </a:schemeClr>
            </a:gs>
          </a:gsLst>
          <a:path path="circle">
            <a:fillToRect l="24000" t="44000" r="24000" b="12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>
    <pageSetUpPr fitToPage="1"/>
  </sheetPr>
  <dimension ref="A1:I56"/>
  <sheetViews>
    <sheetView tabSelected="1" zoomScaleNormal="100" workbookViewId="0">
      <pane ySplit="345" topLeftCell="A19" activePane="bottomLeft"/>
      <selection activeCell="B1" sqref="B1:B1048576"/>
      <selection pane="bottomLeft" activeCell="N39" sqref="N39"/>
    </sheetView>
  </sheetViews>
  <sheetFormatPr defaultColWidth="9.140625" defaultRowHeight="12.75" x14ac:dyDescent="0.2"/>
  <cols>
    <col min="1" max="1" width="0.7109375" style="1" customWidth="1"/>
    <col min="2" max="2" width="24.140625" style="1" customWidth="1"/>
    <col min="3" max="3" width="14.7109375" style="1" customWidth="1"/>
    <col min="4" max="4" width="14.85546875" style="1" customWidth="1"/>
    <col min="5" max="5" width="1.42578125" style="1" customWidth="1"/>
    <col min="6" max="6" width="48.7109375" style="1" customWidth="1"/>
    <col min="7" max="7" width="1" style="1" customWidth="1"/>
    <col min="8" max="9" width="0.28515625" style="1" customWidth="1"/>
    <col min="10" max="16384" width="9.140625" style="1"/>
  </cols>
  <sheetData>
    <row r="1" spans="1:9" ht="5.0999999999999996" customHeight="1" x14ac:dyDescent="0.2">
      <c r="A1" s="76"/>
      <c r="B1" s="76"/>
      <c r="C1" s="76"/>
      <c r="D1" s="76"/>
      <c r="E1" s="76"/>
      <c r="F1" s="76"/>
      <c r="G1" s="76"/>
      <c r="H1" s="76"/>
      <c r="I1" s="76"/>
    </row>
    <row r="2" spans="1:9" ht="72.95" customHeight="1" thickBot="1" x14ac:dyDescent="0.25">
      <c r="A2" s="77"/>
      <c r="B2" s="97" t="s">
        <v>67</v>
      </c>
      <c r="C2" s="98"/>
      <c r="D2" s="98"/>
      <c r="E2" s="98"/>
      <c r="F2" s="94" t="s">
        <v>72</v>
      </c>
      <c r="G2" s="79"/>
      <c r="H2" s="77"/>
      <c r="I2" s="89"/>
    </row>
    <row r="3" spans="1:9" ht="27.95" customHeight="1" x14ac:dyDescent="0.2">
      <c r="A3" s="75"/>
      <c r="B3" s="95" t="s">
        <v>68</v>
      </c>
      <c r="C3" s="96"/>
      <c r="D3" s="96"/>
      <c r="E3" s="96"/>
      <c r="F3" s="96"/>
      <c r="G3" s="96"/>
      <c r="H3" s="96"/>
      <c r="I3" s="90"/>
    </row>
    <row r="4" spans="1:9" ht="8.1" customHeight="1" thickBot="1" x14ac:dyDescent="0.25">
      <c r="B4" s="21"/>
      <c r="C4" s="2"/>
      <c r="D4" s="2"/>
      <c r="E4" s="14"/>
      <c r="F4" s="2"/>
      <c r="G4" s="2"/>
      <c r="H4" s="14"/>
    </row>
    <row r="5" spans="1:9" ht="17.100000000000001" customHeight="1" thickBot="1" x14ac:dyDescent="0.25">
      <c r="B5" s="80" t="s">
        <v>14</v>
      </c>
      <c r="C5" s="81" t="s">
        <v>56</v>
      </c>
      <c r="D5" s="82" t="s">
        <v>57</v>
      </c>
      <c r="F5" s="83" t="s">
        <v>66</v>
      </c>
      <c r="G5" s="86"/>
    </row>
    <row r="6" spans="1:9" x14ac:dyDescent="0.2">
      <c r="B6" s="3" t="s">
        <v>4</v>
      </c>
      <c r="C6" s="11">
        <v>500</v>
      </c>
      <c r="D6" s="8">
        <v>300</v>
      </c>
      <c r="F6" s="19"/>
      <c r="G6" s="19"/>
    </row>
    <row r="7" spans="1:9" x14ac:dyDescent="0.2">
      <c r="B7" s="3" t="s">
        <v>5</v>
      </c>
      <c r="C7" s="47"/>
      <c r="D7" s="9"/>
      <c r="F7" s="19"/>
      <c r="G7" s="19"/>
    </row>
    <row r="8" spans="1:9" x14ac:dyDescent="0.2">
      <c r="B8" s="3" t="s">
        <v>6</v>
      </c>
      <c r="C8" s="11"/>
      <c r="D8" s="9"/>
      <c r="F8" s="19"/>
      <c r="G8" s="19"/>
    </row>
    <row r="9" spans="1:9" x14ac:dyDescent="0.2">
      <c r="B9" s="3" t="s">
        <v>7</v>
      </c>
      <c r="C9" s="11"/>
      <c r="D9" s="9"/>
      <c r="F9" s="19"/>
      <c r="G9" s="19"/>
    </row>
    <row r="10" spans="1:9" x14ac:dyDescent="0.2">
      <c r="B10" s="15" t="s">
        <v>65</v>
      </c>
      <c r="C10" s="48">
        <f>SUM(C6:C9)</f>
        <v>500</v>
      </c>
      <c r="D10" s="49">
        <f>SUM(D6:D9)</f>
        <v>300</v>
      </c>
      <c r="F10" s="19"/>
      <c r="G10" s="19"/>
    </row>
    <row r="11" spans="1:9" ht="13.5" thickBot="1" x14ac:dyDescent="0.25">
      <c r="B11" s="4"/>
      <c r="C11" s="5"/>
      <c r="D11" s="5"/>
      <c r="F11" s="19"/>
      <c r="G11" s="19"/>
    </row>
    <row r="12" spans="1:9" ht="14.25" x14ac:dyDescent="0.2">
      <c r="B12" s="80" t="s">
        <v>15</v>
      </c>
      <c r="C12" s="81" t="s">
        <v>56</v>
      </c>
      <c r="D12" s="82" t="s">
        <v>57</v>
      </c>
      <c r="F12" s="19"/>
      <c r="G12" s="19"/>
    </row>
    <row r="13" spans="1:9" x14ac:dyDescent="0.2">
      <c r="B13" s="3" t="s">
        <v>16</v>
      </c>
      <c r="C13" s="11">
        <v>200</v>
      </c>
      <c r="D13" s="8">
        <v>500</v>
      </c>
      <c r="F13" s="19"/>
      <c r="G13" s="19"/>
    </row>
    <row r="14" spans="1:9" x14ac:dyDescent="0.2">
      <c r="B14" s="3" t="s">
        <v>17</v>
      </c>
      <c r="C14" s="11"/>
      <c r="D14" s="9"/>
      <c r="F14" s="19"/>
      <c r="G14" s="19"/>
    </row>
    <row r="15" spans="1:9" x14ac:dyDescent="0.2">
      <c r="B15" s="3" t="s">
        <v>18</v>
      </c>
      <c r="C15" s="11"/>
      <c r="D15" s="9"/>
      <c r="F15" s="19"/>
      <c r="G15" s="19"/>
    </row>
    <row r="16" spans="1:9" x14ac:dyDescent="0.2">
      <c r="B16" s="3" t="s">
        <v>19</v>
      </c>
      <c r="C16" s="11"/>
      <c r="D16" s="9"/>
      <c r="F16" s="19"/>
      <c r="G16" s="19"/>
    </row>
    <row r="17" spans="2:7" x14ac:dyDescent="0.2">
      <c r="B17" s="3" t="s">
        <v>20</v>
      </c>
      <c r="C17" s="11"/>
      <c r="D17" s="9"/>
      <c r="F17" s="19"/>
      <c r="G17" s="19"/>
    </row>
    <row r="18" spans="2:7" x14ac:dyDescent="0.2">
      <c r="B18" s="15" t="s">
        <v>65</v>
      </c>
      <c r="C18" s="16">
        <f>SUM(C13:C17)</f>
        <v>200</v>
      </c>
      <c r="D18" s="18">
        <f>SUM(D13:D17)</f>
        <v>500</v>
      </c>
      <c r="F18" s="19"/>
      <c r="G18" s="19"/>
    </row>
    <row r="19" spans="2:7" ht="13.5" thickBot="1" x14ac:dyDescent="0.25">
      <c r="B19" s="4"/>
      <c r="C19" s="5"/>
      <c r="D19" s="5"/>
      <c r="F19" s="19"/>
      <c r="G19" s="19"/>
    </row>
    <row r="20" spans="2:7" ht="14.25" x14ac:dyDescent="0.2">
      <c r="B20" s="80" t="s">
        <v>26</v>
      </c>
      <c r="C20" s="81" t="s">
        <v>58</v>
      </c>
      <c r="D20" s="82" t="s">
        <v>59</v>
      </c>
      <c r="F20" s="19"/>
      <c r="G20" s="19"/>
    </row>
    <row r="21" spans="2:7" x14ac:dyDescent="0.2">
      <c r="B21" s="3"/>
      <c r="C21" s="11">
        <v>500</v>
      </c>
      <c r="D21" s="8">
        <v>800</v>
      </c>
      <c r="F21" s="19"/>
      <c r="G21" s="19"/>
    </row>
    <row r="22" spans="2:7" x14ac:dyDescent="0.2">
      <c r="B22" s="3" t="s">
        <v>27</v>
      </c>
      <c r="C22" s="11"/>
      <c r="D22" s="9"/>
      <c r="F22" s="19"/>
      <c r="G22" s="19"/>
    </row>
    <row r="23" spans="2:7" x14ac:dyDescent="0.2">
      <c r="B23" s="3" t="s">
        <v>28</v>
      </c>
      <c r="C23" s="11"/>
      <c r="D23" s="9"/>
      <c r="F23" s="19"/>
      <c r="G23" s="19"/>
    </row>
    <row r="24" spans="2:7" x14ac:dyDescent="0.2">
      <c r="B24" s="15" t="s">
        <v>65</v>
      </c>
      <c r="C24" s="16">
        <f>SUM(C21:C23)</f>
        <v>500</v>
      </c>
      <c r="D24" s="18">
        <f>SUM(D21:D23)</f>
        <v>800</v>
      </c>
      <c r="F24" s="19"/>
      <c r="G24" s="19"/>
    </row>
    <row r="25" spans="2:7" ht="13.5" thickBot="1" x14ac:dyDescent="0.25">
      <c r="B25" s="4"/>
      <c r="C25" s="5"/>
      <c r="D25" s="5"/>
      <c r="F25" s="20"/>
      <c r="G25" s="20"/>
    </row>
    <row r="26" spans="2:7" ht="15" thickBot="1" x14ac:dyDescent="0.25">
      <c r="B26" s="80" t="s">
        <v>31</v>
      </c>
      <c r="C26" s="81" t="s">
        <v>56</v>
      </c>
      <c r="D26" s="82" t="s">
        <v>57</v>
      </c>
      <c r="F26" s="85" t="s">
        <v>64</v>
      </c>
      <c r="G26" s="86"/>
    </row>
    <row r="27" spans="2:7" x14ac:dyDescent="0.2">
      <c r="B27" s="3" t="s">
        <v>32</v>
      </c>
      <c r="C27" s="11">
        <v>500</v>
      </c>
      <c r="D27" s="8">
        <v>600</v>
      </c>
      <c r="F27" s="19"/>
      <c r="G27" s="19"/>
    </row>
    <row r="28" spans="2:7" x14ac:dyDescent="0.2">
      <c r="B28" s="3" t="s">
        <v>33</v>
      </c>
      <c r="C28" s="11"/>
      <c r="D28" s="9"/>
      <c r="F28" s="19"/>
      <c r="G28" s="19"/>
    </row>
    <row r="29" spans="2:7" x14ac:dyDescent="0.2">
      <c r="B29" s="3" t="s">
        <v>34</v>
      </c>
      <c r="C29" s="11"/>
      <c r="D29" s="9"/>
      <c r="F29" s="19"/>
      <c r="G29" s="19"/>
    </row>
    <row r="30" spans="2:7" x14ac:dyDescent="0.2">
      <c r="B30" s="3" t="s">
        <v>35</v>
      </c>
      <c r="C30" s="11"/>
      <c r="D30" s="9"/>
      <c r="F30" s="19"/>
      <c r="G30" s="19"/>
    </row>
    <row r="31" spans="2:7" x14ac:dyDescent="0.2">
      <c r="B31" s="15" t="s">
        <v>65</v>
      </c>
      <c r="C31" s="16">
        <f>SUM(C27:C30)</f>
        <v>500</v>
      </c>
      <c r="D31" s="18">
        <f>SUM(D27:D30)</f>
        <v>600</v>
      </c>
      <c r="F31" s="19"/>
      <c r="G31" s="19"/>
    </row>
    <row r="32" spans="2:7" ht="13.5" thickBot="1" x14ac:dyDescent="0.25">
      <c r="B32" s="4"/>
      <c r="C32" s="5"/>
      <c r="D32" s="5"/>
      <c r="F32" s="19"/>
      <c r="G32" s="19"/>
    </row>
    <row r="33" spans="2:7" ht="14.25" x14ac:dyDescent="0.2">
      <c r="B33" s="80" t="s">
        <v>10</v>
      </c>
      <c r="C33" s="81" t="s">
        <v>56</v>
      </c>
      <c r="D33" s="82" t="s">
        <v>57</v>
      </c>
      <c r="F33" s="19"/>
      <c r="G33" s="19"/>
    </row>
    <row r="34" spans="2:7" x14ac:dyDescent="0.2">
      <c r="B34" s="7"/>
      <c r="C34" s="11">
        <v>600</v>
      </c>
      <c r="D34" s="8">
        <v>800</v>
      </c>
      <c r="F34" s="19"/>
      <c r="G34" s="19"/>
    </row>
    <row r="35" spans="2:7" x14ac:dyDescent="0.2">
      <c r="B35" s="3" t="s">
        <v>11</v>
      </c>
      <c r="C35" s="11"/>
      <c r="D35" s="9"/>
      <c r="F35" s="19"/>
      <c r="G35" s="19"/>
    </row>
    <row r="36" spans="2:7" x14ac:dyDescent="0.2">
      <c r="B36" s="3" t="s">
        <v>12</v>
      </c>
      <c r="C36" s="11"/>
      <c r="D36" s="9"/>
      <c r="F36" s="19"/>
      <c r="G36" s="19"/>
    </row>
    <row r="37" spans="2:7" x14ac:dyDescent="0.2">
      <c r="B37" s="3" t="s">
        <v>13</v>
      </c>
      <c r="C37" s="11"/>
      <c r="D37" s="9"/>
      <c r="F37" s="19"/>
      <c r="G37" s="19"/>
    </row>
    <row r="38" spans="2:7" x14ac:dyDescent="0.2">
      <c r="B38" s="15" t="s">
        <v>65</v>
      </c>
      <c r="C38" s="16">
        <f>SUM(C34:C37)</f>
        <v>600</v>
      </c>
      <c r="D38" s="18">
        <f>SUM(D34:D37)</f>
        <v>800</v>
      </c>
      <c r="F38" s="19"/>
      <c r="G38" s="19"/>
    </row>
    <row r="39" spans="2:7" ht="13.5" thickBot="1" x14ac:dyDescent="0.25">
      <c r="B39" s="4"/>
      <c r="C39" s="5"/>
      <c r="D39" s="5"/>
      <c r="F39" s="19"/>
      <c r="G39" s="19"/>
    </row>
    <row r="40" spans="2:7" ht="14.25" x14ac:dyDescent="0.2">
      <c r="B40" s="80" t="s">
        <v>25</v>
      </c>
      <c r="C40" s="81" t="s">
        <v>60</v>
      </c>
      <c r="D40" s="82" t="s">
        <v>61</v>
      </c>
      <c r="F40" s="19"/>
      <c r="G40" s="19"/>
    </row>
    <row r="41" spans="2:7" x14ac:dyDescent="0.2">
      <c r="B41" s="7" t="s">
        <v>21</v>
      </c>
      <c r="C41" s="11">
        <v>500</v>
      </c>
      <c r="D41" s="8">
        <v>320</v>
      </c>
      <c r="F41" s="19"/>
      <c r="G41" s="19"/>
    </row>
    <row r="42" spans="2:7" x14ac:dyDescent="0.2">
      <c r="B42" s="3" t="s">
        <v>22</v>
      </c>
      <c r="C42" s="11">
        <v>1</v>
      </c>
      <c r="D42" s="9">
        <v>550</v>
      </c>
      <c r="F42" s="19"/>
      <c r="G42" s="19"/>
    </row>
    <row r="43" spans="2:7" x14ac:dyDescent="0.2">
      <c r="B43" s="3" t="s">
        <v>23</v>
      </c>
      <c r="C43" s="11">
        <v>600</v>
      </c>
      <c r="D43" s="9">
        <v>900</v>
      </c>
      <c r="F43" s="19"/>
      <c r="G43" s="19"/>
    </row>
    <row r="44" spans="2:7" x14ac:dyDescent="0.2">
      <c r="B44" s="3" t="s">
        <v>24</v>
      </c>
      <c r="C44" s="11">
        <v>550</v>
      </c>
      <c r="D44" s="9">
        <v>700</v>
      </c>
      <c r="F44" s="19"/>
      <c r="G44" s="19"/>
    </row>
    <row r="45" spans="2:7" x14ac:dyDescent="0.2">
      <c r="B45" s="3" t="s">
        <v>36</v>
      </c>
      <c r="C45" s="11">
        <v>900</v>
      </c>
      <c r="D45" s="9">
        <v>1300</v>
      </c>
      <c r="F45" s="19"/>
      <c r="G45" s="19"/>
    </row>
    <row r="46" spans="2:7" x14ac:dyDescent="0.2">
      <c r="B46" s="15" t="s">
        <v>65</v>
      </c>
      <c r="C46" s="16">
        <f>SUM(C41:C45)</f>
        <v>2551</v>
      </c>
      <c r="D46" s="18"/>
      <c r="F46" s="19"/>
      <c r="G46" s="19"/>
    </row>
    <row r="47" spans="2:7" ht="13.5" thickBot="1" x14ac:dyDescent="0.25">
      <c r="B47" s="4"/>
      <c r="C47" s="5"/>
      <c r="D47" s="5"/>
      <c r="F47" s="19"/>
      <c r="G47" s="19"/>
    </row>
    <row r="48" spans="2:7" ht="14.25" x14ac:dyDescent="0.2">
      <c r="B48" s="80" t="s">
        <v>29</v>
      </c>
      <c r="C48" s="81" t="s">
        <v>62</v>
      </c>
      <c r="D48" s="82" t="s">
        <v>63</v>
      </c>
      <c r="F48" s="19"/>
      <c r="G48" s="19"/>
    </row>
    <row r="49" spans="1:9" x14ac:dyDescent="0.2">
      <c r="B49" s="7" t="s">
        <v>49</v>
      </c>
      <c r="C49" s="11">
        <v>200</v>
      </c>
      <c r="D49" s="8">
        <v>300</v>
      </c>
      <c r="F49" s="19"/>
      <c r="G49" s="19"/>
    </row>
    <row r="50" spans="1:9" x14ac:dyDescent="0.2">
      <c r="B50" s="3" t="s">
        <v>30</v>
      </c>
      <c r="C50" s="12"/>
      <c r="D50" s="10"/>
      <c r="F50" s="19"/>
      <c r="G50" s="19"/>
    </row>
    <row r="51" spans="1:9" x14ac:dyDescent="0.2">
      <c r="B51" s="15" t="s">
        <v>65</v>
      </c>
      <c r="C51" s="16">
        <f>SUM(C49:C50)</f>
        <v>200</v>
      </c>
      <c r="D51" s="17">
        <f>SUM(D49:D50)</f>
        <v>300</v>
      </c>
      <c r="F51" s="19"/>
      <c r="G51" s="19"/>
    </row>
    <row r="52" spans="1:9" ht="13.5" thickBot="1" x14ac:dyDescent="0.25">
      <c r="B52" s="4"/>
      <c r="C52" s="5"/>
      <c r="D52" s="5"/>
    </row>
    <row r="53" spans="1:9" ht="15" thickBot="1" x14ac:dyDescent="0.25">
      <c r="B53" s="84" t="s">
        <v>0</v>
      </c>
      <c r="C53" s="81" t="s">
        <v>54</v>
      </c>
      <c r="D53" s="82" t="s">
        <v>55</v>
      </c>
      <c r="F53" s="92" t="s">
        <v>71</v>
      </c>
    </row>
    <row r="54" spans="1:9" ht="21" customHeight="1" x14ac:dyDescent="0.2">
      <c r="B54" s="23"/>
      <c r="C54" s="50">
        <f>SUM(C10,C18,C24,C31,C38,C46,C51)</f>
        <v>5051</v>
      </c>
      <c r="D54" s="51">
        <f>SUM(D10+D18+D24+D31+D38+D46+D51)</f>
        <v>3300</v>
      </c>
      <c r="F54" s="93"/>
    </row>
    <row r="56" spans="1:9" ht="3.9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</row>
  </sheetData>
  <mergeCells count="2">
    <mergeCell ref="B3:H3"/>
    <mergeCell ref="B2:E2"/>
  </mergeCells>
  <phoneticPr fontId="1" type="noConversion"/>
  <printOptions horizontalCentered="1"/>
  <pageMargins left="0.25" right="0.25" top="0.75" bottom="0.75" header="0.3" footer="0.3"/>
  <pageSetup scale="79" orientation="portrait" r:id="rId1"/>
  <ignoredErrors>
    <ignoredError sqref="C10:D10 AWH2815:BGD2815 C18:D18 AWH4863:BGD4863 C24:D24 AWH6143:BGD6143 C31:D31" emptyCellReference="1"/>
  </ignoredErrors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 enableFormatConditionsCalculation="0"/>
  <dimension ref="A1:L36"/>
  <sheetViews>
    <sheetView showGridLines="0" topLeftCell="B1" zoomScaleNormal="100" zoomScaleSheetLayoutView="75" workbookViewId="0">
      <selection activeCell="G34" sqref="G34"/>
    </sheetView>
  </sheetViews>
  <sheetFormatPr defaultColWidth="9.140625" defaultRowHeight="12.75" x14ac:dyDescent="0.2"/>
  <cols>
    <col min="1" max="1" width="1.42578125" style="1" customWidth="1"/>
    <col min="2" max="2" width="13.85546875" style="1" customWidth="1"/>
    <col min="3" max="3" width="12.7109375" style="1" customWidth="1"/>
    <col min="4" max="4" width="16.5703125" style="1" customWidth="1"/>
    <col min="5" max="5" width="13.28515625" style="1" customWidth="1"/>
    <col min="6" max="6" width="2.28515625" style="1" customWidth="1"/>
    <col min="7" max="8" width="17.28515625" style="1" customWidth="1"/>
    <col min="9" max="9" width="1.42578125" style="1" customWidth="1"/>
    <col min="10" max="10" width="50.7109375" style="1" customWidth="1"/>
    <col min="11" max="11" width="1" style="1" customWidth="1"/>
    <col min="12" max="16384" width="9.140625" style="1"/>
  </cols>
  <sheetData>
    <row r="1" spans="1:12" ht="72.95" customHeight="1" thickBot="1" x14ac:dyDescent="0.6">
      <c r="A1" s="77"/>
      <c r="B1" s="97" t="str">
        <f>Expenses!B2</f>
        <v>FUSION TOMO</v>
      </c>
      <c r="C1" s="101"/>
      <c r="D1" s="101"/>
      <c r="E1" s="101"/>
      <c r="F1" s="101"/>
      <c r="G1" s="78"/>
      <c r="H1" s="79"/>
      <c r="I1" s="77"/>
      <c r="J1" s="77"/>
      <c r="K1" s="77"/>
    </row>
    <row r="2" spans="1:12" ht="27.95" customHeight="1" x14ac:dyDescent="0.2">
      <c r="A2" s="67"/>
      <c r="B2" s="99" t="s">
        <v>69</v>
      </c>
      <c r="C2" s="100"/>
      <c r="D2" s="100"/>
      <c r="E2" s="100"/>
      <c r="F2" s="100"/>
      <c r="G2" s="100"/>
      <c r="H2" s="100"/>
      <c r="I2" s="68"/>
      <c r="J2" s="68"/>
      <c r="K2" s="68"/>
    </row>
    <row r="3" spans="1:12" ht="8.1" customHeight="1" thickBot="1" x14ac:dyDescent="0.25">
      <c r="B3" s="23"/>
      <c r="C3" s="23"/>
      <c r="D3" s="24"/>
      <c r="E3" s="23"/>
      <c r="F3" s="23"/>
      <c r="G3" s="23"/>
      <c r="H3" s="23"/>
    </row>
    <row r="4" spans="1:12" ht="14.25" x14ac:dyDescent="0.2">
      <c r="B4" s="62"/>
      <c r="C4" s="6"/>
      <c r="D4" s="6"/>
      <c r="E4" s="6"/>
      <c r="F4" s="6"/>
      <c r="G4" s="44" t="s">
        <v>56</v>
      </c>
      <c r="H4" s="45" t="s">
        <v>57</v>
      </c>
      <c r="J4" s="72" t="s">
        <v>2</v>
      </c>
      <c r="K4" s="71"/>
      <c r="L4" s="69"/>
    </row>
    <row r="5" spans="1:12" x14ac:dyDescent="0.2">
      <c r="B5" s="37" t="s">
        <v>8</v>
      </c>
      <c r="C5" s="37" t="s">
        <v>9</v>
      </c>
      <c r="D5" s="25"/>
      <c r="E5" s="23"/>
      <c r="F5" s="23"/>
      <c r="J5" s="19"/>
      <c r="K5" s="69"/>
      <c r="L5" s="69"/>
    </row>
    <row r="6" spans="1:12" x14ac:dyDescent="0.2">
      <c r="B6" s="29">
        <v>300</v>
      </c>
      <c r="C6" s="28">
        <v>100</v>
      </c>
      <c r="D6" s="42" t="s">
        <v>53</v>
      </c>
      <c r="E6" s="41">
        <v>5</v>
      </c>
      <c r="F6" s="23"/>
      <c r="G6" s="33">
        <f>B6*E6</f>
        <v>1500</v>
      </c>
      <c r="H6" s="33">
        <f>C6*E6</f>
        <v>500</v>
      </c>
      <c r="J6" s="19"/>
      <c r="K6" s="69"/>
      <c r="L6" s="69"/>
    </row>
    <row r="7" spans="1:12" x14ac:dyDescent="0.2">
      <c r="B7" s="29">
        <v>200</v>
      </c>
      <c r="C7" s="28">
        <v>50</v>
      </c>
      <c r="D7" s="42" t="s">
        <v>40</v>
      </c>
      <c r="E7" s="41">
        <v>2</v>
      </c>
      <c r="F7" s="23"/>
      <c r="G7" s="33">
        <f>B7*E7</f>
        <v>400</v>
      </c>
      <c r="H7" s="33">
        <f>C7*E7</f>
        <v>100</v>
      </c>
      <c r="J7" s="19"/>
      <c r="K7" s="69"/>
      <c r="L7" s="69"/>
    </row>
    <row r="8" spans="1:12" x14ac:dyDescent="0.2">
      <c r="B8" s="29">
        <v>100</v>
      </c>
      <c r="C8" s="28">
        <v>50</v>
      </c>
      <c r="D8" s="42" t="s">
        <v>41</v>
      </c>
      <c r="E8" s="41">
        <v>1</v>
      </c>
      <c r="F8" s="23"/>
      <c r="G8" s="34">
        <f>B8*E8</f>
        <v>100</v>
      </c>
      <c r="H8" s="34">
        <f>C8*E8</f>
        <v>50</v>
      </c>
      <c r="J8" s="19"/>
      <c r="K8" s="69"/>
      <c r="L8" s="69"/>
    </row>
    <row r="9" spans="1:12" x14ac:dyDescent="0.2">
      <c r="B9" s="25"/>
      <c r="C9" s="25"/>
      <c r="D9" s="42"/>
      <c r="E9" s="26"/>
      <c r="F9" s="23"/>
      <c r="G9" s="35">
        <f>SUM(G6:G8)</f>
        <v>2000</v>
      </c>
      <c r="H9" s="35">
        <f>SUM(H6:H8)</f>
        <v>650</v>
      </c>
      <c r="J9" s="19"/>
      <c r="K9" s="69"/>
      <c r="L9" s="69"/>
    </row>
    <row r="10" spans="1:12" ht="13.5" thickBot="1" x14ac:dyDescent="0.25">
      <c r="B10" s="23"/>
      <c r="C10" s="23"/>
      <c r="D10" s="23"/>
      <c r="E10" s="23"/>
      <c r="F10" s="23"/>
      <c r="J10" s="19"/>
      <c r="K10" s="69"/>
      <c r="L10" s="69"/>
    </row>
    <row r="11" spans="1:12" ht="14.25" x14ac:dyDescent="0.2">
      <c r="B11" s="63" t="s">
        <v>50</v>
      </c>
      <c r="C11" s="6"/>
      <c r="D11" s="6"/>
      <c r="E11" s="6"/>
      <c r="F11" s="6"/>
      <c r="G11" s="44" t="s">
        <v>54</v>
      </c>
      <c r="H11" s="45" t="s">
        <v>55</v>
      </c>
      <c r="J11" s="19"/>
      <c r="K11" s="70"/>
      <c r="L11" s="70"/>
    </row>
    <row r="12" spans="1:12" x14ac:dyDescent="0.2">
      <c r="B12" s="37" t="s">
        <v>8</v>
      </c>
      <c r="C12" s="37" t="s">
        <v>9</v>
      </c>
      <c r="D12" s="25"/>
      <c r="E12" s="23"/>
      <c r="F12" s="23"/>
      <c r="J12" s="19"/>
      <c r="K12" s="70"/>
      <c r="L12" s="70"/>
    </row>
    <row r="13" spans="1:12" x14ac:dyDescent="0.2">
      <c r="B13" s="31">
        <v>300</v>
      </c>
      <c r="C13" s="30">
        <v>100</v>
      </c>
      <c r="D13" s="42" t="s">
        <v>42</v>
      </c>
      <c r="E13" s="41">
        <v>20</v>
      </c>
      <c r="F13" s="23"/>
      <c r="G13" s="38">
        <f>B13*E13</f>
        <v>6000</v>
      </c>
      <c r="H13" s="38">
        <f>C13*E13</f>
        <v>2000</v>
      </c>
      <c r="J13" s="19"/>
      <c r="K13" s="70"/>
      <c r="L13" s="70"/>
    </row>
    <row r="14" spans="1:12" x14ac:dyDescent="0.2">
      <c r="B14" s="31">
        <v>200</v>
      </c>
      <c r="C14" s="30">
        <v>50</v>
      </c>
      <c r="D14" s="42" t="s">
        <v>43</v>
      </c>
      <c r="E14" s="41">
        <v>10</v>
      </c>
      <c r="F14" s="23"/>
      <c r="G14" s="38">
        <f>B14*E14</f>
        <v>2000</v>
      </c>
      <c r="H14" s="38">
        <f>C14*E14</f>
        <v>500</v>
      </c>
      <c r="J14" s="19"/>
      <c r="K14" s="70"/>
      <c r="L14" s="70"/>
    </row>
    <row r="15" spans="1:12" x14ac:dyDescent="0.2">
      <c r="B15" s="31">
        <v>100</v>
      </c>
      <c r="C15" s="30">
        <v>50</v>
      </c>
      <c r="D15" s="42" t="s">
        <v>44</v>
      </c>
      <c r="E15" s="41">
        <v>5</v>
      </c>
      <c r="F15" s="23"/>
      <c r="G15" s="39">
        <f>B15*E15</f>
        <v>500</v>
      </c>
      <c r="H15" s="39">
        <f>C15*E15</f>
        <v>250</v>
      </c>
      <c r="J15" s="19"/>
      <c r="K15" s="70"/>
      <c r="L15" s="70"/>
    </row>
    <row r="16" spans="1:12" x14ac:dyDescent="0.2">
      <c r="B16" s="23"/>
      <c r="C16" s="23"/>
      <c r="D16" s="42"/>
      <c r="E16" s="26"/>
      <c r="F16" s="23"/>
      <c r="G16" s="40">
        <f>SUM(G13:G15)</f>
        <v>8500</v>
      </c>
      <c r="H16" s="40">
        <f>SUM(H13:H15)</f>
        <v>2750</v>
      </c>
      <c r="J16" s="19"/>
      <c r="K16" s="70"/>
      <c r="L16" s="70"/>
    </row>
    <row r="17" spans="2:12" ht="13.5" thickBot="1" x14ac:dyDescent="0.25">
      <c r="B17" s="23"/>
      <c r="C17" s="23"/>
      <c r="D17" s="23"/>
      <c r="E17" s="23"/>
      <c r="F17" s="23"/>
      <c r="J17" s="19"/>
      <c r="K17" s="70"/>
      <c r="L17" s="70"/>
    </row>
    <row r="18" spans="2:12" ht="14.25" x14ac:dyDescent="0.2">
      <c r="B18" s="63" t="s">
        <v>51</v>
      </c>
      <c r="C18" s="6"/>
      <c r="D18" s="6"/>
      <c r="E18" s="6"/>
      <c r="F18" s="6"/>
      <c r="G18" s="44" t="s">
        <v>54</v>
      </c>
      <c r="H18" s="45" t="s">
        <v>55</v>
      </c>
      <c r="J18" s="19"/>
      <c r="K18" s="70"/>
      <c r="L18" s="70"/>
    </row>
    <row r="19" spans="2:12" x14ac:dyDescent="0.2">
      <c r="B19" s="37" t="s">
        <v>8</v>
      </c>
      <c r="C19" s="37" t="s">
        <v>9</v>
      </c>
      <c r="D19" s="25"/>
      <c r="E19" s="23"/>
      <c r="F19" s="23"/>
      <c r="J19" s="19"/>
      <c r="K19" s="70"/>
      <c r="L19" s="70"/>
    </row>
    <row r="20" spans="2:12" x14ac:dyDescent="0.2">
      <c r="B20" s="31">
        <v>100</v>
      </c>
      <c r="C20" s="30">
        <v>50</v>
      </c>
      <c r="D20" s="42" t="s">
        <v>45</v>
      </c>
      <c r="E20" s="41">
        <v>20</v>
      </c>
      <c r="F20" s="23"/>
      <c r="G20" s="38">
        <f>B20*E20</f>
        <v>2000</v>
      </c>
      <c r="H20" s="38">
        <f>C20*E20</f>
        <v>1000</v>
      </c>
      <c r="J20" s="19"/>
      <c r="K20" s="70"/>
      <c r="L20" s="70"/>
    </row>
    <row r="21" spans="2:12" x14ac:dyDescent="0.2">
      <c r="B21" s="31">
        <v>100</v>
      </c>
      <c r="C21" s="30">
        <v>10</v>
      </c>
      <c r="D21" s="42" t="s">
        <v>46</v>
      </c>
      <c r="E21" s="41">
        <v>50</v>
      </c>
      <c r="F21" s="23"/>
      <c r="G21" s="38">
        <f>B21*E21</f>
        <v>5000</v>
      </c>
      <c r="H21" s="38">
        <f>C21*E21</f>
        <v>500</v>
      </c>
      <c r="J21" s="19"/>
      <c r="K21" s="70"/>
      <c r="L21" s="70"/>
    </row>
    <row r="22" spans="2:12" x14ac:dyDescent="0.2">
      <c r="B22" s="31">
        <v>50</v>
      </c>
      <c r="C22" s="30">
        <v>2</v>
      </c>
      <c r="D22" s="42" t="s">
        <v>47</v>
      </c>
      <c r="E22" s="41">
        <v>5</v>
      </c>
      <c r="F22" s="23"/>
      <c r="G22" s="39">
        <f>B22*E22</f>
        <v>250</v>
      </c>
      <c r="H22" s="39">
        <f>C22*E22</f>
        <v>10</v>
      </c>
      <c r="J22" s="19"/>
      <c r="K22" s="70"/>
      <c r="L22" s="70"/>
    </row>
    <row r="23" spans="2:12" x14ac:dyDescent="0.2">
      <c r="B23" s="23"/>
      <c r="C23" s="23"/>
      <c r="D23" s="42"/>
      <c r="E23" s="26"/>
      <c r="F23" s="23"/>
      <c r="G23" s="40">
        <f>SUM(G20:G22)</f>
        <v>7250</v>
      </c>
      <c r="H23" s="40">
        <f>SUM(H20:H22)</f>
        <v>1510</v>
      </c>
      <c r="J23" s="19"/>
      <c r="K23" s="70"/>
      <c r="L23" s="70"/>
    </row>
    <row r="24" spans="2:12" ht="13.5" thickBot="1" x14ac:dyDescent="0.25">
      <c r="B24" s="23"/>
      <c r="C24" s="23"/>
      <c r="D24" s="23"/>
      <c r="E24" s="23"/>
      <c r="F24" s="23"/>
      <c r="J24" s="19"/>
      <c r="K24" s="70"/>
      <c r="L24" s="70"/>
    </row>
    <row r="25" spans="2:12" ht="14.25" x14ac:dyDescent="0.2">
      <c r="B25" s="63" t="s">
        <v>52</v>
      </c>
      <c r="C25" s="6"/>
      <c r="D25" s="32"/>
      <c r="E25" s="6"/>
      <c r="F25" s="6"/>
      <c r="G25" s="44" t="s">
        <v>54</v>
      </c>
      <c r="H25" s="45" t="s">
        <v>55</v>
      </c>
      <c r="J25" s="19"/>
      <c r="K25" s="70"/>
      <c r="L25" s="70"/>
    </row>
    <row r="26" spans="2:12" x14ac:dyDescent="0.2">
      <c r="B26" s="37" t="s">
        <v>8</v>
      </c>
      <c r="C26" s="37" t="s">
        <v>9</v>
      </c>
      <c r="D26" s="25"/>
      <c r="E26" s="23"/>
      <c r="F26" s="23"/>
      <c r="J26" s="19"/>
      <c r="K26" s="70"/>
      <c r="L26" s="70"/>
    </row>
    <row r="27" spans="2:12" x14ac:dyDescent="0.2">
      <c r="B27" s="31">
        <v>400</v>
      </c>
      <c r="C27" s="30">
        <v>300</v>
      </c>
      <c r="D27" s="43" t="s">
        <v>48</v>
      </c>
      <c r="E27" s="41">
        <v>20</v>
      </c>
      <c r="F27" s="23"/>
      <c r="G27" s="38">
        <f>B27*E27</f>
        <v>8000</v>
      </c>
      <c r="H27" s="38">
        <f>C27*E27</f>
        <v>6000</v>
      </c>
      <c r="J27" s="19"/>
      <c r="K27" s="70"/>
      <c r="L27" s="70"/>
    </row>
    <row r="28" spans="2:12" x14ac:dyDescent="0.2">
      <c r="B28" s="31">
        <v>300</v>
      </c>
      <c r="C28" s="30">
        <v>200</v>
      </c>
      <c r="D28" s="43" t="s">
        <v>48</v>
      </c>
      <c r="E28" s="41">
        <v>15</v>
      </c>
      <c r="F28" s="23"/>
      <c r="G28" s="38">
        <f>B28*E28</f>
        <v>4500</v>
      </c>
      <c r="H28" s="38">
        <f>C28*E28</f>
        <v>3000</v>
      </c>
      <c r="J28" s="19"/>
      <c r="K28" s="70"/>
      <c r="L28" s="70"/>
    </row>
    <row r="29" spans="2:12" x14ac:dyDescent="0.2">
      <c r="B29" s="31">
        <v>200</v>
      </c>
      <c r="C29" s="30">
        <v>100</v>
      </c>
      <c r="D29" s="43" t="s">
        <v>48</v>
      </c>
      <c r="E29" s="41">
        <v>10</v>
      </c>
      <c r="F29" s="23"/>
      <c r="G29" s="38">
        <f>B29*E29</f>
        <v>2000</v>
      </c>
      <c r="H29" s="38">
        <f>C29*E29</f>
        <v>1000</v>
      </c>
      <c r="J29" s="19"/>
      <c r="K29" s="70"/>
      <c r="L29" s="70"/>
    </row>
    <row r="30" spans="2:12" x14ac:dyDescent="0.2">
      <c r="B30" s="31">
        <v>100</v>
      </c>
      <c r="C30" s="30">
        <v>0</v>
      </c>
      <c r="D30" s="43" t="s">
        <v>48</v>
      </c>
      <c r="E30" s="41">
        <v>5</v>
      </c>
      <c r="F30" s="23"/>
      <c r="G30" s="39">
        <f>B30*E30</f>
        <v>500</v>
      </c>
      <c r="H30" s="39">
        <f>C30*E30</f>
        <v>0</v>
      </c>
      <c r="J30" s="19"/>
      <c r="K30" s="70"/>
      <c r="L30" s="70"/>
    </row>
    <row r="31" spans="2:12" x14ac:dyDescent="0.2">
      <c r="B31" s="23"/>
      <c r="C31" s="23"/>
      <c r="D31" s="42"/>
      <c r="E31" s="26"/>
      <c r="F31" s="23"/>
      <c r="G31" s="40">
        <f>SUM(G27:G30)</f>
        <v>15000</v>
      </c>
      <c r="H31" s="40">
        <f>SUM(H27:H30)</f>
        <v>10000</v>
      </c>
      <c r="J31" s="19"/>
      <c r="K31" s="70"/>
      <c r="L31" s="70"/>
    </row>
    <row r="32" spans="2:12" ht="13.5" thickBot="1" x14ac:dyDescent="0.25">
      <c r="B32" s="23"/>
      <c r="C32" s="23"/>
      <c r="D32" s="23"/>
      <c r="E32" s="23"/>
      <c r="F32" s="23"/>
      <c r="J32" s="19"/>
      <c r="K32" s="70"/>
      <c r="L32" s="70"/>
    </row>
    <row r="33" spans="1:11" ht="15" thickBot="1" x14ac:dyDescent="0.25">
      <c r="B33" s="27" t="s">
        <v>1</v>
      </c>
      <c r="C33" s="22"/>
      <c r="D33" s="22"/>
      <c r="E33" s="22"/>
      <c r="F33" s="22"/>
      <c r="G33" s="44" t="s">
        <v>54</v>
      </c>
      <c r="H33" s="46" t="s">
        <v>55</v>
      </c>
    </row>
    <row r="34" spans="1:11" ht="21.95" customHeight="1" x14ac:dyDescent="0.2">
      <c r="G34" s="52">
        <f>SUM(G9,G16,G23,G31)</f>
        <v>32750</v>
      </c>
      <c r="H34" s="52"/>
    </row>
    <row r="36" spans="1:11" ht="3.9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</sheetData>
  <mergeCells count="2">
    <mergeCell ref="B2:H2"/>
    <mergeCell ref="B1:F1"/>
  </mergeCells>
  <phoneticPr fontId="1" type="noConversion"/>
  <printOptions horizontalCentered="1"/>
  <pageMargins left="0.75" right="0.75" top="1" bottom="1" header="0.5" footer="0.5"/>
  <pageSetup scale="57" orientation="portrait" horizontalDpi="4294967292" verticalDpi="4294967292" r:id="rId1"/>
  <colBreaks count="1" manualBreakCount="1">
    <brk id="11" max="1048575" man="1" pt="1"/>
  </colBreaks>
  <ignoredErrors>
    <ignoredError sqref="BGD7165:BGD7933 BGD3581:BGD4093 BGD5373:BGD588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3" enableFormatConditionsCalculation="0">
    <pageSetUpPr fitToPage="1"/>
  </sheetPr>
  <dimension ref="A1:J14"/>
  <sheetViews>
    <sheetView showGridLines="0" zoomScaleNormal="100" workbookViewId="0">
      <selection activeCell="C18" sqref="C18"/>
    </sheetView>
  </sheetViews>
  <sheetFormatPr defaultColWidth="9.140625" defaultRowHeight="12.75" x14ac:dyDescent="0.2"/>
  <cols>
    <col min="1" max="1" width="1.140625" style="1" customWidth="1"/>
    <col min="2" max="2" width="25.42578125" style="1" customWidth="1"/>
    <col min="3" max="4" width="21" style="1" customWidth="1"/>
    <col min="5" max="5" width="2" style="1" customWidth="1"/>
    <col min="6" max="6" width="55.7109375" style="1" customWidth="1"/>
    <col min="7" max="7" width="1" style="1" customWidth="1"/>
    <col min="8" max="16384" width="9.140625" style="1"/>
  </cols>
  <sheetData>
    <row r="1" spans="1:10" ht="72.95" customHeight="1" thickBot="1" x14ac:dyDescent="0.6">
      <c r="A1" s="87"/>
      <c r="B1" s="104" t="str">
        <f>Expenses!B2</f>
        <v>FUSION TOMO</v>
      </c>
      <c r="C1" s="105"/>
      <c r="D1" s="105"/>
      <c r="E1" s="105"/>
      <c r="F1" s="105"/>
      <c r="G1" s="88">
        <v>39709</v>
      </c>
      <c r="H1" s="73"/>
      <c r="I1" s="74"/>
      <c r="J1" s="74"/>
    </row>
    <row r="2" spans="1:10" ht="30.75" customHeight="1" x14ac:dyDescent="0.2">
      <c r="A2" s="67"/>
      <c r="B2" s="102" t="s">
        <v>70</v>
      </c>
      <c r="C2" s="103"/>
      <c r="D2" s="103"/>
      <c r="E2" s="103"/>
      <c r="F2" s="103"/>
      <c r="G2" s="103"/>
    </row>
    <row r="3" spans="1:10" ht="13.5" thickBot="1" x14ac:dyDescent="0.25">
      <c r="B3" s="23"/>
      <c r="C3" s="23"/>
      <c r="D3" s="24"/>
      <c r="E3" s="4"/>
      <c r="F3" s="4"/>
      <c r="G3" s="4"/>
    </row>
    <row r="4" spans="1:10" ht="18" customHeight="1" thickBot="1" x14ac:dyDescent="0.25">
      <c r="B4" s="58"/>
      <c r="C4" s="59" t="s">
        <v>8</v>
      </c>
      <c r="D4" s="56" t="s">
        <v>9</v>
      </c>
      <c r="E4" s="4"/>
      <c r="F4" s="65" t="s">
        <v>3</v>
      </c>
      <c r="G4" s="4"/>
    </row>
    <row r="5" spans="1:10" x14ac:dyDescent="0.2">
      <c r="B5" s="36" t="s">
        <v>37</v>
      </c>
      <c r="C5" s="60">
        <f>Income!G34</f>
        <v>32750</v>
      </c>
      <c r="D5" s="55"/>
      <c r="E5" s="4"/>
      <c r="F5" s="64"/>
      <c r="G5" s="4"/>
    </row>
    <row r="6" spans="1:10" x14ac:dyDescent="0.2">
      <c r="B6" s="61" t="s">
        <v>38</v>
      </c>
      <c r="C6" s="60">
        <f>Expenses!C54</f>
        <v>5051</v>
      </c>
      <c r="D6" s="57">
        <f>Expenses!D54</f>
        <v>3300</v>
      </c>
      <c r="E6" s="4"/>
      <c r="F6" s="64"/>
      <c r="G6" s="4"/>
    </row>
    <row r="7" spans="1:10" ht="13.5" thickBot="1" x14ac:dyDescent="0.25">
      <c r="B7" s="36"/>
      <c r="C7" s="38"/>
      <c r="D7" s="38"/>
      <c r="E7" s="4"/>
      <c r="F7" s="64"/>
      <c r="G7" s="4"/>
    </row>
    <row r="8" spans="1:10" ht="15.75" thickBot="1" x14ac:dyDescent="0.25">
      <c r="B8" s="54" t="s">
        <v>39</v>
      </c>
      <c r="C8" s="53"/>
      <c r="D8" s="53"/>
      <c r="E8" s="4"/>
      <c r="F8" s="64"/>
      <c r="G8" s="4"/>
    </row>
    <row r="9" spans="1:10" ht="24.95" customHeight="1" x14ac:dyDescent="0.2">
      <c r="B9" s="91"/>
      <c r="C9" s="66">
        <f>C5-C6</f>
        <v>27699</v>
      </c>
      <c r="D9" s="66">
        <f>D5-D6</f>
        <v>-3300</v>
      </c>
      <c r="E9" s="4"/>
      <c r="F9" s="64"/>
      <c r="G9" s="4"/>
    </row>
    <row r="10" spans="1:10" x14ac:dyDescent="0.2">
      <c r="F10" s="19"/>
    </row>
    <row r="11" spans="1:10" x14ac:dyDescent="0.2">
      <c r="F11" s="19"/>
    </row>
    <row r="12" spans="1:10" ht="11.25" customHeight="1" x14ac:dyDescent="0.2">
      <c r="F12" s="19"/>
    </row>
    <row r="14" spans="1:10" ht="18.75" customHeight="1" x14ac:dyDescent="0.2">
      <c r="A14" s="13"/>
      <c r="B14" s="13"/>
      <c r="C14" s="13"/>
      <c r="D14" s="13"/>
      <c r="E14" s="13"/>
      <c r="F14" s="13"/>
      <c r="G14" s="13"/>
    </row>
  </sheetData>
  <mergeCells count="2">
    <mergeCell ref="B2:G2"/>
    <mergeCell ref="B1:F1"/>
  </mergeCells>
  <phoneticPr fontId="1" type="noConversion"/>
  <printOptions horizontalCentered="1"/>
  <pageMargins left="0.75" right="0.75" top="1" bottom="1" header="0.5" footer="0.5"/>
  <pageSetup scale="49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/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30" ma:contentTypeDescription="Create a new document." ma:contentTypeScope="" ma:versionID="b6358c8e9ccf10d22debe3a56dce56ac"/>
</file>

<file path=customXml/itemProps1.xml><?xml version="1.0" encoding="utf-8"?>
<ds:datastoreItem xmlns:ds="http://schemas.openxmlformats.org/officeDocument/2006/customXml" ds:itemID="{ADDC21E5-C958-46C1-AB08-3945EA585C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6AEBD0-AE31-4609-858E-CDCC76A3C0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CFD253-41F1-4EA3-A107-DE329F3FA040}">
  <ds:schemaRefs>
    <ds:schemaRef ds:uri="http://schemas.microsoft.com/office/2006/metadata/contentType"/>
    <ds:schemaRef ds:uri="http://schemas.microsoft.com/office/2006/metadata/properties/metaAttribut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Expenses</vt:lpstr>
      <vt:lpstr>Income</vt:lpstr>
      <vt:lpstr>Profit - Loss Summary</vt:lpstr>
      <vt:lpstr>Decorations</vt:lpstr>
      <vt:lpstr>Expenses!Print_Area</vt:lpstr>
      <vt:lpstr>Expenses!Print_Titles</vt:lpstr>
      <vt:lpstr>'Profit - Loss Summary'!Print_Titles</vt:lpstr>
      <vt:lpstr>Refreshments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GMetrix</dc:creator>
  <cp:lastModifiedBy>Mihija</cp:lastModifiedBy>
  <cp:lastPrinted>2010-11-03T19:25:10Z</cp:lastPrinted>
  <dcterms:created xsi:type="dcterms:W3CDTF">2010-10-20T21:03:25Z</dcterms:created>
  <dcterms:modified xsi:type="dcterms:W3CDTF">2010-11-05T18:44:16Z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TC103362749990</vt:lpwstr>
  </property>
</Properties>
</file>