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50" yWindow="75" windowWidth="18975" windowHeight="5850" activeTab="3"/>
  </bookViews>
  <sheets>
    <sheet name="2009 Sales" sheetId="1" r:id="rId1"/>
    <sheet name="2010 Sales" sheetId="5" r:id="rId2"/>
    <sheet name="Flavor Cost" sheetId="4" r:id="rId3"/>
    <sheet name="Summary" sheetId="6" r:id="rId4"/>
  </sheets>
  <calcPr calcId="144525"/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C26" i="1" l="1"/>
  <c r="D26" i="1"/>
  <c r="E26" i="1"/>
  <c r="B2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3" i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3" i="4"/>
  <c r="E3" i="4" s="1"/>
  <c r="F26" i="1" l="1"/>
</calcChain>
</file>

<file path=xl/sharedStrings.xml><?xml version="1.0" encoding="utf-8"?>
<sst xmlns="http://schemas.openxmlformats.org/spreadsheetml/2006/main" count="60" uniqueCount="46">
  <si>
    <t>Flavors</t>
  </si>
  <si>
    <t>Red Hot Chili Chocolate</t>
  </si>
  <si>
    <t>Sour Tart Sherbet</t>
  </si>
  <si>
    <t>Whole Vanilla Bean Chunk</t>
  </si>
  <si>
    <t>Caramel Pavement</t>
  </si>
  <si>
    <t>Mint Chocolate Cherry</t>
  </si>
  <si>
    <t>Pistachio and Pecans</t>
  </si>
  <si>
    <t>Cheesecake Caramel</t>
  </si>
  <si>
    <t>Wafflecone Rasberry</t>
  </si>
  <si>
    <t>Blueberry Chocolate</t>
  </si>
  <si>
    <t>Pecan and Peanut Truffle</t>
  </si>
  <si>
    <t>Cinnamon and Doghnut</t>
  </si>
  <si>
    <t>Yogurt Covered Cashew</t>
  </si>
  <si>
    <t>Nutty Heaven Splurge</t>
  </si>
  <si>
    <t>Chocolate Heaven Splurge</t>
  </si>
  <si>
    <t>Fruit Heaven Splurge</t>
  </si>
  <si>
    <t>Animal Crackers</t>
  </si>
  <si>
    <t>Mocha Coffee</t>
  </si>
  <si>
    <t>Yellow Snow Cream</t>
  </si>
  <si>
    <t>Black Bean Double Chocolate</t>
  </si>
  <si>
    <t>Green Tea Wheatgrass</t>
  </si>
  <si>
    <t>Campbell's Canned Soup Souffle</t>
  </si>
  <si>
    <t>Poprock Pancake Syrup</t>
  </si>
  <si>
    <t>Jawbreaker Mint</t>
  </si>
  <si>
    <t>1st Quarter</t>
  </si>
  <si>
    <t>2nd Quarter</t>
  </si>
  <si>
    <t>3rd Quarter</t>
  </si>
  <si>
    <t>4th Quarter</t>
  </si>
  <si>
    <t>Sales</t>
  </si>
  <si>
    <t>Flavor Costs (per quart)</t>
  </si>
  <si>
    <t>Cost</t>
  </si>
  <si>
    <t>Markup</t>
  </si>
  <si>
    <t>Price</t>
  </si>
  <si>
    <t>Margin</t>
  </si>
  <si>
    <t>Quarts Sold</t>
  </si>
  <si>
    <t>Total</t>
  </si>
  <si>
    <t>Sales by Flavor 2009 (by quart)</t>
  </si>
  <si>
    <t>Sales by Flavor 2010 (by quart)</t>
  </si>
  <si>
    <t>Summary of Sales 2009 - 2010</t>
  </si>
  <si>
    <t>If you have any questions, please email the sales department.</t>
  </si>
  <si>
    <t>2009 Sales</t>
  </si>
  <si>
    <t>2010 Sales</t>
  </si>
  <si>
    <t>Details</t>
  </si>
  <si>
    <t xml:space="preserve">Verigon Copyright </t>
  </si>
  <si>
    <t xml:space="preserve">Ice cream flavors and sales data are exclusive property of Verigon, Inc. and cannot be used without permission from. </t>
  </si>
  <si>
    <t>© 2010 Verigon,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</si>
</sst>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4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3" fillId="6" borderId="0" applyNumberFormat="0" applyBorder="0" applyAlignment="0" applyProtection="0"/>
    <xf numFmtId="0" fontId="5" fillId="7" borderId="10" applyNumberFormat="0" applyAlignment="0" applyProtection="0"/>
    <xf numFmtId="0" fontId="8" fillId="0" borderId="11" applyNumberFormat="0" applyFill="0" applyAlignment="0" applyProtection="0"/>
    <xf numFmtId="0" fontId="7" fillId="8" borderId="0" applyNumberFormat="0" applyBorder="0" applyAlignment="0" applyProtection="0"/>
    <xf numFmtId="0" fontId="3" fillId="9" borderId="0" applyNumberFormat="0" applyBorder="0" applyAlignment="0" applyProtection="0"/>
  </cellStyleXfs>
  <cellXfs count="32">
    <xf numFmtId="0" fontId="0" fillId="0" borderId="0" xfId="0"/>
    <xf numFmtId="0" fontId="0" fillId="0" borderId="4" xfId="0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5" borderId="7" xfId="0" applyFont="1" applyFill="1" applyBorder="1"/>
    <xf numFmtId="0" fontId="0" fillId="5" borderId="8" xfId="0" applyFont="1" applyFill="1" applyBorder="1"/>
    <xf numFmtId="0" fontId="0" fillId="4" borderId="9" xfId="0" applyFont="1" applyFill="1" applyBorder="1"/>
    <xf numFmtId="0" fontId="0" fillId="4" borderId="0" xfId="0" applyFont="1" applyFill="1"/>
    <xf numFmtId="0" fontId="3" fillId="6" borderId="4" xfId="2" applyBorder="1"/>
    <xf numFmtId="0" fontId="6" fillId="7" borderId="10" xfId="3" applyFont="1"/>
    <xf numFmtId="164" fontId="0" fillId="0" borderId="4" xfId="0" applyNumberFormat="1" applyBorder="1"/>
    <xf numFmtId="0" fontId="0" fillId="0" borderId="4" xfId="0" applyNumberFormat="1" applyBorder="1"/>
    <xf numFmtId="0" fontId="3" fillId="9" borderId="0" xfId="6" applyAlignment="1">
      <alignment wrapText="1"/>
    </xf>
    <xf numFmtId="0" fontId="4" fillId="6" borderId="0" xfId="2" applyFont="1" applyAlignment="1">
      <alignment horizontal="center"/>
    </xf>
    <xf numFmtId="0" fontId="0" fillId="0" borderId="20" xfId="0" applyBorder="1" applyAlignment="1">
      <alignment horizontal="center" vertical="center"/>
    </xf>
    <xf numFmtId="0" fontId="8" fillId="0" borderId="11" xfId="4" applyAlignment="1">
      <alignment horizontal="left"/>
    </xf>
    <xf numFmtId="0" fontId="1" fillId="2" borderId="1" xfId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1" fillId="2" borderId="3" xfId="1" applyFill="1" applyBorder="1" applyAlignment="1">
      <alignment horizontal="center" vertical="center"/>
    </xf>
    <xf numFmtId="0" fontId="7" fillId="8" borderId="17" xfId="5" applyBorder="1" applyAlignment="1">
      <alignment horizontal="center"/>
    </xf>
    <xf numFmtId="0" fontId="7" fillId="8" borderId="18" xfId="5" applyBorder="1" applyAlignment="1">
      <alignment horizontal="center"/>
    </xf>
    <xf numFmtId="0" fontId="7" fillId="8" borderId="19" xfId="5" applyBorder="1" applyAlignment="1">
      <alignment horizontal="center"/>
    </xf>
    <xf numFmtId="0" fontId="0" fillId="0" borderId="0" xfId="0" applyAlignment="1">
      <alignment horizontal="center"/>
    </xf>
    <xf numFmtId="0" fontId="7" fillId="8" borderId="15" xfId="5" applyBorder="1" applyAlignment="1">
      <alignment horizontal="center"/>
    </xf>
    <xf numFmtId="0" fontId="7" fillId="8" borderId="4" xfId="5" applyBorder="1" applyAlignment="1">
      <alignment horizontal="center"/>
    </xf>
    <xf numFmtId="0" fontId="7" fillId="8" borderId="16" xfId="5" applyBorder="1" applyAlignment="1">
      <alignment horizontal="center"/>
    </xf>
    <xf numFmtId="0" fontId="0" fillId="8" borderId="12" xfId="5" applyFont="1" applyBorder="1" applyAlignment="1">
      <alignment horizontal="center"/>
    </xf>
    <xf numFmtId="0" fontId="7" fillId="8" borderId="13" xfId="5" applyBorder="1" applyAlignment="1">
      <alignment horizontal="center"/>
    </xf>
    <xf numFmtId="0" fontId="7" fillId="8" borderId="14" xfId="5" applyBorder="1" applyAlignment="1">
      <alignment horizontal="center"/>
    </xf>
    <xf numFmtId="0" fontId="8" fillId="0" borderId="11" xfId="4" applyAlignment="1">
      <alignment horizontal="center"/>
    </xf>
  </cellXfs>
  <cellStyles count="7">
    <cellStyle name="20% - Accent2" xfId="5" builtinId="34"/>
    <cellStyle name="Accent1" xfId="6" builtinId="29"/>
    <cellStyle name="Accent2" xfId="2" builtinId="33"/>
    <cellStyle name="Calculation" xfId="3" builtinId="22"/>
    <cellStyle name="Heading 1" xfId="4" builtinId="16"/>
    <cellStyle name="Normal" xfId="0" builtinId="0"/>
    <cellStyle name="Title" xfId="1" builtinId="15"/>
  </cellStyles>
  <dxfs count="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485775</xdr:colOff>
      <xdr:row>0</xdr:row>
      <xdr:rowOff>76200</xdr:rowOff>
    </xdr:from>
    <xdr:to>
      <xdr:col>10</xdr:col>
      <xdr:colOff>342900</xdr:colOff>
      <xdr:row>23</xdr:row>
      <xdr:rowOff>138113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7900" y="76200"/>
          <a:ext cx="3038475" cy="455771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2:G26" totalsRowShown="0">
  <autoFilter ref="A2:G26"/>
  <tableColumns count="7">
    <tableColumn id="1" name="Flavors" dataDxfId="6"/>
    <tableColumn id="2" name="1st Quarter" dataDxfId="5"/>
    <tableColumn id="3" name="2nd Quarter" dataDxfId="4"/>
    <tableColumn id="4" name="3rd Quarter" dataDxfId="3"/>
    <tableColumn id="5" name="4th Quarter" dataDxfId="2"/>
    <tableColumn id="6" name="Quarts Sold" dataDxfId="1">
      <calculatedColumnFormula>SUM(Table3[[#This Row],[1st Quarter]:[4th Quarter]])</calculatedColumnFormula>
    </tableColumn>
    <tableColumn id="7" name="Sales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G1"/>
    </sheetView>
  </sheetViews>
  <sheetFormatPr defaultRowHeight="15" x14ac:dyDescent="0.25"/>
  <cols>
    <col min="1" max="1" width="30.42578125" customWidth="1"/>
    <col min="2" max="2" width="13" customWidth="1"/>
    <col min="3" max="3" width="13.7109375" customWidth="1"/>
    <col min="4" max="6" width="13.28515625" customWidth="1"/>
    <col min="7" max="7" width="10.42578125" bestFit="1" customWidth="1"/>
  </cols>
  <sheetData>
    <row r="1" spans="1:7" ht="31.5" x14ac:dyDescent="0.5">
      <c r="A1" s="15" t="s">
        <v>36</v>
      </c>
      <c r="B1" s="15"/>
      <c r="C1" s="15"/>
      <c r="D1" s="15"/>
      <c r="E1" s="15"/>
      <c r="F1" s="15"/>
      <c r="G1" s="15"/>
    </row>
    <row r="2" spans="1:7" x14ac:dyDescent="0.25">
      <c r="A2" t="s">
        <v>0</v>
      </c>
      <c r="B2" t="s">
        <v>24</v>
      </c>
      <c r="C2" t="s">
        <v>25</v>
      </c>
      <c r="D2" t="s">
        <v>26</v>
      </c>
      <c r="E2" t="s">
        <v>27</v>
      </c>
      <c r="F2" t="s">
        <v>34</v>
      </c>
      <c r="G2" t="s">
        <v>28</v>
      </c>
    </row>
    <row r="3" spans="1:7" x14ac:dyDescent="0.25">
      <c r="A3" s="10" t="str">
        <f>'Flavor Cost'!$A3</f>
        <v>Red Hot Chili Chocolate</v>
      </c>
      <c r="B3" s="1">
        <v>23</v>
      </c>
      <c r="C3" s="1">
        <v>48</v>
      </c>
      <c r="D3" s="1">
        <v>80</v>
      </c>
      <c r="E3" s="1">
        <v>125</v>
      </c>
      <c r="F3" s="1">
        <f>SUM(Table3[[#This Row],[1st Quarter]:[4th Quarter]])</f>
        <v>276</v>
      </c>
      <c r="G3" s="1"/>
    </row>
    <row r="4" spans="1:7" x14ac:dyDescent="0.25">
      <c r="A4" s="10" t="str">
        <f>'Flavor Cost'!$A4</f>
        <v>Sour Tart Sherbet</v>
      </c>
      <c r="B4" s="1">
        <v>75</v>
      </c>
      <c r="C4" s="12">
        <v>12</v>
      </c>
      <c r="D4" s="1">
        <v>30</v>
      </c>
      <c r="E4" s="1">
        <v>54</v>
      </c>
      <c r="F4" s="1">
        <f>SUM(Table3[[#This Row],[1st Quarter]:[4th Quarter]])</f>
        <v>171</v>
      </c>
      <c r="G4" s="1"/>
    </row>
    <row r="5" spans="1:7" x14ac:dyDescent="0.25">
      <c r="A5" s="10" t="str">
        <f>'Flavor Cost'!$A5</f>
        <v>Whole Vanilla Bean Chunk</v>
      </c>
      <c r="B5" s="1">
        <v>14</v>
      </c>
      <c r="C5" s="1">
        <v>34</v>
      </c>
      <c r="D5" s="1">
        <v>6</v>
      </c>
      <c r="E5" s="1">
        <v>18</v>
      </c>
      <c r="F5" s="1">
        <f>SUM(Table3[[#This Row],[1st Quarter]:[4th Quarter]])</f>
        <v>72</v>
      </c>
      <c r="G5" s="1"/>
    </row>
    <row r="6" spans="1:7" x14ac:dyDescent="0.25">
      <c r="A6" s="10" t="str">
        <f>'Flavor Cost'!$A6</f>
        <v>Caramel Pavement</v>
      </c>
      <c r="B6" s="1">
        <v>1</v>
      </c>
      <c r="C6" s="1">
        <v>20</v>
      </c>
      <c r="D6" s="12">
        <v>45</v>
      </c>
      <c r="E6" s="12">
        <v>23</v>
      </c>
      <c r="F6" s="1">
        <f>SUM(Table3[[#This Row],[1st Quarter]:[4th Quarter]])</f>
        <v>89</v>
      </c>
      <c r="G6" s="1"/>
    </row>
    <row r="7" spans="1:7" x14ac:dyDescent="0.25">
      <c r="A7" s="10" t="str">
        <f>'Flavor Cost'!$A7</f>
        <v>Mint Chocolate Cherry</v>
      </c>
      <c r="B7" s="1">
        <v>30</v>
      </c>
      <c r="C7" s="1">
        <v>34</v>
      </c>
      <c r="D7" s="1">
        <v>32</v>
      </c>
      <c r="E7" s="1">
        <v>28</v>
      </c>
      <c r="F7" s="1">
        <f>SUM(Table3[[#This Row],[1st Quarter]:[4th Quarter]])</f>
        <v>124</v>
      </c>
      <c r="G7" s="1"/>
    </row>
    <row r="8" spans="1:7" x14ac:dyDescent="0.25">
      <c r="A8" s="10" t="str">
        <f>'Flavor Cost'!$A8</f>
        <v>Pistachio and Pecans</v>
      </c>
      <c r="B8" s="1">
        <v>40</v>
      </c>
      <c r="C8" s="1">
        <v>20</v>
      </c>
      <c r="D8" s="1">
        <v>4</v>
      </c>
      <c r="E8" s="1">
        <v>5</v>
      </c>
      <c r="F8" s="1">
        <f>SUM(Table3[[#This Row],[1st Quarter]:[4th Quarter]])</f>
        <v>69</v>
      </c>
      <c r="G8" s="1"/>
    </row>
    <row r="9" spans="1:7" x14ac:dyDescent="0.25">
      <c r="A9" s="10" t="str">
        <f>'Flavor Cost'!$A9</f>
        <v>Cheesecake Caramel</v>
      </c>
      <c r="B9" s="1">
        <v>30</v>
      </c>
      <c r="C9" s="1">
        <v>20</v>
      </c>
      <c r="D9" s="1">
        <v>48</v>
      </c>
      <c r="E9" s="1">
        <v>92</v>
      </c>
      <c r="F9" s="1">
        <f>SUM(Table3[[#This Row],[1st Quarter]:[4th Quarter]])</f>
        <v>190</v>
      </c>
      <c r="G9" s="1"/>
    </row>
    <row r="10" spans="1:7" x14ac:dyDescent="0.25">
      <c r="A10" s="10" t="str">
        <f>'Flavor Cost'!$A10</f>
        <v>Wafflecone Rasberry</v>
      </c>
      <c r="B10" s="1">
        <v>0</v>
      </c>
      <c r="C10" s="1">
        <v>62</v>
      </c>
      <c r="D10" s="1">
        <v>73</v>
      </c>
      <c r="E10" s="1">
        <v>24</v>
      </c>
      <c r="F10" s="1">
        <f>SUM(Table3[[#This Row],[1st Quarter]:[4th Quarter]])</f>
        <v>159</v>
      </c>
      <c r="G10" s="1"/>
    </row>
    <row r="11" spans="1:7" x14ac:dyDescent="0.25">
      <c r="A11" s="10" t="str">
        <f>'Flavor Cost'!$A11</f>
        <v>Blueberry Chocolate</v>
      </c>
      <c r="B11" s="1">
        <v>63</v>
      </c>
      <c r="C11" s="1">
        <v>78</v>
      </c>
      <c r="D11" s="1">
        <v>49</v>
      </c>
      <c r="E11" s="1">
        <v>32</v>
      </c>
      <c r="F11" s="1">
        <f>SUM(Table3[[#This Row],[1st Quarter]:[4th Quarter]])</f>
        <v>222</v>
      </c>
      <c r="G11" s="1"/>
    </row>
    <row r="12" spans="1:7" x14ac:dyDescent="0.25">
      <c r="A12" s="10" t="str">
        <f>'Flavor Cost'!$A12</f>
        <v>Pecan and Peanut Truffle</v>
      </c>
      <c r="B12" s="1">
        <v>23</v>
      </c>
      <c r="C12" s="1">
        <v>48</v>
      </c>
      <c r="D12" s="12">
        <v>80</v>
      </c>
      <c r="E12" s="1">
        <v>115</v>
      </c>
      <c r="F12" s="1">
        <f>SUM(Table3[[#This Row],[1st Quarter]:[4th Quarter]])</f>
        <v>266</v>
      </c>
      <c r="G12" s="1"/>
    </row>
    <row r="13" spans="1:7" x14ac:dyDescent="0.25">
      <c r="A13" s="10" t="str">
        <f>'Flavor Cost'!$A13</f>
        <v>Cinnamon and Doghnut</v>
      </c>
      <c r="B13" s="1">
        <v>75</v>
      </c>
      <c r="C13" s="1">
        <v>12</v>
      </c>
      <c r="D13" s="1">
        <v>30</v>
      </c>
      <c r="E13" s="1">
        <v>54</v>
      </c>
      <c r="F13" s="1">
        <f>SUM(Table3[[#This Row],[1st Quarter]:[4th Quarter]])</f>
        <v>171</v>
      </c>
      <c r="G13" s="1"/>
    </row>
    <row r="14" spans="1:7" x14ac:dyDescent="0.25">
      <c r="A14" s="10" t="str">
        <f>'Flavor Cost'!$A14</f>
        <v>Yogurt Covered Cashew</v>
      </c>
      <c r="B14" s="1">
        <v>14</v>
      </c>
      <c r="C14" s="1">
        <v>34</v>
      </c>
      <c r="D14" s="1">
        <v>6</v>
      </c>
      <c r="E14" s="1">
        <v>18</v>
      </c>
      <c r="F14" s="1">
        <f>SUM(Table3[[#This Row],[1st Quarter]:[4th Quarter]])</f>
        <v>72</v>
      </c>
      <c r="G14" s="1"/>
    </row>
    <row r="15" spans="1:7" x14ac:dyDescent="0.25">
      <c r="A15" s="10" t="str">
        <f>'Flavor Cost'!$A15</f>
        <v>Nutty Heaven Splurge</v>
      </c>
      <c r="B15" s="1">
        <v>1</v>
      </c>
      <c r="C15" s="1">
        <v>20</v>
      </c>
      <c r="D15" s="12">
        <v>45</v>
      </c>
      <c r="E15" s="1">
        <v>23</v>
      </c>
      <c r="F15" s="1">
        <f>SUM(Table3[[#This Row],[1st Quarter]:[4th Quarter]])</f>
        <v>89</v>
      </c>
      <c r="G15" s="1"/>
    </row>
    <row r="16" spans="1:7" x14ac:dyDescent="0.25">
      <c r="A16" s="10" t="str">
        <f>'Flavor Cost'!$A16</f>
        <v>Chocolate Heaven Splurge</v>
      </c>
      <c r="B16" s="1">
        <v>30</v>
      </c>
      <c r="C16" s="1">
        <v>34</v>
      </c>
      <c r="D16" s="1">
        <v>32</v>
      </c>
      <c r="E16" s="1">
        <v>28</v>
      </c>
      <c r="F16" s="1">
        <f>SUM(Table3[[#This Row],[1st Quarter]:[4th Quarter]])</f>
        <v>124</v>
      </c>
      <c r="G16" s="1"/>
    </row>
    <row r="17" spans="1:7" x14ac:dyDescent="0.25">
      <c r="A17" s="10" t="str">
        <f>'Flavor Cost'!$A17</f>
        <v>Fruit Heaven Splurge</v>
      </c>
      <c r="B17" s="1">
        <v>40</v>
      </c>
      <c r="C17" s="1">
        <v>20</v>
      </c>
      <c r="D17" s="1">
        <v>4</v>
      </c>
      <c r="E17" s="1">
        <v>5</v>
      </c>
      <c r="F17" s="1">
        <f>SUM(Table3[[#This Row],[1st Quarter]:[4th Quarter]])</f>
        <v>69</v>
      </c>
      <c r="G17" s="1"/>
    </row>
    <row r="18" spans="1:7" x14ac:dyDescent="0.25">
      <c r="A18" s="10" t="str">
        <f>'Flavor Cost'!$A18</f>
        <v>Animal Crackers</v>
      </c>
      <c r="B18" s="1">
        <v>30</v>
      </c>
      <c r="C18" s="1">
        <v>20</v>
      </c>
      <c r="D18" s="1">
        <v>48</v>
      </c>
      <c r="E18" s="1">
        <v>92</v>
      </c>
      <c r="F18" s="1">
        <f>SUM(Table3[[#This Row],[1st Quarter]:[4th Quarter]])</f>
        <v>190</v>
      </c>
      <c r="G18" s="1"/>
    </row>
    <row r="19" spans="1:7" x14ac:dyDescent="0.25">
      <c r="A19" s="10" t="str">
        <f>'Flavor Cost'!$A19</f>
        <v>Mocha Coffee</v>
      </c>
      <c r="B19" s="1">
        <v>0</v>
      </c>
      <c r="C19" s="1">
        <v>62</v>
      </c>
      <c r="D19" s="1">
        <v>156</v>
      </c>
      <c r="E19" s="1">
        <v>24</v>
      </c>
      <c r="F19" s="1">
        <f>SUM(Table3[[#This Row],[1st Quarter]:[4th Quarter]])</f>
        <v>242</v>
      </c>
      <c r="G19" s="1"/>
    </row>
    <row r="20" spans="1:7" x14ac:dyDescent="0.25">
      <c r="A20" s="10" t="str">
        <f>'Flavor Cost'!$A20</f>
        <v>Yellow Snow Cream</v>
      </c>
      <c r="B20" s="1">
        <v>63</v>
      </c>
      <c r="C20" s="1">
        <v>78</v>
      </c>
      <c r="D20" s="12">
        <v>49</v>
      </c>
      <c r="E20" s="1">
        <v>32</v>
      </c>
      <c r="F20" s="12">
        <f>SUM(Table3[[#This Row],[1st Quarter]:[4th Quarter]])</f>
        <v>222</v>
      </c>
      <c r="G20" s="1"/>
    </row>
    <row r="21" spans="1:7" x14ac:dyDescent="0.25">
      <c r="A21" s="10" t="str">
        <f>'Flavor Cost'!$A21</f>
        <v>Black Bean Double Chocolate</v>
      </c>
      <c r="B21" s="12">
        <v>79</v>
      </c>
      <c r="C21" s="1">
        <v>10</v>
      </c>
      <c r="D21" s="1">
        <v>5</v>
      </c>
      <c r="E21" s="1">
        <v>20</v>
      </c>
      <c r="F21" s="1">
        <f>SUM(Table3[[#This Row],[1st Quarter]:[4th Quarter]])</f>
        <v>114</v>
      </c>
      <c r="G21" s="1"/>
    </row>
    <row r="22" spans="1:7" x14ac:dyDescent="0.25">
      <c r="A22" s="10" t="str">
        <f>'Flavor Cost'!$A22</f>
        <v>Green Tea Wheatgrass</v>
      </c>
      <c r="B22" s="1">
        <v>40</v>
      </c>
      <c r="C22" s="1">
        <v>20</v>
      </c>
      <c r="D22" s="1">
        <v>4</v>
      </c>
      <c r="E22" s="1">
        <v>5</v>
      </c>
      <c r="F22" s="1">
        <f>SUM(Table3[[#This Row],[1st Quarter]:[4th Quarter]])</f>
        <v>69</v>
      </c>
      <c r="G22" s="1"/>
    </row>
    <row r="23" spans="1:7" x14ac:dyDescent="0.25">
      <c r="A23" s="10" t="str">
        <f>'Flavor Cost'!$A23</f>
        <v>Campbell's Canned Soup Souffle</v>
      </c>
      <c r="B23" s="1">
        <v>30</v>
      </c>
      <c r="C23" s="12">
        <v>20</v>
      </c>
      <c r="D23" s="1">
        <v>48</v>
      </c>
      <c r="E23" s="1">
        <v>92</v>
      </c>
      <c r="F23" s="1">
        <f>SUM(Table3[[#This Row],[1st Quarter]:[4th Quarter]])</f>
        <v>190</v>
      </c>
      <c r="G23" s="1"/>
    </row>
    <row r="24" spans="1:7" x14ac:dyDescent="0.25">
      <c r="A24" s="10" t="str">
        <f>'Flavor Cost'!$A24</f>
        <v>Poprock Pancake Syrup</v>
      </c>
      <c r="B24" s="1">
        <v>0</v>
      </c>
      <c r="C24" s="1">
        <v>62</v>
      </c>
      <c r="D24" s="1">
        <v>88</v>
      </c>
      <c r="E24" s="1">
        <v>24</v>
      </c>
      <c r="F24" s="12">
        <f>SUM(Table3[[#This Row],[1st Quarter]:[4th Quarter]])</f>
        <v>174</v>
      </c>
      <c r="G24" s="1"/>
    </row>
    <row r="25" spans="1:7" x14ac:dyDescent="0.25">
      <c r="A25" s="10" t="str">
        <f>'Flavor Cost'!$A25</f>
        <v>Jawbreaker Mint</v>
      </c>
      <c r="B25" s="1">
        <v>63</v>
      </c>
      <c r="C25" s="12">
        <v>78</v>
      </c>
      <c r="D25" s="1">
        <v>49</v>
      </c>
      <c r="E25" s="12">
        <v>32</v>
      </c>
      <c r="F25" s="1">
        <f>SUM(Table3[[#This Row],[1st Quarter]:[4th Quarter]])</f>
        <v>222</v>
      </c>
      <c r="G25" s="1"/>
    </row>
    <row r="26" spans="1:7" ht="15.75" x14ac:dyDescent="0.25">
      <c r="A26" s="1" t="s">
        <v>35</v>
      </c>
      <c r="B26" s="1">
        <f>SUM(B3:B25)</f>
        <v>764</v>
      </c>
      <c r="C26" s="13">
        <f t="shared" ref="C26:F26" si="0">SUM(C3:C25)</f>
        <v>846</v>
      </c>
      <c r="D26" s="1">
        <f t="shared" si="0"/>
        <v>1011</v>
      </c>
      <c r="E26" s="1">
        <f t="shared" si="0"/>
        <v>965</v>
      </c>
      <c r="F26" s="11">
        <f t="shared" si="0"/>
        <v>3586</v>
      </c>
      <c r="G26" s="1"/>
    </row>
  </sheetData>
  <mergeCells count="1">
    <mergeCell ref="A1:G1"/>
  </mergeCells>
  <pageMargins left="0.7" right="0.7" top="0.75" bottom="0.75" header="0.3" footer="0.3"/>
  <pageSetup orientation="portrait" r:id="rId1"/>
  <ignoredErrors>
    <ignoredError sqref="F26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RowHeight="15" x14ac:dyDescent="0.25"/>
  <cols>
    <col min="1" max="1" width="30.42578125" customWidth="1"/>
    <col min="2" max="2" width="10.85546875" bestFit="1" customWidth="1"/>
    <col min="3" max="3" width="11.5703125" bestFit="1" customWidth="1"/>
    <col min="4" max="5" width="11.140625" bestFit="1" customWidth="1"/>
    <col min="6" max="6" width="11.7109375" bestFit="1" customWidth="1"/>
    <col min="7" max="7" width="10.42578125" bestFit="1" customWidth="1"/>
  </cols>
  <sheetData>
    <row r="1" spans="1:7" x14ac:dyDescent="0.25">
      <c r="A1" t="s">
        <v>37</v>
      </c>
    </row>
    <row r="2" spans="1:7" x14ac:dyDescent="0.25">
      <c r="A2" t="s">
        <v>0</v>
      </c>
      <c r="B2" t="s">
        <v>24</v>
      </c>
      <c r="C2" t="s">
        <v>25</v>
      </c>
      <c r="D2" t="s">
        <v>26</v>
      </c>
      <c r="E2" t="s">
        <v>27</v>
      </c>
      <c r="F2" t="s">
        <v>34</v>
      </c>
      <c r="G2" t="s">
        <v>28</v>
      </c>
    </row>
    <row r="3" spans="1:7" x14ac:dyDescent="0.25">
      <c r="A3" t="str">
        <f>'Flavor Cost'!$A3</f>
        <v>Red Hot Chili Chocolate</v>
      </c>
      <c r="B3">
        <v>43</v>
      </c>
      <c r="C3">
        <v>88</v>
      </c>
      <c r="D3">
        <v>84</v>
      </c>
      <c r="E3">
        <v>447</v>
      </c>
    </row>
    <row r="4" spans="1:7" x14ac:dyDescent="0.25">
      <c r="A4" t="str">
        <f>'Flavor Cost'!$A4</f>
        <v>Sour Tart Sherbet</v>
      </c>
      <c r="B4">
        <v>77</v>
      </c>
      <c r="C4">
        <v>44</v>
      </c>
      <c r="D4">
        <v>34</v>
      </c>
      <c r="E4">
        <v>78</v>
      </c>
    </row>
    <row r="5" spans="1:7" x14ac:dyDescent="0.25">
      <c r="A5" t="str">
        <f>'Flavor Cost'!$A5</f>
        <v>Whole Vanilla Bean Chunk</v>
      </c>
      <c r="B5">
        <v>48</v>
      </c>
      <c r="C5">
        <v>38</v>
      </c>
      <c r="D5">
        <v>6</v>
      </c>
      <c r="E5">
        <v>48</v>
      </c>
    </row>
    <row r="6" spans="1:7" x14ac:dyDescent="0.25">
      <c r="A6" t="str">
        <f>'Flavor Cost'!$A6</f>
        <v>Caramel Pavement</v>
      </c>
      <c r="B6">
        <v>4</v>
      </c>
      <c r="C6">
        <v>44</v>
      </c>
      <c r="D6">
        <v>87</v>
      </c>
      <c r="E6">
        <v>43</v>
      </c>
    </row>
    <row r="7" spans="1:7" x14ac:dyDescent="0.25">
      <c r="A7" t="str">
        <f>'Flavor Cost'!$A7</f>
        <v>Mint Chocolate Cherry</v>
      </c>
      <c r="B7">
        <v>34</v>
      </c>
      <c r="C7">
        <v>38</v>
      </c>
      <c r="D7">
        <v>34</v>
      </c>
      <c r="E7">
        <v>48</v>
      </c>
    </row>
    <row r="8" spans="1:7" x14ac:dyDescent="0.25">
      <c r="A8" t="str">
        <f>'Flavor Cost'!$A8</f>
        <v>Pistachio and Pecans</v>
      </c>
      <c r="B8">
        <v>84</v>
      </c>
      <c r="C8">
        <v>44</v>
      </c>
      <c r="D8">
        <v>8</v>
      </c>
      <c r="E8">
        <v>7</v>
      </c>
    </row>
    <row r="9" spans="1:7" x14ac:dyDescent="0.25">
      <c r="A9" t="str">
        <f>'Flavor Cost'!$A9</f>
        <v>Cheesecake Caramel</v>
      </c>
      <c r="B9">
        <v>34</v>
      </c>
      <c r="C9">
        <v>44</v>
      </c>
      <c r="D9">
        <v>88</v>
      </c>
      <c r="E9">
        <v>94</v>
      </c>
    </row>
    <row r="10" spans="1:7" x14ac:dyDescent="0.25">
      <c r="A10" t="str">
        <f>'Flavor Cost'!$A10</f>
        <v>Wafflecone Rasberry</v>
      </c>
      <c r="B10">
        <v>4</v>
      </c>
      <c r="C10">
        <v>64</v>
      </c>
      <c r="D10">
        <v>73</v>
      </c>
      <c r="E10">
        <v>48</v>
      </c>
    </row>
    <row r="11" spans="1:7" x14ac:dyDescent="0.25">
      <c r="A11" t="str">
        <f>'Flavor Cost'!$A11</f>
        <v>Blueberry Chocolate</v>
      </c>
      <c r="B11">
        <v>63</v>
      </c>
      <c r="C11">
        <v>78</v>
      </c>
      <c r="D11">
        <v>89</v>
      </c>
      <c r="E11">
        <v>34</v>
      </c>
    </row>
    <row r="12" spans="1:7" x14ac:dyDescent="0.25">
      <c r="A12" t="str">
        <f>'Flavor Cost'!$A12</f>
        <v>Pecan and Peanut Truffle</v>
      </c>
      <c r="B12">
        <v>43</v>
      </c>
      <c r="C12">
        <v>88</v>
      </c>
      <c r="D12">
        <v>84</v>
      </c>
      <c r="E12">
        <v>447</v>
      </c>
    </row>
    <row r="13" spans="1:7" x14ac:dyDescent="0.25">
      <c r="A13" t="str">
        <f>'Flavor Cost'!$A13</f>
        <v>Cinnamon and Doghnut</v>
      </c>
      <c r="B13">
        <v>77</v>
      </c>
      <c r="C13">
        <v>44</v>
      </c>
      <c r="D13">
        <v>34</v>
      </c>
      <c r="E13">
        <v>78</v>
      </c>
    </row>
    <row r="14" spans="1:7" x14ac:dyDescent="0.25">
      <c r="A14" t="str">
        <f>'Flavor Cost'!$A14</f>
        <v>Yogurt Covered Cashew</v>
      </c>
      <c r="B14">
        <v>48</v>
      </c>
      <c r="C14">
        <v>38</v>
      </c>
      <c r="D14">
        <v>6</v>
      </c>
      <c r="E14">
        <v>48</v>
      </c>
    </row>
    <row r="15" spans="1:7" x14ac:dyDescent="0.25">
      <c r="A15" t="str">
        <f>'Flavor Cost'!$A15</f>
        <v>Nutty Heaven Splurge</v>
      </c>
      <c r="B15">
        <v>4</v>
      </c>
      <c r="C15">
        <v>44</v>
      </c>
      <c r="D15">
        <v>87</v>
      </c>
      <c r="E15">
        <v>43</v>
      </c>
    </row>
    <row r="16" spans="1:7" x14ac:dyDescent="0.25">
      <c r="A16" t="str">
        <f>'Flavor Cost'!$A16</f>
        <v>Chocolate Heaven Splurge</v>
      </c>
      <c r="B16">
        <v>34</v>
      </c>
      <c r="C16">
        <v>38</v>
      </c>
      <c r="D16">
        <v>34</v>
      </c>
      <c r="E16">
        <v>48</v>
      </c>
    </row>
    <row r="17" spans="1:5" x14ac:dyDescent="0.25">
      <c r="A17" t="str">
        <f>'Flavor Cost'!$A17</f>
        <v>Fruit Heaven Splurge</v>
      </c>
      <c r="B17">
        <v>84</v>
      </c>
      <c r="C17">
        <v>44</v>
      </c>
      <c r="D17">
        <v>8</v>
      </c>
      <c r="E17">
        <v>7</v>
      </c>
    </row>
    <row r="18" spans="1:5" x14ac:dyDescent="0.25">
      <c r="A18" t="str">
        <f>'Flavor Cost'!$A18</f>
        <v>Animal Crackers</v>
      </c>
      <c r="B18">
        <v>34</v>
      </c>
      <c r="C18">
        <v>44</v>
      </c>
      <c r="D18">
        <v>88</v>
      </c>
      <c r="E18">
        <v>94</v>
      </c>
    </row>
    <row r="19" spans="1:5" x14ac:dyDescent="0.25">
      <c r="A19" t="str">
        <f>'Flavor Cost'!$A19</f>
        <v>Mocha Coffee</v>
      </c>
      <c r="B19">
        <v>4</v>
      </c>
      <c r="C19">
        <v>64</v>
      </c>
      <c r="D19">
        <v>476</v>
      </c>
      <c r="E19">
        <v>48</v>
      </c>
    </row>
    <row r="20" spans="1:5" x14ac:dyDescent="0.25">
      <c r="A20" t="str">
        <f>'Flavor Cost'!$A20</f>
        <v>Yellow Snow Cream</v>
      </c>
      <c r="B20">
        <v>63</v>
      </c>
      <c r="C20">
        <v>78</v>
      </c>
      <c r="D20">
        <v>89</v>
      </c>
      <c r="E20">
        <v>34</v>
      </c>
    </row>
    <row r="21" spans="1:5" x14ac:dyDescent="0.25">
      <c r="A21" t="str">
        <f>'Flavor Cost'!$A21</f>
        <v>Black Bean Double Chocolate</v>
      </c>
      <c r="B21">
        <v>79</v>
      </c>
      <c r="C21">
        <v>44</v>
      </c>
      <c r="D21">
        <v>7</v>
      </c>
      <c r="E21">
        <v>44</v>
      </c>
    </row>
    <row r="22" spans="1:5" x14ac:dyDescent="0.25">
      <c r="A22" t="str">
        <f>'Flavor Cost'!$A22</f>
        <v>Green Tea Wheatgrass</v>
      </c>
      <c r="B22">
        <v>84</v>
      </c>
      <c r="C22">
        <v>44</v>
      </c>
      <c r="D22">
        <v>8</v>
      </c>
      <c r="E22">
        <v>7</v>
      </c>
    </row>
    <row r="23" spans="1:5" x14ac:dyDescent="0.25">
      <c r="A23" t="str">
        <f>'Flavor Cost'!$A23</f>
        <v>Campbell's Canned Soup Souffle</v>
      </c>
      <c r="B23">
        <v>34</v>
      </c>
      <c r="C23">
        <v>44</v>
      </c>
      <c r="D23">
        <v>88</v>
      </c>
      <c r="E23">
        <v>94</v>
      </c>
    </row>
    <row r="24" spans="1:5" x14ac:dyDescent="0.25">
      <c r="A24" t="str">
        <f>'Flavor Cost'!$A24</f>
        <v>Poprock Pancake Syrup</v>
      </c>
      <c r="B24">
        <v>4</v>
      </c>
      <c r="C24">
        <v>64</v>
      </c>
      <c r="D24">
        <v>88</v>
      </c>
      <c r="E24">
        <v>48</v>
      </c>
    </row>
    <row r="25" spans="1:5" x14ac:dyDescent="0.25">
      <c r="A25" t="str">
        <f>'Flavor Cost'!$A25</f>
        <v>Jawbreaker Mint</v>
      </c>
      <c r="B25">
        <v>63</v>
      </c>
      <c r="C25">
        <v>78</v>
      </c>
      <c r="D25">
        <v>89</v>
      </c>
      <c r="E25">
        <v>34</v>
      </c>
    </row>
    <row r="26" spans="1:5" x14ac:dyDescent="0.25">
      <c r="A26" t="s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/>
  </sheetViews>
  <sheetFormatPr defaultRowHeight="15" x14ac:dyDescent="0.25"/>
  <cols>
    <col min="1" max="1" width="30.28515625" bestFit="1" customWidth="1"/>
    <col min="3" max="3" width="9.85546875" customWidth="1"/>
    <col min="5" max="5" width="9.28515625" customWidth="1"/>
  </cols>
  <sheetData>
    <row r="1" spans="1:5" ht="36.75" customHeight="1" x14ac:dyDescent="0.25">
      <c r="A1" t="s">
        <v>29</v>
      </c>
    </row>
    <row r="2" spans="1:5" x14ac:dyDescent="0.25">
      <c r="A2" t="s">
        <v>0</v>
      </c>
      <c r="B2" t="s">
        <v>30</v>
      </c>
      <c r="C2" t="s">
        <v>31</v>
      </c>
      <c r="D2" t="s">
        <v>32</v>
      </c>
      <c r="E2" t="s">
        <v>33</v>
      </c>
    </row>
    <row r="3" spans="1:5" x14ac:dyDescent="0.25">
      <c r="A3" t="s">
        <v>1</v>
      </c>
      <c r="B3">
        <v>1.25</v>
      </c>
      <c r="C3">
        <v>1.8</v>
      </c>
      <c r="D3">
        <f>ROUNDUP((1+C3) * B3, 2)</f>
        <v>3.5</v>
      </c>
      <c r="E3">
        <f>D3-B3</f>
        <v>2.25</v>
      </c>
    </row>
    <row r="4" spans="1:5" x14ac:dyDescent="0.25">
      <c r="A4" t="s">
        <v>2</v>
      </c>
      <c r="B4">
        <v>1.5</v>
      </c>
      <c r="C4">
        <v>1.03</v>
      </c>
      <c r="D4">
        <f t="shared" ref="D4:D25" si="0">ROUNDUP((1+C4) * B4, 2)</f>
        <v>3.05</v>
      </c>
      <c r="E4">
        <f t="shared" ref="E4:E25" si="1">D4-B4</f>
        <v>1.5499999999999998</v>
      </c>
    </row>
    <row r="5" spans="1:5" x14ac:dyDescent="0.25">
      <c r="A5" t="s">
        <v>3</v>
      </c>
      <c r="B5">
        <v>2.59</v>
      </c>
      <c r="C5">
        <v>1.25</v>
      </c>
      <c r="D5">
        <f t="shared" si="0"/>
        <v>5.83</v>
      </c>
      <c r="E5">
        <f t="shared" si="1"/>
        <v>3.24</v>
      </c>
    </row>
    <row r="6" spans="1:5" x14ac:dyDescent="0.25">
      <c r="A6" t="s">
        <v>4</v>
      </c>
      <c r="B6">
        <v>1.76</v>
      </c>
      <c r="C6">
        <v>1.8</v>
      </c>
      <c r="D6">
        <f t="shared" si="0"/>
        <v>4.93</v>
      </c>
      <c r="E6">
        <f t="shared" si="1"/>
        <v>3.17</v>
      </c>
    </row>
    <row r="7" spans="1:5" x14ac:dyDescent="0.25">
      <c r="A7" t="s">
        <v>5</v>
      </c>
      <c r="B7">
        <v>1.35</v>
      </c>
      <c r="C7">
        <v>1.8</v>
      </c>
      <c r="D7">
        <f t="shared" si="0"/>
        <v>3.78</v>
      </c>
      <c r="E7">
        <f t="shared" si="1"/>
        <v>2.4299999999999997</v>
      </c>
    </row>
    <row r="8" spans="1:5" x14ac:dyDescent="0.25">
      <c r="A8" t="s">
        <v>6</v>
      </c>
      <c r="B8">
        <v>1.28</v>
      </c>
      <c r="C8">
        <v>1.8</v>
      </c>
      <c r="D8">
        <f t="shared" si="0"/>
        <v>3.59</v>
      </c>
      <c r="E8">
        <f t="shared" si="1"/>
        <v>2.3099999999999996</v>
      </c>
    </row>
    <row r="9" spans="1:5" x14ac:dyDescent="0.25">
      <c r="A9" t="s">
        <v>7</v>
      </c>
      <c r="B9">
        <v>3.25</v>
      </c>
      <c r="C9">
        <v>0.96</v>
      </c>
      <c r="D9">
        <f t="shared" si="0"/>
        <v>6.37</v>
      </c>
      <c r="E9">
        <f t="shared" si="1"/>
        <v>3.12</v>
      </c>
    </row>
    <row r="10" spans="1:5" x14ac:dyDescent="0.25">
      <c r="A10" t="s">
        <v>8</v>
      </c>
      <c r="B10">
        <v>1.08</v>
      </c>
      <c r="C10">
        <v>1.8</v>
      </c>
      <c r="D10">
        <f t="shared" si="0"/>
        <v>3.03</v>
      </c>
      <c r="E10">
        <f t="shared" si="1"/>
        <v>1.9499999999999997</v>
      </c>
    </row>
    <row r="11" spans="1:5" x14ac:dyDescent="0.25">
      <c r="A11" t="s">
        <v>9</v>
      </c>
      <c r="B11">
        <v>2.3199999999999998</v>
      </c>
      <c r="C11">
        <v>1.8</v>
      </c>
      <c r="D11">
        <f t="shared" si="0"/>
        <v>6.5</v>
      </c>
      <c r="E11">
        <f t="shared" si="1"/>
        <v>4.18</v>
      </c>
    </row>
    <row r="12" spans="1:5" x14ac:dyDescent="0.25">
      <c r="A12" t="s">
        <v>10</v>
      </c>
      <c r="B12">
        <v>1.98</v>
      </c>
      <c r="C12">
        <v>1.8</v>
      </c>
      <c r="D12">
        <f t="shared" si="0"/>
        <v>5.55</v>
      </c>
      <c r="E12">
        <f t="shared" si="1"/>
        <v>3.57</v>
      </c>
    </row>
    <row r="13" spans="1:5" x14ac:dyDescent="0.25">
      <c r="A13" t="s">
        <v>11</v>
      </c>
      <c r="B13">
        <v>1.54</v>
      </c>
      <c r="C13">
        <v>1.8</v>
      </c>
      <c r="D13">
        <f t="shared" si="0"/>
        <v>4.3199999999999994</v>
      </c>
      <c r="E13">
        <f t="shared" si="1"/>
        <v>2.7799999999999994</v>
      </c>
    </row>
    <row r="14" spans="1:5" x14ac:dyDescent="0.25">
      <c r="A14" t="s">
        <v>12</v>
      </c>
      <c r="B14">
        <v>1.79</v>
      </c>
      <c r="C14">
        <v>1.5</v>
      </c>
      <c r="D14">
        <f t="shared" si="0"/>
        <v>4.4799999999999995</v>
      </c>
      <c r="E14">
        <f t="shared" si="1"/>
        <v>2.6899999999999995</v>
      </c>
    </row>
    <row r="15" spans="1:5" x14ac:dyDescent="0.25">
      <c r="A15" t="s">
        <v>13</v>
      </c>
      <c r="B15">
        <v>2.36</v>
      </c>
      <c r="C15">
        <v>1.2</v>
      </c>
      <c r="D15">
        <f t="shared" si="0"/>
        <v>5.2</v>
      </c>
      <c r="E15">
        <f t="shared" si="1"/>
        <v>2.8400000000000003</v>
      </c>
    </row>
    <row r="16" spans="1:5" x14ac:dyDescent="0.25">
      <c r="A16" t="s">
        <v>14</v>
      </c>
      <c r="B16">
        <v>2.2799999999999998</v>
      </c>
      <c r="C16">
        <v>1.34</v>
      </c>
      <c r="D16">
        <f t="shared" si="0"/>
        <v>5.34</v>
      </c>
      <c r="E16">
        <f t="shared" si="1"/>
        <v>3.06</v>
      </c>
    </row>
    <row r="17" spans="1:5" x14ac:dyDescent="0.25">
      <c r="A17" t="s">
        <v>15</v>
      </c>
      <c r="B17">
        <v>2.14</v>
      </c>
      <c r="C17">
        <v>1.65</v>
      </c>
      <c r="D17">
        <f t="shared" si="0"/>
        <v>5.68</v>
      </c>
      <c r="E17">
        <f t="shared" si="1"/>
        <v>3.5399999999999996</v>
      </c>
    </row>
    <row r="18" spans="1:5" x14ac:dyDescent="0.25">
      <c r="A18" t="s">
        <v>16</v>
      </c>
      <c r="B18">
        <v>1.77</v>
      </c>
      <c r="C18">
        <v>1.8</v>
      </c>
      <c r="D18">
        <f t="shared" si="0"/>
        <v>4.96</v>
      </c>
      <c r="E18">
        <f t="shared" si="1"/>
        <v>3.19</v>
      </c>
    </row>
    <row r="19" spans="1:5" x14ac:dyDescent="0.25">
      <c r="A19" t="s">
        <v>17</v>
      </c>
      <c r="B19">
        <v>2.56</v>
      </c>
      <c r="C19">
        <v>1.28</v>
      </c>
      <c r="D19">
        <f t="shared" si="0"/>
        <v>5.84</v>
      </c>
      <c r="E19">
        <f t="shared" si="1"/>
        <v>3.28</v>
      </c>
    </row>
    <row r="20" spans="1:5" x14ac:dyDescent="0.25">
      <c r="A20" t="s">
        <v>18</v>
      </c>
      <c r="B20">
        <v>0.35</v>
      </c>
      <c r="C20">
        <v>2.2999999999999998</v>
      </c>
      <c r="D20">
        <f t="shared" si="0"/>
        <v>1.1599999999999999</v>
      </c>
      <c r="E20">
        <f t="shared" si="1"/>
        <v>0.80999999999999994</v>
      </c>
    </row>
    <row r="21" spans="1:5" x14ac:dyDescent="0.25">
      <c r="A21" t="s">
        <v>19</v>
      </c>
      <c r="B21">
        <v>1.46</v>
      </c>
      <c r="C21">
        <v>1.8</v>
      </c>
      <c r="D21">
        <f t="shared" si="0"/>
        <v>4.09</v>
      </c>
      <c r="E21">
        <f t="shared" si="1"/>
        <v>2.63</v>
      </c>
    </row>
    <row r="22" spans="1:5" x14ac:dyDescent="0.25">
      <c r="A22" t="s">
        <v>20</v>
      </c>
      <c r="B22">
        <v>0.28000000000000003</v>
      </c>
      <c r="C22">
        <v>5.86</v>
      </c>
      <c r="D22">
        <f t="shared" si="0"/>
        <v>1.93</v>
      </c>
      <c r="E22">
        <f t="shared" si="1"/>
        <v>1.65</v>
      </c>
    </row>
    <row r="23" spans="1:5" x14ac:dyDescent="0.25">
      <c r="A23" t="s">
        <v>21</v>
      </c>
      <c r="B23">
        <v>1.1100000000000001</v>
      </c>
      <c r="C23">
        <v>1.8</v>
      </c>
      <c r="D23">
        <f t="shared" si="0"/>
        <v>3.11</v>
      </c>
      <c r="E23">
        <f t="shared" si="1"/>
        <v>1.9999999999999998</v>
      </c>
    </row>
    <row r="24" spans="1:5" x14ac:dyDescent="0.25">
      <c r="A24" t="s">
        <v>22</v>
      </c>
      <c r="B24">
        <v>1.78</v>
      </c>
      <c r="C24">
        <v>1.8</v>
      </c>
      <c r="D24">
        <f t="shared" si="0"/>
        <v>4.99</v>
      </c>
      <c r="E24">
        <f t="shared" si="1"/>
        <v>3.21</v>
      </c>
    </row>
    <row r="25" spans="1:5" x14ac:dyDescent="0.25">
      <c r="A25" t="s">
        <v>23</v>
      </c>
      <c r="B25">
        <v>2.0499999999999998</v>
      </c>
      <c r="C25">
        <v>1.8</v>
      </c>
      <c r="D25">
        <f t="shared" si="0"/>
        <v>5.74</v>
      </c>
      <c r="E25">
        <f t="shared" si="1"/>
        <v>3.6900000000000004</v>
      </c>
    </row>
    <row r="27" spans="1:5" ht="50.25" customHeight="1" thickBot="1" x14ac:dyDescent="0.35">
      <c r="A27" s="17" t="s">
        <v>43</v>
      </c>
      <c r="B27" s="17"/>
      <c r="C27" s="17"/>
      <c r="D27" s="17"/>
      <c r="E27" s="17"/>
    </row>
    <row r="28" spans="1:5" ht="60.75" thickTop="1" x14ac:dyDescent="0.25">
      <c r="A28" s="14" t="s">
        <v>44</v>
      </c>
      <c r="B28" s="16" t="s">
        <v>45</v>
      </c>
      <c r="C28" s="16"/>
      <c r="D28" s="16"/>
      <c r="E28" s="16"/>
    </row>
  </sheetData>
  <mergeCells count="2">
    <mergeCell ref="B28:E28"/>
    <mergeCell ref="A27:E2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sqref="A1:E1"/>
    </sheetView>
  </sheetViews>
  <sheetFormatPr defaultRowHeight="15" x14ac:dyDescent="0.25"/>
  <cols>
    <col min="1" max="1" width="30.28515625" bestFit="1" customWidth="1"/>
    <col min="2" max="2" width="13" customWidth="1"/>
    <col min="3" max="3" width="13.7109375" customWidth="1"/>
    <col min="4" max="5" width="13.28515625" customWidth="1"/>
    <col min="6" max="6" width="11.140625" bestFit="1" customWidth="1"/>
  </cols>
  <sheetData>
    <row r="1" spans="1:5" ht="22.5" x14ac:dyDescent="0.25">
      <c r="A1" s="18" t="s">
        <v>38</v>
      </c>
      <c r="B1" s="19"/>
      <c r="C1" s="19"/>
      <c r="D1" s="19"/>
      <c r="E1" s="20"/>
    </row>
    <row r="2" spans="1:5" ht="15.75" thickBot="1" x14ac:dyDescent="0.3">
      <c r="A2" s="2" t="s">
        <v>0</v>
      </c>
      <c r="B2" s="2" t="s">
        <v>24</v>
      </c>
      <c r="C2" s="2" t="s">
        <v>25</v>
      </c>
      <c r="D2" s="2" t="s">
        <v>26</v>
      </c>
      <c r="E2" s="3" t="s">
        <v>27</v>
      </c>
    </row>
    <row r="3" spans="1:5" ht="15.75" thickTop="1" x14ac:dyDescent="0.25">
      <c r="A3" s="4" t="str">
        <f>'Flavor Cost'!$A3</f>
        <v>Red Hot Chili Chocolate</v>
      </c>
      <c r="B3" s="4"/>
      <c r="C3" s="4"/>
      <c r="D3" s="4"/>
      <c r="E3" s="5"/>
    </row>
    <row r="4" spans="1:5" x14ac:dyDescent="0.25">
      <c r="A4" s="6" t="str">
        <f>'Flavor Cost'!$A4</f>
        <v>Sour Tart Sherbet</v>
      </c>
      <c r="B4" s="6"/>
      <c r="C4" s="6"/>
      <c r="D4" s="6"/>
      <c r="E4" s="7"/>
    </row>
    <row r="5" spans="1:5" x14ac:dyDescent="0.25">
      <c r="A5" s="4" t="str">
        <f>'Flavor Cost'!$A5</f>
        <v>Whole Vanilla Bean Chunk</v>
      </c>
      <c r="B5" s="4"/>
      <c r="C5" s="4"/>
      <c r="D5" s="4"/>
      <c r="E5" s="5"/>
    </row>
    <row r="6" spans="1:5" x14ac:dyDescent="0.25">
      <c r="A6" s="6" t="str">
        <f>'Flavor Cost'!$A6</f>
        <v>Caramel Pavement</v>
      </c>
      <c r="B6" s="6"/>
      <c r="C6" s="6"/>
      <c r="D6" s="6"/>
      <c r="E6" s="7"/>
    </row>
    <row r="7" spans="1:5" x14ac:dyDescent="0.25">
      <c r="A7" s="4" t="str">
        <f>'Flavor Cost'!$A7</f>
        <v>Mint Chocolate Cherry</v>
      </c>
      <c r="B7" s="4"/>
      <c r="C7" s="4"/>
      <c r="D7" s="4"/>
      <c r="E7" s="5"/>
    </row>
    <row r="8" spans="1:5" x14ac:dyDescent="0.25">
      <c r="A8" s="6" t="str">
        <f>'Flavor Cost'!$A8</f>
        <v>Pistachio and Pecans</v>
      </c>
      <c r="B8" s="6"/>
      <c r="C8" s="6"/>
      <c r="D8" s="6"/>
      <c r="E8" s="7"/>
    </row>
    <row r="9" spans="1:5" x14ac:dyDescent="0.25">
      <c r="A9" s="4" t="str">
        <f>'Flavor Cost'!$A9</f>
        <v>Cheesecake Caramel</v>
      </c>
      <c r="B9" s="4"/>
      <c r="C9" s="4"/>
      <c r="D9" s="4"/>
      <c r="E9" s="5"/>
    </row>
    <row r="10" spans="1:5" x14ac:dyDescent="0.25">
      <c r="A10" s="6" t="str">
        <f>'Flavor Cost'!$A10</f>
        <v>Wafflecone Rasberry</v>
      </c>
      <c r="B10" s="6"/>
      <c r="C10" s="6"/>
      <c r="D10" s="6"/>
      <c r="E10" s="7"/>
    </row>
    <row r="11" spans="1:5" x14ac:dyDescent="0.25">
      <c r="A11" s="4" t="str">
        <f>'Flavor Cost'!$A11</f>
        <v>Blueberry Chocolate</v>
      </c>
      <c r="B11" s="4"/>
      <c r="C11" s="4"/>
      <c r="D11" s="4"/>
      <c r="E11" s="5"/>
    </row>
    <row r="12" spans="1:5" x14ac:dyDescent="0.25">
      <c r="A12" s="6" t="str">
        <f>'Flavor Cost'!$A12</f>
        <v>Pecan and Peanut Truffle</v>
      </c>
      <c r="B12" s="6"/>
      <c r="C12" s="6"/>
      <c r="D12" s="6"/>
      <c r="E12" s="7"/>
    </row>
    <row r="13" spans="1:5" x14ac:dyDescent="0.25">
      <c r="A13" s="4" t="str">
        <f>'Flavor Cost'!$A13</f>
        <v>Cinnamon and Doghnut</v>
      </c>
      <c r="B13" s="4"/>
      <c r="C13" s="4"/>
      <c r="D13" s="4"/>
      <c r="E13" s="5"/>
    </row>
    <row r="14" spans="1:5" x14ac:dyDescent="0.25">
      <c r="A14" s="6" t="str">
        <f>'Flavor Cost'!$A14</f>
        <v>Yogurt Covered Cashew</v>
      </c>
      <c r="B14" s="6"/>
      <c r="C14" s="6"/>
      <c r="D14" s="6"/>
      <c r="E14" s="7"/>
    </row>
    <row r="15" spans="1:5" x14ac:dyDescent="0.25">
      <c r="A15" s="4" t="str">
        <f>'Flavor Cost'!$A15</f>
        <v>Nutty Heaven Splurge</v>
      </c>
      <c r="B15" s="4"/>
      <c r="C15" s="4"/>
      <c r="D15" s="4"/>
      <c r="E15" s="5"/>
    </row>
    <row r="16" spans="1:5" x14ac:dyDescent="0.25">
      <c r="A16" s="6" t="str">
        <f>'Flavor Cost'!$A16</f>
        <v>Chocolate Heaven Splurge</v>
      </c>
      <c r="B16" s="6"/>
      <c r="C16" s="6"/>
      <c r="D16" s="6"/>
      <c r="E16" s="7"/>
    </row>
    <row r="17" spans="1:5" x14ac:dyDescent="0.25">
      <c r="A17" s="4" t="str">
        <f>'Flavor Cost'!$A17</f>
        <v>Fruit Heaven Splurge</v>
      </c>
      <c r="B17" s="4"/>
      <c r="C17" s="4"/>
      <c r="D17" s="4"/>
      <c r="E17" s="5"/>
    </row>
    <row r="18" spans="1:5" x14ac:dyDescent="0.25">
      <c r="A18" s="6" t="str">
        <f>'Flavor Cost'!$A18</f>
        <v>Animal Crackers</v>
      </c>
      <c r="B18" s="6"/>
      <c r="C18" s="6"/>
      <c r="D18" s="6"/>
      <c r="E18" s="7"/>
    </row>
    <row r="19" spans="1:5" x14ac:dyDescent="0.25">
      <c r="A19" s="4" t="str">
        <f>'Flavor Cost'!$A19</f>
        <v>Mocha Coffee</v>
      </c>
      <c r="B19" s="4"/>
      <c r="C19" s="4"/>
      <c r="D19" s="4"/>
      <c r="E19" s="5"/>
    </row>
    <row r="20" spans="1:5" x14ac:dyDescent="0.25">
      <c r="A20" s="6" t="str">
        <f>'Flavor Cost'!$A20</f>
        <v>Yellow Snow Cream</v>
      </c>
      <c r="B20" s="6"/>
      <c r="C20" s="6"/>
      <c r="D20" s="6"/>
      <c r="E20" s="7"/>
    </row>
    <row r="21" spans="1:5" x14ac:dyDescent="0.25">
      <c r="A21" s="4" t="str">
        <f>'Flavor Cost'!$A21</f>
        <v>Black Bean Double Chocolate</v>
      </c>
      <c r="B21" s="4"/>
      <c r="C21" s="4"/>
      <c r="D21" s="4"/>
      <c r="E21" s="5"/>
    </row>
    <row r="22" spans="1:5" x14ac:dyDescent="0.25">
      <c r="A22" s="6" t="str">
        <f>'Flavor Cost'!$A22</f>
        <v>Green Tea Wheatgrass</v>
      </c>
      <c r="B22" s="6"/>
      <c r="C22" s="6"/>
      <c r="D22" s="6"/>
      <c r="E22" s="7"/>
    </row>
    <row r="23" spans="1:5" x14ac:dyDescent="0.25">
      <c r="A23" s="4" t="str">
        <f>'Flavor Cost'!$A23</f>
        <v>Campbell's Canned Soup Souffle</v>
      </c>
      <c r="B23" s="4"/>
      <c r="C23" s="4"/>
      <c r="D23" s="4"/>
      <c r="E23" s="5"/>
    </row>
    <row r="24" spans="1:5" x14ac:dyDescent="0.25">
      <c r="A24" s="6" t="str">
        <f>'Flavor Cost'!$A24</f>
        <v>Poprock Pancake Syrup</v>
      </c>
      <c r="B24" s="6"/>
      <c r="C24" s="6"/>
      <c r="D24" s="6"/>
      <c r="E24" s="7"/>
    </row>
    <row r="25" spans="1:5" x14ac:dyDescent="0.25">
      <c r="A25" s="8" t="str">
        <f>'Flavor Cost'!$A25</f>
        <v>Jawbreaker Mint</v>
      </c>
      <c r="B25" s="8"/>
      <c r="C25" s="8"/>
      <c r="D25" s="8"/>
      <c r="E25" s="9"/>
    </row>
    <row r="27" spans="1:5" ht="20.25" thickBot="1" x14ac:dyDescent="0.35">
      <c r="A27" s="31" t="s">
        <v>42</v>
      </c>
      <c r="B27" s="31"/>
      <c r="C27" s="31"/>
      <c r="D27" s="31"/>
      <c r="E27" s="31"/>
    </row>
    <row r="28" spans="1:5" ht="30.75" customHeight="1" thickTop="1" x14ac:dyDescent="0.25">
      <c r="A28" s="28" t="s">
        <v>40</v>
      </c>
      <c r="B28" s="29"/>
      <c r="C28" s="29"/>
      <c r="D28" s="29"/>
      <c r="E28" s="30"/>
    </row>
    <row r="29" spans="1:5" ht="30" customHeight="1" x14ac:dyDescent="0.25">
      <c r="A29" s="25" t="s">
        <v>41</v>
      </c>
      <c r="B29" s="26"/>
      <c r="C29" s="26"/>
      <c r="D29" s="26"/>
      <c r="E29" s="27"/>
    </row>
    <row r="30" spans="1:5" ht="30" customHeight="1" x14ac:dyDescent="0.25">
      <c r="A30" s="21" t="s">
        <v>39</v>
      </c>
      <c r="B30" s="22"/>
      <c r="C30" s="22"/>
      <c r="D30" s="22"/>
      <c r="E30" s="23"/>
    </row>
    <row r="31" spans="1:5" x14ac:dyDescent="0.25">
      <c r="A31" s="24"/>
      <c r="B31" s="24"/>
      <c r="C31" s="24"/>
      <c r="D31" s="24"/>
      <c r="E31" s="24"/>
    </row>
    <row r="32" spans="1:5" x14ac:dyDescent="0.25">
      <c r="A32" s="24"/>
      <c r="B32" s="24"/>
      <c r="C32" s="24"/>
      <c r="D32" s="24"/>
      <c r="E32" s="24"/>
    </row>
  </sheetData>
  <mergeCells count="7">
    <mergeCell ref="A1:E1"/>
    <mergeCell ref="A30:E30"/>
    <mergeCell ref="A31:E31"/>
    <mergeCell ref="A32:E32"/>
    <mergeCell ref="A29:E29"/>
    <mergeCell ref="A28:E28"/>
    <mergeCell ref="A27:E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2009 Sales</vt:lpstr>
      <vt:lpstr>2010 Sales</vt:lpstr>
      <vt:lpstr>Flavor Cost</vt:lpstr>
      <vt:lpstr>Summary</vt:lpstr>
    </vt:vector>
  </TitlesOfParts>
  <Company>KaplanIT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Hester</dc:creator>
  <cp:lastModifiedBy>Joshua Hester</cp:lastModifiedBy>
  <dcterms:created xsi:type="dcterms:W3CDTF">2007-10-09T13:25:36Z</dcterms:created>
  <dcterms:modified xsi:type="dcterms:W3CDTF">2011-09-28T13:58:02Z</dcterms:modified>
</cp:coreProperties>
</file>