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75" yWindow="2910" windowWidth="18060" windowHeight="8010"/>
  </bookViews>
  <sheets>
    <sheet name="Summary" sheetId="2" r:id="rId1"/>
  </sheets>
  <calcPr calcId="144525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 l="1"/>
  <c r="D27" i="2" l="1"/>
  <c r="E27" i="2"/>
  <c r="F27" i="2"/>
  <c r="G27" i="2"/>
  <c r="H27" i="2"/>
  <c r="I27" i="2"/>
  <c r="J27" i="2"/>
  <c r="C27" i="2"/>
  <c r="B27" i="2"/>
</calcChain>
</file>

<file path=xl/sharedStrings.xml><?xml version="1.0" encoding="utf-8"?>
<sst xmlns="http://schemas.openxmlformats.org/spreadsheetml/2006/main" count="61" uniqueCount="39">
  <si>
    <t>Pharmaceutical</t>
  </si>
  <si>
    <t>Gastrointestinal</t>
  </si>
  <si>
    <t>Category</t>
  </si>
  <si>
    <t>Vomitex</t>
  </si>
  <si>
    <t>Tractilux</t>
  </si>
  <si>
    <t>Flowgex</t>
  </si>
  <si>
    <t>Uplunctis</t>
  </si>
  <si>
    <t>Other</t>
  </si>
  <si>
    <t>Cardiovascular</t>
  </si>
  <si>
    <t>Cartionex</t>
  </si>
  <si>
    <t>Vasclo</t>
  </si>
  <si>
    <t>Hermapro</t>
  </si>
  <si>
    <t>Respiratory</t>
  </si>
  <si>
    <t>Pumulco</t>
  </si>
  <si>
    <t>Breathlex</t>
  </si>
  <si>
    <t>Xycore</t>
  </si>
  <si>
    <t>Oncology</t>
  </si>
  <si>
    <t>Crabsuro</t>
  </si>
  <si>
    <t>Oncelux</t>
  </si>
  <si>
    <t>Specialist/Hospital</t>
  </si>
  <si>
    <t>Pseudophin</t>
  </si>
  <si>
    <t>Resurecto</t>
  </si>
  <si>
    <t>Viviex</t>
  </si>
  <si>
    <t>Patienten</t>
  </si>
  <si>
    <t>Siccex</t>
  </si>
  <si>
    <t>Nonophine</t>
  </si>
  <si>
    <t>Illexidrine</t>
  </si>
  <si>
    <t>Gesundril</t>
  </si>
  <si>
    <t>Total</t>
  </si>
  <si>
    <t>Verigon Pharmaceuticals Quarterly Earnings</t>
  </si>
  <si>
    <t>Q1 Research</t>
  </si>
  <si>
    <t>Q2 Sold</t>
  </si>
  <si>
    <t>Q2 Research</t>
  </si>
  <si>
    <t>Q1 Sold</t>
  </si>
  <si>
    <t>Q3 Research</t>
  </si>
  <si>
    <t>Q3 Sold</t>
  </si>
  <si>
    <t>Q4 Research</t>
  </si>
  <si>
    <t>Q4 Sold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</si>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</sst>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44" fontId="0" fillId="0" borderId="0" xfId="0" applyNumberFormat="1"/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4" borderId="5" xfId="0" applyFont="1" applyFill="1" applyBorder="1"/>
    <xf numFmtId="0" fontId="1" fillId="4" borderId="9" xfId="0" applyFont="1" applyFill="1" applyBorder="1"/>
    <xf numFmtId="44" fontId="1" fillId="4" borderId="9" xfId="0" applyNumberFormat="1" applyFont="1" applyFill="1" applyBorder="1"/>
    <xf numFmtId="0" fontId="2" fillId="2" borderId="6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0" fillId="0" borderId="2" xfId="0" applyFont="1" applyFill="1" applyBorder="1"/>
    <xf numFmtId="44" fontId="0" fillId="0" borderId="2" xfId="0" applyNumberFormat="1" applyFont="1" applyFill="1" applyBorder="1"/>
    <xf numFmtId="44" fontId="0" fillId="0" borderId="7" xfId="0" applyNumberFormat="1" applyFont="1" applyFill="1" applyBorder="1"/>
    <xf numFmtId="44" fontId="0" fillId="0" borderId="8" xfId="0" applyNumberFormat="1" applyFont="1" applyFill="1" applyBorder="1"/>
    <xf numFmtId="44" fontId="0" fillId="0" borderId="1" xfId="0" applyNumberFormat="1" applyFont="1" applyFill="1" applyBorder="1"/>
    <xf numFmtId="0" fontId="0" fillId="0" borderId="4" xfId="0" applyFont="1" applyFill="1" applyBorder="1"/>
    <xf numFmtId="44" fontId="0" fillId="0" borderId="4" xfId="0" applyNumberFormat="1" applyFont="1" applyFill="1" applyBorder="1"/>
    <xf numFmtId="0" fontId="4" fillId="4" borderId="3" xfId="1" applyFont="1" applyFill="1" applyBorder="1" applyAlignment="1">
      <alignment horizontal="center"/>
    </xf>
    <xf numFmtId="44" fontId="0" fillId="0" borderId="12" xfId="0" applyNumberFormat="1" applyFont="1" applyFill="1" applyBorder="1"/>
    <xf numFmtId="44" fontId="0" fillId="0" borderId="13" xfId="0" applyNumberFormat="1" applyFont="1" applyFill="1" applyBorder="1"/>
    <xf numFmtId="0" fontId="2" fillId="2" borderId="0" xfId="1" applyFont="1" applyFill="1" applyBorder="1" applyAlignment="1">
      <alignment horizontal="center"/>
    </xf>
    <xf numFmtId="44" fontId="0" fillId="0" borderId="11" xfId="0" applyNumberFormat="1" applyFont="1" applyFill="1" applyBorder="1"/>
    <xf numFmtId="0" fontId="0" fillId="0" borderId="11" xfId="0" applyBorder="1" applyAlignment="1">
      <alignment horizontal="center"/>
    </xf>
    <xf numFmtId="0" fontId="1" fillId="4" borderId="9" xfId="0" applyNumberFormat="1" applyFont="1" applyFill="1" applyBorder="1"/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/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double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QuarterlyEarnings" displayName="QuarterlyEarnings" ref="A2:K26" totalsRowShown="0" headerRowDxfId="12" tableBorderDxfId="11" headerRowCellStyle="Accent1">
  <autoFilter ref="A2:K26"/>
  <tableColumns count="11">
    <tableColumn id="1" name="Category" dataDxfId="10"/>
    <tableColumn id="2" name="Pharmaceutical" dataDxfId="9"/>
    <tableColumn id="3" name="Q1 Research" dataDxfId="8"/>
    <tableColumn id="4" name="Q1 Sold" dataDxfId="7"/>
    <tableColumn id="5" name="Q2 Research" dataDxfId="6"/>
    <tableColumn id="6" name="Q2 Sold" dataDxfId="5"/>
    <tableColumn id="7" name="Q3 Research" dataDxfId="4"/>
    <tableColumn id="8" name="Q3 Sold" dataDxfId="3"/>
    <tableColumn id="9" name="Q4 Research" dataDxfId="2"/>
    <tableColumn id="10" name="Q4 Sold" dataDxfId="1"/>
    <tableColumn id="11" name="Overall" dataDxfId="0">
      <calculatedColumnFormula>IF(SUM(D3,F3,H3,J3), SUM(C3,E3,G3,I3), "Profitable, Marginal")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C1" workbookViewId="0">
      <selection activeCell="C3" sqref="C3"/>
    </sheetView>
  </sheetViews>
  <sheetFormatPr defaultRowHeight="15" x14ac:dyDescent="0.25"/>
  <cols>
    <col min="1" max="1" width="17.85546875" bestFit="1" customWidth="1"/>
    <col min="2" max="2" width="16.7109375" customWidth="1"/>
    <col min="3" max="10" width="14.28515625" bestFit="1" customWidth="1"/>
    <col min="11" max="11" width="12" bestFit="1" customWidth="1"/>
    <col min="12" max="12" width="18.140625" customWidth="1"/>
  </cols>
  <sheetData>
    <row r="1" spans="1:12" ht="32.25" customHeight="1" x14ac:dyDescent="0.25">
      <c r="A1" s="23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5.75" thickBot="1" x14ac:dyDescent="0.3">
      <c r="A2" s="3" t="s">
        <v>2</v>
      </c>
      <c r="B2" s="2" t="s">
        <v>0</v>
      </c>
      <c r="C2" s="7" t="s">
        <v>30</v>
      </c>
      <c r="D2" s="8" t="s">
        <v>33</v>
      </c>
      <c r="E2" s="7" t="s">
        <v>32</v>
      </c>
      <c r="F2" s="8" t="s">
        <v>31</v>
      </c>
      <c r="G2" s="7" t="s">
        <v>34</v>
      </c>
      <c r="H2" s="8" t="s">
        <v>35</v>
      </c>
      <c r="I2" s="7" t="s">
        <v>36</v>
      </c>
      <c r="J2" s="19" t="s">
        <v>37</v>
      </c>
      <c r="K2" s="16" t="s">
        <v>38</v>
      </c>
    </row>
    <row r="3" spans="1:12" x14ac:dyDescent="0.25">
      <c r="A3" s="9" t="s">
        <v>1</v>
      </c>
      <c r="B3" s="9" t="s">
        <v>3</v>
      </c>
      <c r="C3" s="10">
        <v>397000</v>
      </c>
      <c r="D3" s="10">
        <v>908000</v>
      </c>
      <c r="E3" s="11">
        <v>825000</v>
      </c>
      <c r="F3" s="12">
        <v>1837000</v>
      </c>
      <c r="G3" s="11">
        <v>1200000</v>
      </c>
      <c r="H3" s="12">
        <v>2820000</v>
      </c>
      <c r="I3" s="17">
        <v>1222000</v>
      </c>
      <c r="J3" s="20">
        <v>3942000</v>
      </c>
      <c r="K3" s="21">
        <f t="shared" ref="K3:K26" si="0">IF(SUM(D3,F3,H3,J3), SUM(C3,E3,G3,I3), "Profitable, Marginal")</f>
        <v>3644000</v>
      </c>
    </row>
    <row r="4" spans="1:12" x14ac:dyDescent="0.25">
      <c r="A4" s="9" t="s">
        <v>1</v>
      </c>
      <c r="B4" s="9" t="s">
        <v>4</v>
      </c>
      <c r="C4" s="10">
        <v>168000</v>
      </c>
      <c r="D4" s="10">
        <v>253900</v>
      </c>
      <c r="E4" s="13">
        <v>8000</v>
      </c>
      <c r="F4" s="10">
        <v>15000</v>
      </c>
      <c r="G4" s="13">
        <v>12500</v>
      </c>
      <c r="H4" s="10">
        <v>24000</v>
      </c>
      <c r="I4" s="18">
        <v>16000</v>
      </c>
      <c r="J4" s="20">
        <v>64000</v>
      </c>
      <c r="K4" s="21">
        <f t="shared" si="0"/>
        <v>204500</v>
      </c>
    </row>
    <row r="5" spans="1:12" x14ac:dyDescent="0.25">
      <c r="A5" s="9" t="s">
        <v>1</v>
      </c>
      <c r="B5" s="9" t="s">
        <v>5</v>
      </c>
      <c r="C5" s="10">
        <v>214000</v>
      </c>
      <c r="D5" s="10">
        <v>321000</v>
      </c>
      <c r="E5" s="13">
        <v>247000</v>
      </c>
      <c r="F5" s="10">
        <v>498000</v>
      </c>
      <c r="G5" s="13">
        <v>9200</v>
      </c>
      <c r="H5" s="10">
        <v>754000</v>
      </c>
      <c r="I5" s="18">
        <v>282000</v>
      </c>
      <c r="J5" s="20">
        <v>1036000</v>
      </c>
      <c r="K5" s="21">
        <f t="shared" si="0"/>
        <v>752200</v>
      </c>
    </row>
    <row r="6" spans="1:12" x14ac:dyDescent="0.25">
      <c r="A6" s="9" t="s">
        <v>1</v>
      </c>
      <c r="B6" s="9" t="s">
        <v>6</v>
      </c>
      <c r="C6" s="10">
        <v>13000</v>
      </c>
      <c r="D6" s="10">
        <v>4000</v>
      </c>
      <c r="E6" s="13">
        <v>140000</v>
      </c>
      <c r="F6" s="10">
        <v>270000</v>
      </c>
      <c r="G6" s="13">
        <v>0</v>
      </c>
      <c r="H6" s="10">
        <v>0</v>
      </c>
      <c r="I6" s="18">
        <v>152000</v>
      </c>
      <c r="J6" s="20">
        <v>553000</v>
      </c>
      <c r="K6" s="21">
        <f t="shared" si="0"/>
        <v>305000</v>
      </c>
    </row>
    <row r="7" spans="1:12" x14ac:dyDescent="0.25">
      <c r="A7" s="9" t="s">
        <v>1</v>
      </c>
      <c r="B7" s="9" t="s">
        <v>7</v>
      </c>
      <c r="C7" s="10">
        <v>7000</v>
      </c>
      <c r="D7" s="10">
        <v>6800</v>
      </c>
      <c r="E7" s="13">
        <v>109000</v>
      </c>
      <c r="F7" s="10">
        <v>196000</v>
      </c>
      <c r="G7" s="13">
        <v>77000</v>
      </c>
      <c r="H7" s="10">
        <v>241000</v>
      </c>
      <c r="I7" s="18">
        <v>121000</v>
      </c>
      <c r="J7" s="20">
        <v>415000</v>
      </c>
      <c r="K7" s="21">
        <f t="shared" si="0"/>
        <v>314000</v>
      </c>
    </row>
    <row r="8" spans="1:12" x14ac:dyDescent="0.25">
      <c r="A8" s="9" t="s">
        <v>8</v>
      </c>
      <c r="B8" s="9" t="s">
        <v>9</v>
      </c>
      <c r="C8" s="10">
        <v>197000</v>
      </c>
      <c r="D8" s="10">
        <v>251000</v>
      </c>
      <c r="E8" s="13">
        <v>97000</v>
      </c>
      <c r="F8" s="10">
        <v>177000</v>
      </c>
      <c r="G8" s="13">
        <v>142000</v>
      </c>
      <c r="H8" s="10">
        <v>472000</v>
      </c>
      <c r="I8" s="18">
        <v>82000</v>
      </c>
      <c r="J8" s="20">
        <v>339000</v>
      </c>
      <c r="K8" s="21">
        <f t="shared" si="0"/>
        <v>518000</v>
      </c>
    </row>
    <row r="9" spans="1:12" x14ac:dyDescent="0.25">
      <c r="A9" s="9" t="s">
        <v>8</v>
      </c>
      <c r="B9" s="9" t="s">
        <v>10</v>
      </c>
      <c r="C9" s="10">
        <v>15700</v>
      </c>
      <c r="D9" s="10">
        <v>130000</v>
      </c>
      <c r="E9" s="13">
        <v>129000</v>
      </c>
      <c r="F9" s="10">
        <v>58000</v>
      </c>
      <c r="G9" s="13">
        <v>30000</v>
      </c>
      <c r="H9" s="10">
        <v>60000</v>
      </c>
      <c r="I9" s="18">
        <v>34000</v>
      </c>
      <c r="J9" s="20">
        <v>120000</v>
      </c>
      <c r="K9" s="21">
        <f t="shared" si="0"/>
        <v>208700</v>
      </c>
    </row>
    <row r="10" spans="1:12" x14ac:dyDescent="0.25">
      <c r="A10" s="9" t="s">
        <v>8</v>
      </c>
      <c r="B10" s="9" t="s">
        <v>11</v>
      </c>
      <c r="C10" s="10">
        <v>56000</v>
      </c>
      <c r="D10" s="10">
        <v>87000</v>
      </c>
      <c r="E10" s="13">
        <v>18000</v>
      </c>
      <c r="F10" s="10">
        <v>34000</v>
      </c>
      <c r="G10" s="13">
        <v>35000</v>
      </c>
      <c r="H10" s="10">
        <v>119000</v>
      </c>
      <c r="I10" s="18">
        <v>16000</v>
      </c>
      <c r="J10" s="20">
        <v>64000</v>
      </c>
      <c r="K10" s="21">
        <f t="shared" si="0"/>
        <v>125000</v>
      </c>
    </row>
    <row r="11" spans="1:12" x14ac:dyDescent="0.25">
      <c r="A11" s="9" t="s">
        <v>8</v>
      </c>
      <c r="B11" s="9" t="s">
        <v>7</v>
      </c>
      <c r="C11" s="10">
        <v>16700</v>
      </c>
      <c r="D11" s="10">
        <v>14500</v>
      </c>
      <c r="E11" s="13">
        <v>0</v>
      </c>
      <c r="F11" s="10">
        <v>0</v>
      </c>
      <c r="G11" s="13">
        <v>37000</v>
      </c>
      <c r="H11" s="10">
        <v>119000</v>
      </c>
      <c r="I11" s="18">
        <v>1000</v>
      </c>
      <c r="J11" s="20">
        <v>1000</v>
      </c>
      <c r="K11" s="21">
        <f t="shared" si="0"/>
        <v>54700</v>
      </c>
    </row>
    <row r="12" spans="1:12" x14ac:dyDescent="0.25">
      <c r="A12" s="9" t="s">
        <v>12</v>
      </c>
      <c r="B12" s="9" t="s">
        <v>13</v>
      </c>
      <c r="C12" s="10">
        <v>125000</v>
      </c>
      <c r="D12" s="10">
        <v>164000</v>
      </c>
      <c r="E12" s="13">
        <v>166000</v>
      </c>
      <c r="F12" s="10">
        <v>128000</v>
      </c>
      <c r="G12" s="13">
        <v>137000</v>
      </c>
      <c r="H12" s="10">
        <v>121000</v>
      </c>
      <c r="I12" s="18">
        <v>87000</v>
      </c>
      <c r="J12" s="20">
        <v>58600</v>
      </c>
      <c r="K12" s="21">
        <f t="shared" si="0"/>
        <v>515000</v>
      </c>
    </row>
    <row r="13" spans="1:12" x14ac:dyDescent="0.25">
      <c r="A13" s="9" t="s">
        <v>12</v>
      </c>
      <c r="B13" s="9" t="s">
        <v>14</v>
      </c>
      <c r="C13" s="10">
        <v>98500</v>
      </c>
      <c r="D13" s="10">
        <v>135000</v>
      </c>
      <c r="E13" s="13">
        <v>19000</v>
      </c>
      <c r="F13" s="10">
        <v>30000</v>
      </c>
      <c r="G13" s="13">
        <v>16000</v>
      </c>
      <c r="H13" s="10">
        <v>50000</v>
      </c>
      <c r="I13" s="18">
        <v>174000</v>
      </c>
      <c r="J13" s="20">
        <v>646000</v>
      </c>
      <c r="K13" s="21">
        <f t="shared" si="0"/>
        <v>307500</v>
      </c>
    </row>
    <row r="14" spans="1:12" x14ac:dyDescent="0.25">
      <c r="A14" s="9" t="s">
        <v>12</v>
      </c>
      <c r="B14" s="9" t="s">
        <v>15</v>
      </c>
      <c r="C14" s="10">
        <v>62800</v>
      </c>
      <c r="D14" s="10">
        <v>78350</v>
      </c>
      <c r="E14" s="13">
        <v>49000</v>
      </c>
      <c r="F14" s="10">
        <v>84000</v>
      </c>
      <c r="G14" s="13">
        <v>143000</v>
      </c>
      <c r="H14" s="10">
        <v>422000</v>
      </c>
      <c r="I14" s="18">
        <v>26000</v>
      </c>
      <c r="J14" s="20">
        <v>86000</v>
      </c>
      <c r="K14" s="21">
        <f t="shared" si="0"/>
        <v>280800</v>
      </c>
    </row>
    <row r="15" spans="1:12" x14ac:dyDescent="0.25">
      <c r="A15" s="9" t="s">
        <v>16</v>
      </c>
      <c r="B15" s="9" t="s">
        <v>17</v>
      </c>
      <c r="C15" s="10">
        <v>35600</v>
      </c>
      <c r="D15" s="10">
        <v>85250</v>
      </c>
      <c r="E15" s="13">
        <v>166000</v>
      </c>
      <c r="F15" s="10">
        <v>340000</v>
      </c>
      <c r="G15" s="13">
        <v>118000</v>
      </c>
      <c r="H15" s="10">
        <v>365000</v>
      </c>
      <c r="I15" s="18">
        <v>46000</v>
      </c>
      <c r="J15" s="20">
        <v>165000</v>
      </c>
      <c r="K15" s="21">
        <f t="shared" si="0"/>
        <v>365600</v>
      </c>
    </row>
    <row r="16" spans="1:12" x14ac:dyDescent="0.25">
      <c r="A16" s="9" t="s">
        <v>16</v>
      </c>
      <c r="B16" s="9" t="s">
        <v>18</v>
      </c>
      <c r="C16" s="10">
        <v>83000</v>
      </c>
      <c r="D16" s="10">
        <v>135000</v>
      </c>
      <c r="E16" s="13">
        <v>144000</v>
      </c>
      <c r="F16" s="10">
        <v>279000</v>
      </c>
      <c r="G16" s="13">
        <v>48000</v>
      </c>
      <c r="H16" s="10">
        <v>131000</v>
      </c>
      <c r="I16" s="18">
        <v>48000</v>
      </c>
      <c r="J16" s="20">
        <v>167000</v>
      </c>
      <c r="K16" s="21">
        <f t="shared" si="0"/>
        <v>323000</v>
      </c>
    </row>
    <row r="17" spans="1:11" x14ac:dyDescent="0.25">
      <c r="A17" s="9" t="s">
        <v>16</v>
      </c>
      <c r="B17" s="9" t="s">
        <v>7</v>
      </c>
      <c r="C17" s="10">
        <v>14500</v>
      </c>
      <c r="D17" s="10">
        <v>20000</v>
      </c>
      <c r="E17" s="13">
        <v>4000</v>
      </c>
      <c r="F17" s="10">
        <v>6000</v>
      </c>
      <c r="G17" s="13">
        <v>3000</v>
      </c>
      <c r="H17" s="10">
        <v>9000</v>
      </c>
      <c r="I17" s="18">
        <v>20000</v>
      </c>
      <c r="J17" s="20">
        <v>70000</v>
      </c>
      <c r="K17" s="21">
        <f t="shared" si="0"/>
        <v>41500</v>
      </c>
    </row>
    <row r="18" spans="1:11" x14ac:dyDescent="0.25">
      <c r="A18" s="9" t="s">
        <v>19</v>
      </c>
      <c r="B18" s="9" t="s">
        <v>20</v>
      </c>
      <c r="C18" s="10">
        <v>97300</v>
      </c>
      <c r="D18" s="10">
        <v>146000</v>
      </c>
      <c r="E18" s="13">
        <v>153000</v>
      </c>
      <c r="F18" s="10">
        <v>299000</v>
      </c>
      <c r="G18" s="13">
        <v>21000</v>
      </c>
      <c r="H18" s="10">
        <v>56000</v>
      </c>
      <c r="I18" s="18">
        <v>148000</v>
      </c>
      <c r="J18" s="20">
        <v>570000</v>
      </c>
      <c r="K18" s="21">
        <f t="shared" si="0"/>
        <v>419300</v>
      </c>
    </row>
    <row r="19" spans="1:11" x14ac:dyDescent="0.25">
      <c r="A19" s="9" t="s">
        <v>19</v>
      </c>
      <c r="B19" s="9" t="s">
        <v>21</v>
      </c>
      <c r="C19" s="10">
        <v>53400</v>
      </c>
      <c r="D19" s="10">
        <v>56000</v>
      </c>
      <c r="E19" s="13">
        <v>62000</v>
      </c>
      <c r="F19" s="10">
        <v>118000</v>
      </c>
      <c r="G19" s="13">
        <v>131000</v>
      </c>
      <c r="H19" s="10">
        <v>401000</v>
      </c>
      <c r="I19" s="18">
        <v>137000</v>
      </c>
      <c r="J19" s="20">
        <v>520000</v>
      </c>
      <c r="K19" s="21">
        <f t="shared" si="0"/>
        <v>383400</v>
      </c>
    </row>
    <row r="20" spans="1:11" x14ac:dyDescent="0.25">
      <c r="A20" s="9" t="s">
        <v>19</v>
      </c>
      <c r="B20" s="9" t="s">
        <v>22</v>
      </c>
      <c r="C20" s="10">
        <v>26000</v>
      </c>
      <c r="D20" s="10">
        <v>21000</v>
      </c>
      <c r="E20" s="13">
        <v>24000</v>
      </c>
      <c r="F20" s="10">
        <v>45000</v>
      </c>
      <c r="G20" s="13">
        <v>98000</v>
      </c>
      <c r="H20" s="10">
        <v>294000</v>
      </c>
      <c r="I20" s="18">
        <v>69000</v>
      </c>
      <c r="J20" s="20">
        <v>200000</v>
      </c>
      <c r="K20" s="21">
        <f t="shared" si="0"/>
        <v>217000</v>
      </c>
    </row>
    <row r="21" spans="1:11" x14ac:dyDescent="0.25">
      <c r="A21" s="9" t="s">
        <v>19</v>
      </c>
      <c r="B21" s="9" t="s">
        <v>23</v>
      </c>
      <c r="C21" s="10">
        <v>0</v>
      </c>
      <c r="D21" s="10">
        <v>0</v>
      </c>
      <c r="E21" s="13">
        <v>1000</v>
      </c>
      <c r="F21" s="10">
        <v>44000</v>
      </c>
      <c r="G21" s="13">
        <v>80000</v>
      </c>
      <c r="H21" s="10">
        <v>257000</v>
      </c>
      <c r="I21" s="18">
        <v>26000</v>
      </c>
      <c r="J21" s="20">
        <v>82000</v>
      </c>
      <c r="K21" s="21">
        <f t="shared" si="0"/>
        <v>107000</v>
      </c>
    </row>
    <row r="22" spans="1:11" x14ac:dyDescent="0.25">
      <c r="A22" s="9" t="s">
        <v>19</v>
      </c>
      <c r="B22" s="9" t="s">
        <v>24</v>
      </c>
      <c r="C22" s="10">
        <v>137000</v>
      </c>
      <c r="D22" s="10">
        <v>20000</v>
      </c>
      <c r="E22" s="13">
        <v>0</v>
      </c>
      <c r="F22" s="10">
        <v>0</v>
      </c>
      <c r="G22" s="13">
        <v>14000</v>
      </c>
      <c r="H22" s="10">
        <v>48000</v>
      </c>
      <c r="I22" s="18">
        <v>6000</v>
      </c>
      <c r="J22" s="20">
        <v>15000</v>
      </c>
      <c r="K22" s="21">
        <f t="shared" si="0"/>
        <v>157000</v>
      </c>
    </row>
    <row r="23" spans="1:11" x14ac:dyDescent="0.25">
      <c r="A23" s="9" t="s">
        <v>19</v>
      </c>
      <c r="B23" s="9" t="s">
        <v>26</v>
      </c>
      <c r="C23" s="10">
        <v>56500</v>
      </c>
      <c r="D23" s="10">
        <v>131000</v>
      </c>
      <c r="E23" s="13">
        <v>0</v>
      </c>
      <c r="F23" s="10">
        <v>0</v>
      </c>
      <c r="G23" s="13">
        <v>0</v>
      </c>
      <c r="H23" s="10">
        <v>0</v>
      </c>
      <c r="I23" s="18">
        <v>0</v>
      </c>
      <c r="J23" s="20">
        <v>0</v>
      </c>
      <c r="K23" s="21">
        <f t="shared" si="0"/>
        <v>56500</v>
      </c>
    </row>
    <row r="24" spans="1:11" x14ac:dyDescent="0.25">
      <c r="A24" s="9" t="s">
        <v>19</v>
      </c>
      <c r="B24" s="9" t="s">
        <v>25</v>
      </c>
      <c r="C24" s="10">
        <v>35000</v>
      </c>
      <c r="D24" s="10">
        <v>27000</v>
      </c>
      <c r="E24" s="13">
        <v>150000</v>
      </c>
      <c r="F24" s="10">
        <v>261000</v>
      </c>
      <c r="G24" s="13">
        <v>0</v>
      </c>
      <c r="H24" s="10">
        <v>0</v>
      </c>
      <c r="I24" s="18">
        <v>70000</v>
      </c>
      <c r="J24" s="20">
        <v>251000</v>
      </c>
      <c r="K24" s="21">
        <f t="shared" si="0"/>
        <v>255000</v>
      </c>
    </row>
    <row r="25" spans="1:11" x14ac:dyDescent="0.25">
      <c r="A25" s="9" t="s">
        <v>19</v>
      </c>
      <c r="B25" s="9" t="s">
        <v>27</v>
      </c>
      <c r="C25" s="10">
        <v>0</v>
      </c>
      <c r="D25" s="10">
        <v>0</v>
      </c>
      <c r="E25" s="13">
        <v>12000</v>
      </c>
      <c r="F25" s="10">
        <v>46000</v>
      </c>
      <c r="G25" s="13">
        <v>0</v>
      </c>
      <c r="H25" s="10">
        <v>0</v>
      </c>
      <c r="I25" s="18">
        <v>23000</v>
      </c>
      <c r="J25" s="20">
        <v>89000</v>
      </c>
      <c r="K25" s="21">
        <f t="shared" si="0"/>
        <v>35000</v>
      </c>
    </row>
    <row r="26" spans="1:11" x14ac:dyDescent="0.25">
      <c r="A26" s="14" t="s">
        <v>19</v>
      </c>
      <c r="B26" s="14" t="s">
        <v>7</v>
      </c>
      <c r="C26" s="15">
        <v>13400</v>
      </c>
      <c r="D26" s="15">
        <v>28500</v>
      </c>
      <c r="E26" s="13">
        <v>45600</v>
      </c>
      <c r="F26" s="10">
        <v>119000</v>
      </c>
      <c r="G26" s="13">
        <v>45600</v>
      </c>
      <c r="H26" s="10">
        <v>119000</v>
      </c>
      <c r="I26" s="18">
        <v>24000</v>
      </c>
      <c r="J26" s="20">
        <v>91000</v>
      </c>
      <c r="K26" s="21">
        <f t="shared" si="0"/>
        <v>128600</v>
      </c>
    </row>
    <row r="27" spans="1:11" ht="15.75" thickBot="1" x14ac:dyDescent="0.3">
      <c r="A27" s="4" t="s">
        <v>28</v>
      </c>
      <c r="B27" s="5">
        <f>COUNTA(B3:B26)</f>
        <v>24</v>
      </c>
      <c r="C27" s="6">
        <f>SUM(C3:C26)</f>
        <v>1922400</v>
      </c>
      <c r="D27" s="6">
        <f t="shared" ref="D27:J27" si="1">SUM(D3:D26)</f>
        <v>3023300</v>
      </c>
      <c r="E27" s="6">
        <f t="shared" si="1"/>
        <v>2568600</v>
      </c>
      <c r="F27" s="6">
        <f t="shared" si="1"/>
        <v>4884000</v>
      </c>
      <c r="G27" s="6">
        <f t="shared" si="1"/>
        <v>2397300</v>
      </c>
      <c r="H27" s="6">
        <f t="shared" si="1"/>
        <v>6882000</v>
      </c>
      <c r="I27" s="6">
        <f t="shared" si="1"/>
        <v>2830000</v>
      </c>
      <c r="J27" s="6">
        <f t="shared" si="1"/>
        <v>9544600</v>
      </c>
      <c r="K27" s="22">
        <f>COUNTIF(QuarterlyEarnings[Overall], "Profitable")</f>
        <v>0</v>
      </c>
    </row>
    <row r="28" spans="1:11" x14ac:dyDescent="0.25">
      <c r="C28" s="1"/>
      <c r="D28" s="1"/>
    </row>
    <row r="29" spans="1:11" x14ac:dyDescent="0.25">
      <c r="C29" s="1"/>
      <c r="D29" s="1"/>
    </row>
    <row r="30" spans="1:11" x14ac:dyDescent="0.25">
      <c r="C30" s="1"/>
      <c r="D30" s="1"/>
    </row>
    <row r="31" spans="1:11" x14ac:dyDescent="0.25">
      <c r="C31" s="1"/>
      <c r="D31" s="1"/>
    </row>
    <row r="32" spans="1:11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</sheetData>
  <mergeCells count="1">
    <mergeCell ref="A1:L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2011-09-28T17:46:46Z</dcterms:modified>
</cp:coreProperties>
</file>