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Jadwal dosen" sheetId="2" r:id="rId5"/>
    <sheet state="visible" name="Copy of Jadwal dosen" sheetId="3" r:id="rId6"/>
    <sheet state="visible" name="Jadwal mhs" sheetId="4" r:id="rId7"/>
    <sheet state="visible" name="pdf" sheetId="5" r:id="rId8"/>
  </sheets>
  <definedNames>
    <definedName hidden="1" localSheetId="0" name="_xlnm._FilterDatabase">'Form Responses 1'!$I$1:$J$112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5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<sst xmlns="http://schemas.openxmlformats.org/spreadsheetml/2006/main" count="538" uniqueCount="184">
  <si>
    <t>No</t>
  </si>
  <si>
    <t>NIM</t>
  </si>
  <si>
    <t>Nama Lengkap</t>
  </si>
  <si>
    <t>Judul Proposal (bahasa indonesia)</t>
  </si>
  <si>
    <t>Timestamp</t>
  </si>
  <si>
    <t>Email Address</t>
  </si>
  <si>
    <t>Proposal Title (in English)</t>
  </si>
  <si>
    <t>No HP</t>
  </si>
  <si>
    <t>Dosen Pembimbing 1 (wajib AA)</t>
  </si>
  <si>
    <t>Dosen Pembimbing 2 (optional jika DP1 lektor)</t>
  </si>
  <si>
    <t>URL gdrive folder berisi proposal dalam bentuk PDF/Google Docs. Pastikan folder sudah di shared view. Jika ada perubahan isi file harap ganti di folder tersebut</t>
  </si>
  <si>
    <t>Presentase pengerjaan saat form ini di submit  maksimal pukul 28 jan 2022 pukul 11 wib. (jawab dalam angka dan MINIMAL sudah 80% !)</t>
  </si>
  <si>
    <t>Dosen MK Metodologi Penelitian</t>
  </si>
  <si>
    <t>Jika jawaban sebelumnya &lt; 100% Jelaskan apa yang kurang?</t>
  </si>
  <si>
    <t>Jika jawaban sebelumnya &lt; 100% . Apakah sanggup menyelesaikan hingga 100 % sampai tanggal 30 Januari pukul 23.59? Jika tidak selesai di waktu tambahan , mohon maaf tidak dapat mengikuti sempro periode ini.</t>
  </si>
  <si>
    <t>Domisili</t>
  </si>
  <si>
    <t>Sempro Offline / Online?</t>
  </si>
  <si>
    <t>DP2</t>
  </si>
  <si>
    <t>DP1</t>
  </si>
  <si>
    <t>Dosen Penguji 1</t>
  </si>
  <si>
    <t>Dosen Penguji 2</t>
  </si>
  <si>
    <t>Rahmat Andika Laksana</t>
  </si>
  <si>
    <t>Rancang Bangun Aplikasi Marketplace Berbasis Web Studi Kasus Pada Pengerajin Kulit Di Desa Tanggulangin Sidoarjo</t>
  </si>
  <si>
    <t>andikalaksana2000@gmail.com</t>
  </si>
  <si>
    <t>WEB-BASED MARKETPLACE APPLICATION DESIGN CASE STUDY: LEATHER WORKERS IN TANGGULANGIN VILLAGE, SIDOARJO</t>
  </si>
  <si>
    <t>0895325707218</t>
  </si>
  <si>
    <t>Yupit Sudianto, S.Kom., M.Kom</t>
  </si>
  <si>
    <t>Purnama Anaking, S.Kom, M.Kom</t>
  </si>
  <si>
    <t>https://docs.google.com/document/d/1BEwLal9iWzj8z2ySJi3LzNcbnM_m-em0/edit?usp=sharing&amp;ouid=115815842640712343651&amp;rtpof=true&amp;sd=true</t>
  </si>
  <si>
    <t>Dr. Helmy Widyantara, S.Kom., M.Eng</t>
  </si>
  <si>
    <t>Hanya kurang pada bab 3 saja, tetapi sudah mengerjakan prototype dari aplikasi</t>
  </si>
  <si>
    <t>Ya</t>
  </si>
  <si>
    <t>Sidoarjo</t>
  </si>
  <si>
    <t>Offline</t>
  </si>
  <si>
    <t>PUR</t>
  </si>
  <si>
    <t>YPS</t>
  </si>
  <si>
    <t>NPI</t>
  </si>
  <si>
    <t>AGS</t>
  </si>
  <si>
    <t>Moch Yusuf Fathussalam</t>
  </si>
  <si>
    <t xml:space="preserve">ANALISIS IMPLEMENTASI PROTOKOL AJAX DAN WEBSOCKET DALAM PENGEMBANGAN WEB ECOMMERCE </t>
  </si>
  <si>
    <t>myusufff@student.ittelkom-sby.ac.id</t>
  </si>
  <si>
    <t xml:space="preserve">AJAX AND WEBSOCKET PROTOCOL IMPLEMENTATION ANALYSIS E-COMMERCE WEB DEVELOPMENT </t>
  </si>
  <si>
    <t>081333313078</t>
  </si>
  <si>
    <t>https://drive.google.com/drive/folders/1mtTxCHg7eRNunSd8FdisZ8AUoKM5NcM-?usp=sharing</t>
  </si>
  <si>
    <t>Bimbingan dosen pembimbing, daftar gambar belum terisi, daftar tabel belum terisi, abstrak belum terisi.</t>
  </si>
  <si>
    <t>Surabaya</t>
  </si>
  <si>
    <t>Online krn takut covid tdk izin ortu?</t>
  </si>
  <si>
    <t>REI</t>
  </si>
  <si>
    <t>MNP</t>
  </si>
  <si>
    <t>MOCHAMAD BAYU AJI WIDODO</t>
  </si>
  <si>
    <t>Rancang Bangun Sistem Informasi Data Anggota UMKM pada Rumah BUMN Tabanan</t>
  </si>
  <si>
    <t>bayuaji@student.ittelkom-sby.ac.id</t>
  </si>
  <si>
    <t>Design and build an MSME Member Data Information System at the Rumah BUMN Tabanan</t>
  </si>
  <si>
    <t>082132133439</t>
  </si>
  <si>
    <t>Ully Asfari, S.Kom., M.Kom.</t>
  </si>
  <si>
    <t>https://drive.google.com/drive/folders/1ROlJSZqZbAR69ZjXGDrq6BoFAbH4uLPi?usp=sharing</t>
  </si>
  <si>
    <t>kurang penyusunan daftar isi, bab 1 kurang point akhir karena ada yang perlu ditambahkan, serta belum menginputkan daftar tabel dan merapikan format.</t>
  </si>
  <si>
    <t>ULF</t>
  </si>
  <si>
    <t>RIN</t>
  </si>
  <si>
    <t>NAS</t>
  </si>
  <si>
    <t>Ricky Yudhatama</t>
  </si>
  <si>
    <t xml:space="preserve">Sistem Informasi Manajemen Pengelolaan Keuangan Pada Kafe Artomorrow </t>
  </si>
  <si>
    <t>helloboo0308@gmail.con</t>
  </si>
  <si>
    <t>Management information system to manage accounting at Artomorrow Cafe</t>
  </si>
  <si>
    <t>085954215948</t>
  </si>
  <si>
    <t>Aris Kusumawati, S.Kom., M.Kom</t>
  </si>
  <si>
    <t>https://drive.google.com/drive/folders/1sea82T6NV2-5LqYvBGGgDt34fUJiGgHa</t>
  </si>
  <si>
    <t>Masih Ada yang harus revisi</t>
  </si>
  <si>
    <t>Offline/online, diusahakan krn kerja?</t>
  </si>
  <si>
    <t>ARS</t>
  </si>
  <si>
    <t>ACP</t>
  </si>
  <si>
    <t>Geraldo Brata Hiroshi Purba</t>
  </si>
  <si>
    <t>PENGUJIAN KEPUASAN SISTEM INFORMASI AKADEMIK MENGGUNAKAN METODE END-USER SATISFACTION STUDI KASUS IGRACIAS IT TELKOM SURABAYA</t>
  </si>
  <si>
    <t>geraldohiroshi186@student.ittelkom-sby.ac.id</t>
  </si>
  <si>
    <t>087705560860</t>
  </si>
  <si>
    <t>https://drive.google.com/drive/folders/1JxwUJgVQR5Zfjdxen3wf23hByVaJDfFa?usp=sharing</t>
  </si>
  <si>
    <t>Penulisan sub bab &amp; perbaikan kata</t>
  </si>
  <si>
    <t>Medan</t>
  </si>
  <si>
    <t>Online</t>
  </si>
  <si>
    <t>Sem Wanadri</t>
  </si>
  <si>
    <t>ANALISIS PELAYANAN PT.TELKOM INDONESIA CABANG BANYUWANGI KEPADA KONSUMEN KOTA BANYUWANGI (STUDY CASE INDIHOME)</t>
  </si>
  <si>
    <t>semwanadri@gmail.com</t>
  </si>
  <si>
    <t>SERVICE ANALYSIS PT. TELKOM INDONESIA BANYUWANGI BRANCH TO CONSUMERS IN BANYUWANGI CITY (STUDY CASE INDIHOME)</t>
  </si>
  <si>
    <t>0895413542199</t>
  </si>
  <si>
    <t>Noerma Pudji Istiyanto, S.Kom., M.Kom</t>
  </si>
  <si>
    <t>Agus Sulistya, P.hd</t>
  </si>
  <si>
    <t>https://drive.google.com/drive/folders/1imVN0AVSWH9VmaAAoBHnXYR_geTtNuE5</t>
  </si>
  <si>
    <t>100 %</t>
  </si>
  <si>
    <t xml:space="preserve"> </t>
  </si>
  <si>
    <t>Tanfirul Roibafi Muhammad</t>
  </si>
  <si>
    <t>RANCANG BANGUN DASHBOARD ANALISA PENJUALAN INDIHOME DATEL TABANAN</t>
  </si>
  <si>
    <t>tanfirulroy@student.ittelkom-sby.ac.id</t>
  </si>
  <si>
    <t>INDIHOME DATEL TABANAN SALES ANALYSIS DASHBOARD DESIGN</t>
  </si>
  <si>
    <t>081336009110</t>
  </si>
  <si>
    <t>Rokhmatul Insani, S.T., M.T.</t>
  </si>
  <si>
    <t>https://drive.google.com/drive/folders/1fhqsa-J9e5KBVT_i3oVf7ZO4cCULpIvZ?usp=sharing</t>
  </si>
  <si>
    <t>Bab 3</t>
  </si>
  <si>
    <t>Gresik</t>
  </si>
  <si>
    <t>Dava Krisna Pranata</t>
  </si>
  <si>
    <t>SISTEM INFORMASI PENGOLAHAN DATA NILAI SISWA BERBASIS WEB PADA SEKOLAH MENENGAH ATAS (SMA) GIKI 1 SURABAYA</t>
  </si>
  <si>
    <t>davapranata@student.ittelkom-sby.ac.id</t>
  </si>
  <si>
    <t>WEB-BASED STUDENT VALUE DATA PROCESSING INFORMATION SYSTEM AT THE HIGH SCHOOL (SMA) GIKI 1 SURABAYA</t>
  </si>
  <si>
    <t>081217591386</t>
  </si>
  <si>
    <t>https://drive.google.com/drive/folders/1o1drffbU8mP81WZP84H4nsuaxhe1-shJ?usp=sharing</t>
  </si>
  <si>
    <t>kurang data gambar, data tabel,rundown pengerjaan proposal, lembar pengesahan, daftar isi belum di edit</t>
  </si>
  <si>
    <t>HWM</t>
  </si>
  <si>
    <t>MUHAMMAD LUQMAN NAUFAL</t>
  </si>
  <si>
    <t>ANALISIS CRITICAL SUCCESS FACTOR TERHADAP KESUKSESAN IMPLEMENTASI ERP DENGAN METODE FUZZY ANALYTICAL HIERARCHY PROCESS (F-AHP)</t>
  </si>
  <si>
    <t>luqmannaufal80@gmail.com</t>
  </si>
  <si>
    <t>CRITICAL SUCCESS FACTOR ANALYSIS FOR SUCCESSFUL IMPLEMENTATION OF ERP WITH FUZZY ANALYTICAL HIERARCHY PROCESS (F-AHP) METHOD</t>
  </si>
  <si>
    <t>081331425640</t>
  </si>
  <si>
    <t>Hawwin Mardhiana, S.Kom., M.Kom.</t>
  </si>
  <si>
    <t>Mochamad Nizar Palefi Ma'ady, S.Kom., M.Kom., M.IM</t>
  </si>
  <si>
    <t>https://drive.google.com/drive/folders/1nXjLJkAxsXGrzeHEcoUo00o-UkxJ-yeV?usp=sharing</t>
  </si>
  <si>
    <t>Sistem Informasi Manajemen Pada Kafe Artomorrow</t>
  </si>
  <si>
    <t>helloboo0308@gmail.com</t>
  </si>
  <si>
    <t>Management Information System At Artomorrow Cafe</t>
  </si>
  <si>
    <t>https://docs.google.com/file/d/12YHoc8ho4jEpnQx40HynEBtUF0WfYHop/edit?usp=docslist_api&amp;filetype=msword</t>
  </si>
  <si>
    <t>Masih 60%</t>
  </si>
  <si>
    <t>Masih kurang di bab 3 dan masih ada beberapa masih ragu</t>
  </si>
  <si>
    <t>Offline, diusahakan krn kerja</t>
  </si>
  <si>
    <t>PERANCANGAN SISTEM INFORMASI PENGOLAHAN DATA NILAI SISWA BERBASIS WEB PADA SEKOLAH MENENGAH ATAS (SMA) GIKI 1 SURABAYA</t>
  </si>
  <si>
    <t>davapranata9c@gmail.com</t>
  </si>
  <si>
    <t>WEB-BASED STUDENT VALUE DATA PROCESSING INFORMATION SYSTEM DESIGN AT THE HIGH SCHOOL (SMA) GIKI 1 SURABAYA</t>
  </si>
  <si>
    <t>COUNT</t>
  </si>
  <si>
    <t>Jadwal Seminar Proposal SI - Periode Feb 2022</t>
  </si>
  <si>
    <t>Kamis, 3 Februari 2022</t>
  </si>
  <si>
    <t>Jumat, 4 Februari 2022</t>
  </si>
  <si>
    <t>Sesi</t>
  </si>
  <si>
    <t>Ruang Ujian 1 (kelas 1.09)</t>
  </si>
  <si>
    <t>Ruang Ujian 2 (kelas 1.08) dan Zoom</t>
  </si>
  <si>
    <t>Timeline</t>
  </si>
  <si>
    <t>Jam (WIB)</t>
  </si>
  <si>
    <t>Pembimbing 2</t>
  </si>
  <si>
    <t>Pembimbing 1</t>
  </si>
  <si>
    <t>Penguji 1</t>
  </si>
  <si>
    <t>Penguji 2</t>
  </si>
  <si>
    <t>8.30-8.45</t>
  </si>
  <si>
    <t>Presentasi</t>
  </si>
  <si>
    <t>1
8.30-9.30</t>
  </si>
  <si>
    <t xml:space="preserve">Analisis Pelayanan PT.TELKOM Indonesia Cabang Banyuwangi Kepada Konsumen Kota Banyuwangi (Study Case Indihome)		</t>
  </si>
  <si>
    <t xml:space="preserve">Pengujian Kepuasan Sistem Informasi Akademik Menggunakan Metode End-User Satisfaction Studi Kasus iGRACIAS IT Telkom Surabaya		</t>
  </si>
  <si>
    <t xml:space="preserve">Rancang Bangun Dashboard Analisa Penjualan Indihome Datel Tabanan		</t>
  </si>
  <si>
    <t>8.45-9.15</t>
  </si>
  <si>
    <t>Tanya Jawab</t>
  </si>
  <si>
    <t xml:space="preserve">SEM WANADRI	</t>
  </si>
  <si>
    <t xml:space="preserve">GERALDO BRATA HIROSHI PURBA	</t>
  </si>
  <si>
    <t xml:space="preserve">TANFIRUL ROIBAFI MUHAMMAD	</t>
  </si>
  <si>
    <t>9.15-9.30</t>
  </si>
  <si>
    <t>Penilaian</t>
  </si>
  <si>
    <t>9.30-9.45</t>
  </si>
  <si>
    <t>2
9.30-10.30</t>
  </si>
  <si>
    <t xml:space="preserve">Rancang Bangun Aplikasi Marketplace Berbasis Web Studi Kasus Pada Pengerajin Kulit DI Desa Tanggulangin Sidoarjo                </t>
  </si>
  <si>
    <t xml:space="preserve">Sistem Informasi Manajemen Pengelolaan Keuangan Pada Kafe Artomorrow 		</t>
  </si>
  <si>
    <t xml:space="preserve">Sistem Informasi Pengolahan Data Nilai Siswa Berbasis Web Pada Sekolah Menengah Atas (SMA) GIKI1 Surabaya		</t>
  </si>
  <si>
    <t>9.45-10.15</t>
  </si>
  <si>
    <t>RAHMAT ANDIKA LAKSANA</t>
  </si>
  <si>
    <t>RICKY YUDHATAMA</t>
  </si>
  <si>
    <t>DAVA KRISNA PRANATA</t>
  </si>
  <si>
    <t>10.15-10.30</t>
  </si>
  <si>
    <t xml:space="preserve">YPS </t>
  </si>
  <si>
    <t>10.30-10.45</t>
  </si>
  <si>
    <t>3
10.30-11.30</t>
  </si>
  <si>
    <t xml:space="preserve">Analisis Implementasi Protokol AJAX Dan Websocket Dalam Pengembangan Web eCommerce 		</t>
  </si>
  <si>
    <t>Rancang Bangun Sistem Informasi Data Anggota UMKM Pada Rumah BUMN Tabanan</t>
  </si>
  <si>
    <t xml:space="preserve">Analisis Critical Success Factor Terhadap Kesuksesan Implementasi ERP dengan Metode Fuzzy Analytical Hierarchy Process (F-AHP)		</t>
  </si>
  <si>
    <t>10.45-11.15</t>
  </si>
  <si>
    <t>MOCH YUSUF FATHUSSALAM</t>
  </si>
  <si>
    <t>offline</t>
  </si>
  <si>
    <t>11.15-11.30</t>
  </si>
  <si>
    <t>Zoom Meeting</t>
  </si>
  <si>
    <r>
      <rPr>
        <color rgb="FF000000"/>
        <u/>
      </rPr>
      <t xml:space="preserve">URL </t>
    </r>
    <r>
      <rPr>
        <color rgb="FF1155CC"/>
        <u/>
      </rPr>
      <t>https://ittelkom-sby-ac-id.zoom.us/j/81374748127?pwd=TmhtcXhBUERUdXlPU2k3REFsalpjUT09</t>
    </r>
    <r>
      <rPr>
        <color rgb="FF000000"/>
        <u/>
      </rPr>
      <t xml:space="preserve"> </t>
    </r>
  </si>
  <si>
    <t>Meeting ID: 813 7474 8127</t>
  </si>
  <si>
    <t>Passcode: semprosi</t>
  </si>
  <si>
    <r>
      <rPr>
        <color rgb="FF000000"/>
        <u/>
      </rPr>
      <t xml:space="preserve">URL </t>
    </r>
    <r>
      <rPr>
        <color rgb="FF1155CC"/>
        <u/>
      </rPr>
      <t>https://ittelkom-sby-ac-id.zoom.us/j/81374748127?pwd=TmhtcXhBUERUdXlPU2k3REFsalpjUT09</t>
    </r>
    <r>
      <rPr>
        <color rgb="FF000000"/>
        <u/>
      </rPr>
      <t xml:space="preserve"> </t>
    </r>
  </si>
  <si>
    <t>Ruang Ujian 2 (kelas 1.08)</t>
  </si>
  <si>
    <t>8.30-9.30</t>
  </si>
  <si>
    <t xml:space="preserve">TANFIRUL ROIBAFI MUHAMMAD        </t>
  </si>
  <si>
    <t>9.30-10.30</t>
  </si>
  <si>
    <t>10.30-11.30</t>
  </si>
  <si>
    <t>Data Proposal Prodi SI ITTS - Februari 2022</t>
  </si>
  <si>
    <t>Update : 30 Januari 2022 (Hub Koord TA jika ada perubahan)</t>
  </si>
  <si>
    <t>Data diambil dari pengisian form pendaftaran seminar feb 22 dan/atau konsul dengan koordinator TA.</t>
  </si>
  <si>
    <t>Agus Sulistya, S.T.,M.Sc.,Ph.D.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</si>
</sst>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EA4335"/>
    </font>
    <font>
      <color theme="8"/>
      <name val="Arial"/>
    </font>
    <font>
      <u/>
      <color rgb="FF0000FF"/>
    </font>
    <font>
      <u/>
      <color rgb="FF0000FF"/>
    </font>
    <font>
      <color rgb="FF000000"/>
      <name val="Arial"/>
    </font>
    <font>
      <u/>
      <color rgb="FF1155CC"/>
    </font>
    <font>
      <u/>
      <color theme="5"/>
    </font>
    <font>
      <sz val="11.0"/>
      <color rgb="FF000000"/>
      <name val="Inconsolata"/>
    </font>
    <font>
      <b/>
      <sz val="18.0"/>
      <color theme="1"/>
      <name val="Arial"/>
    </font>
    <font/>
    <font>
      <color rgb="FF4285F4"/>
      <name val="Arial"/>
    </font>
    <font>
      <color rgb="FFEA4335"/>
      <name val="Arial"/>
    </font>
    <font>
      <color rgb="FF0000FF"/>
      <name val="Arial"/>
    </font>
    <font>
      <u/>
      <color rgb="FF000000"/>
    </font>
    <font>
      <b/>
      <sz val="14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EA4335"/>
        <bgColor rgb="FFEA4335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BF9000"/>
        <bgColor rgb="FFBF90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readingOrder="0" vertical="center"/>
    </xf>
    <xf quotePrefix="1"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2" numFmtId="9" xfId="0" applyAlignment="1" applyFont="1" applyNumberFormat="1">
      <alignment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vertical="center"/>
    </xf>
    <xf borderId="0" fillId="0" fontId="2" numFmtId="164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2" fontId="7" numFmtId="0" xfId="0" applyAlignment="1" applyFill="1" applyFont="1">
      <alignment horizontal="left" readingOrder="0" vertical="center"/>
    </xf>
    <xf borderId="0" fillId="2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 shrinkToFit="0" vertical="center" wrapText="1"/>
    </xf>
    <xf borderId="0" fillId="3" fontId="2" numFmtId="164" xfId="0" applyAlignment="1" applyFont="1" applyNumberFormat="1">
      <alignment readingOrder="0" vertical="center"/>
    </xf>
    <xf quotePrefix="1" borderId="0" fillId="3" fontId="2" numFmtId="0" xfId="0" applyAlignment="1" applyFont="1">
      <alignment readingOrder="0" vertical="center"/>
    </xf>
    <xf borderId="0" fillId="3" fontId="9" numFmtId="0" xfId="0" applyAlignment="1" applyFont="1">
      <alignment readingOrder="0" vertical="center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4" fontId="2" numFmtId="0" xfId="0" applyAlignment="1" applyFill="1" applyFont="1">
      <alignment shrinkToFit="0" wrapText="1"/>
    </xf>
    <xf borderId="0" fillId="3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2" fontId="10" numFmtId="0" xfId="0" applyFont="1"/>
    <xf borderId="0" fillId="0" fontId="1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2" numFmtId="0" xfId="0" applyBorder="1" applyFont="1"/>
    <xf borderId="4" fillId="0" fontId="12" numFmtId="0" xfId="0" applyBorder="1" applyFont="1"/>
    <xf borderId="5" fillId="0" fontId="2" numFmtId="0" xfId="0" applyAlignment="1" applyBorder="1" applyFont="1">
      <alignment horizontal="center" readingOrder="0" vertical="center"/>
    </xf>
    <xf borderId="1" fillId="5" fontId="2" numFmtId="0" xfId="0" applyAlignment="1" applyBorder="1" applyFill="1" applyFont="1">
      <alignment horizontal="center" vertical="center"/>
    </xf>
    <xf borderId="2" fillId="5" fontId="2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readingOrder="0" vertical="center"/>
    </xf>
    <xf borderId="2" fillId="6" fontId="2" numFmtId="0" xfId="0" applyAlignment="1" applyBorder="1" applyFill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6" fillId="0" fontId="12" numFmtId="0" xfId="0" applyBorder="1" applyFont="1"/>
    <xf borderId="1" fillId="0" fontId="13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7" fillId="0" fontId="12" numFmtId="0" xfId="0" applyBorder="1" applyFont="1"/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horizontal="center" vertical="center"/>
    </xf>
    <xf borderId="1" fillId="9" fontId="2" numFmtId="0" xfId="0" applyAlignment="1" applyBorder="1" applyFill="1" applyFont="1">
      <alignment horizontal="center" vertical="center"/>
    </xf>
    <xf borderId="1" fillId="10" fontId="2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shrinkToFit="0" vertical="center" wrapText="1"/>
    </xf>
    <xf borderId="1" fillId="13" fontId="2" numFmtId="0" xfId="0" applyAlignment="1" applyBorder="1" applyFill="1" applyFont="1">
      <alignment horizontal="center" vertical="center"/>
    </xf>
    <xf borderId="1" fillId="14" fontId="2" numFmtId="0" xfId="0" applyAlignment="1" applyBorder="1" applyFill="1" applyFont="1">
      <alignment horizontal="center" vertical="center"/>
    </xf>
    <xf borderId="1" fillId="15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1" fillId="17" fontId="2" numFmtId="0" xfId="0" applyAlignment="1" applyBorder="1" applyFill="1" applyFon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1" fillId="18" fontId="2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6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19" fontId="2" numFmtId="0" xfId="0" applyAlignment="1" applyFill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2" fontId="2" numFmtId="0" xfId="0" applyFont="1"/>
    <xf borderId="0" fillId="0" fontId="2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2" fontId="7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file/d/12YHoc8ho4jEpnQx40HynEBtUF0WfYHop/edit?usp=docslist_api&amp;filetype=msword" TargetMode="External"/><Relationship Id="rId10" Type="http://schemas.openxmlformats.org/officeDocument/2006/relationships/hyperlink" Target="https://drive.google.com/drive/folders/1nXjLJkAxsXGrzeHEcoUo00o-UkxJ-yeV?usp=sharin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rive.google.com/drive/folders/1o1drffbU8mP81WZP84H4nsuaxhe1-shJ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BEwLal9iWzj8z2ySJi3LzNcbnM_m-em0/edit?usp=sharing&amp;ouid=115815842640712343651&amp;rtpof=true&amp;sd=true" TargetMode="External"/><Relationship Id="rId3" Type="http://schemas.openxmlformats.org/officeDocument/2006/relationships/hyperlink" Target="https://drive.google.com/drive/folders/1mtTxCHg7eRNunSd8FdisZ8AUoKM5NcM-?usp=sharing" TargetMode="External"/><Relationship Id="rId4" Type="http://schemas.openxmlformats.org/officeDocument/2006/relationships/hyperlink" Target="https://drive.google.com/drive/folders/1ROlJSZqZbAR69ZjXGDrq6BoFAbH4uLPi?usp=sharing" TargetMode="External"/><Relationship Id="rId9" Type="http://schemas.openxmlformats.org/officeDocument/2006/relationships/hyperlink" Target="https://drive.google.com/drive/folders/1o1drffbU8mP81WZP84H4nsuaxhe1-shJ?usp=sharing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drive.google.com/drive/folders/1sea82T6NV2-5LqYvBGGgDt34fUJiGgHa" TargetMode="External"/><Relationship Id="rId6" Type="http://schemas.openxmlformats.org/officeDocument/2006/relationships/hyperlink" Target="https://drive.google.com/drive/folders/1JxwUJgVQR5Zfjdxen3wf23hByVaJDfFa?usp=sharing" TargetMode="External"/><Relationship Id="rId7" Type="http://schemas.openxmlformats.org/officeDocument/2006/relationships/hyperlink" Target="https://drive.google.com/drive/folders/1imVN0AVSWH9VmaAAoBHnXYR_geTtNuE5" TargetMode="External"/><Relationship Id="rId8" Type="http://schemas.openxmlformats.org/officeDocument/2006/relationships/hyperlink" Target="https://drive.google.com/drive/folders/1fhqsa-J9e5KBVT_i3oVf7ZO4cCULpIvZ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ttelkom-sby-ac-id.zoom.us/j/81374748127?pwd=TmhtcXhBUERUdXlPU2k3REFsalpjUT0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ttelkom-sby-ac-id.zoom.us/j/81374748127?pwd=TmhtcXhBUERUdXlPU2k3REFsalpjUT0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4.57"/>
    <col customWidth="1" min="2" max="2" width="11.29"/>
    <col customWidth="1" min="3" max="3" width="21.57"/>
    <col customWidth="1" min="4" max="4" width="62.29"/>
    <col customWidth="1" min="5" max="6" width="21.57"/>
    <col customWidth="1" min="7" max="7" width="56.86"/>
    <col customWidth="1" min="8" max="8" width="14.86"/>
    <col customWidth="1" min="9" max="9" width="23.71"/>
    <col customWidth="1" min="10" max="10" width="25.71"/>
    <col customWidth="1" min="11" max="13" width="21.57"/>
    <col customWidth="1" min="14" max="14" width="55.29"/>
    <col customWidth="1" min="15" max="15" width="21.57"/>
    <col customWidth="1" min="16" max="16" width="9.29"/>
    <col customWidth="1" min="17" max="17" width="12.71"/>
    <col customWidth="1" min="18" max="20" width="9.0"/>
    <col customWidth="1" min="21" max="21" width="8.57"/>
  </cols>
  <sheetData>
    <row r="1" ht="7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>
      <c r="A2" s="4">
        <v>6.0</v>
      </c>
      <c r="B2" s="4">
        <v>1.204180002E9</v>
      </c>
      <c r="C2" s="5" t="s">
        <v>21</v>
      </c>
      <c r="D2" s="5" t="s">
        <v>22</v>
      </c>
      <c r="E2" s="6">
        <v>44589.45210282407</v>
      </c>
      <c r="F2" s="4" t="s">
        <v>23</v>
      </c>
      <c r="G2" s="5" t="s">
        <v>24</v>
      </c>
      <c r="H2" s="7" t="s">
        <v>25</v>
      </c>
      <c r="I2" s="5" t="s">
        <v>26</v>
      </c>
      <c r="J2" s="5" t="s">
        <v>27</v>
      </c>
      <c r="K2" s="8" t="s">
        <v>28</v>
      </c>
      <c r="L2" s="9">
        <v>0.9</v>
      </c>
      <c r="M2" s="4" t="s">
        <v>29</v>
      </c>
      <c r="N2" s="5" t="s">
        <v>30</v>
      </c>
      <c r="O2" s="4" t="s">
        <v>31</v>
      </c>
      <c r="P2" s="10" t="s">
        <v>32</v>
      </c>
      <c r="Q2" s="11" t="s">
        <v>33</v>
      </c>
      <c r="R2" s="12" t="s">
        <v>34</v>
      </c>
      <c r="S2" s="11" t="s">
        <v>35</v>
      </c>
      <c r="T2" s="10" t="s">
        <v>36</v>
      </c>
      <c r="U2" s="10" t="s">
        <v>37</v>
      </c>
    </row>
    <row r="3">
      <c r="A3" s="4">
        <v>7.0</v>
      </c>
      <c r="B3" s="4">
        <v>1.204181011E9</v>
      </c>
      <c r="C3" s="5" t="s">
        <v>38</v>
      </c>
      <c r="D3" s="5" t="s">
        <v>39</v>
      </c>
      <c r="E3" s="6">
        <v>44589.45805997685</v>
      </c>
      <c r="F3" s="4" t="s">
        <v>40</v>
      </c>
      <c r="G3" s="5" t="s">
        <v>41</v>
      </c>
      <c r="H3" s="7" t="s">
        <v>42</v>
      </c>
      <c r="I3" s="5" t="s">
        <v>26</v>
      </c>
      <c r="J3" s="5" t="s">
        <v>27</v>
      </c>
      <c r="K3" s="13" t="s">
        <v>43</v>
      </c>
      <c r="L3" s="9">
        <v>0.88</v>
      </c>
      <c r="M3" s="4" t="s">
        <v>29</v>
      </c>
      <c r="N3" s="5" t="s">
        <v>44</v>
      </c>
      <c r="O3" s="4" t="s">
        <v>31</v>
      </c>
      <c r="P3" s="10" t="s">
        <v>45</v>
      </c>
      <c r="Q3" s="11" t="s">
        <v>46</v>
      </c>
      <c r="R3" s="12" t="s">
        <v>34</v>
      </c>
      <c r="S3" s="11" t="s">
        <v>35</v>
      </c>
      <c r="T3" s="10" t="s">
        <v>47</v>
      </c>
      <c r="U3" s="10" t="s">
        <v>48</v>
      </c>
    </row>
    <row r="4">
      <c r="A4" s="4">
        <v>2.0</v>
      </c>
      <c r="B4" s="4">
        <v>1.204180019E9</v>
      </c>
      <c r="C4" s="5" t="s">
        <v>49</v>
      </c>
      <c r="D4" s="5" t="s">
        <v>50</v>
      </c>
      <c r="E4" s="6">
        <v>44589.13073278935</v>
      </c>
      <c r="F4" s="4" t="s">
        <v>51</v>
      </c>
      <c r="G4" s="5" t="s">
        <v>52</v>
      </c>
      <c r="H4" s="7" t="s">
        <v>53</v>
      </c>
      <c r="I4" s="5" t="s">
        <v>54</v>
      </c>
      <c r="J4" s="5" t="s">
        <v>27</v>
      </c>
      <c r="K4" s="13" t="s">
        <v>55</v>
      </c>
      <c r="L4" s="9">
        <v>0.8</v>
      </c>
      <c r="M4" s="4" t="s">
        <v>29</v>
      </c>
      <c r="N4" s="5" t="s">
        <v>56</v>
      </c>
      <c r="O4" s="4" t="s">
        <v>31</v>
      </c>
      <c r="P4" s="10" t="s">
        <v>45</v>
      </c>
      <c r="Q4" s="11" t="s">
        <v>33</v>
      </c>
      <c r="R4" s="12" t="s">
        <v>34</v>
      </c>
      <c r="S4" s="11" t="s">
        <v>57</v>
      </c>
      <c r="T4" s="10" t="s">
        <v>58</v>
      </c>
      <c r="U4" s="10" t="s">
        <v>59</v>
      </c>
    </row>
    <row r="5">
      <c r="A5" s="10">
        <v>9.0</v>
      </c>
      <c r="B5" s="10">
        <v>1.204180015E9</v>
      </c>
      <c r="C5" s="10" t="s">
        <v>60</v>
      </c>
      <c r="D5" s="10" t="s">
        <v>61</v>
      </c>
      <c r="E5" s="14">
        <v>44595.32263517361</v>
      </c>
      <c r="F5" s="10" t="s">
        <v>62</v>
      </c>
      <c r="G5" s="10" t="s">
        <v>63</v>
      </c>
      <c r="H5" s="15" t="s">
        <v>64</v>
      </c>
      <c r="I5" s="10" t="s">
        <v>54</v>
      </c>
      <c r="J5" s="10" t="s">
        <v>65</v>
      </c>
      <c r="K5" s="16" t="s">
        <v>66</v>
      </c>
      <c r="L5" s="17">
        <v>1.0</v>
      </c>
      <c r="M5" s="10" t="s">
        <v>29</v>
      </c>
      <c r="N5" s="10" t="s">
        <v>67</v>
      </c>
      <c r="O5" s="10" t="s">
        <v>31</v>
      </c>
      <c r="P5" s="10" t="s">
        <v>45</v>
      </c>
      <c r="Q5" s="11" t="s">
        <v>68</v>
      </c>
      <c r="R5" s="12" t="s">
        <v>69</v>
      </c>
      <c r="S5" s="11" t="s">
        <v>57</v>
      </c>
      <c r="T5" s="10" t="s">
        <v>59</v>
      </c>
      <c r="U5" s="10" t="s">
        <v>70</v>
      </c>
    </row>
    <row r="6">
      <c r="A6" s="4">
        <v>8.0</v>
      </c>
      <c r="B6" s="4">
        <v>1.204180026E9</v>
      </c>
      <c r="C6" s="5" t="s">
        <v>71</v>
      </c>
      <c r="D6" s="5" t="s">
        <v>72</v>
      </c>
      <c r="E6" s="6">
        <v>44589.458168530095</v>
      </c>
      <c r="F6" s="4" t="s">
        <v>73</v>
      </c>
      <c r="G6" s="5" t="s">
        <v>72</v>
      </c>
      <c r="H6" s="7" t="s">
        <v>74</v>
      </c>
      <c r="I6" s="5" t="s">
        <v>54</v>
      </c>
      <c r="J6" s="5" t="s">
        <v>65</v>
      </c>
      <c r="K6" s="13" t="s">
        <v>75</v>
      </c>
      <c r="L6" s="9">
        <v>0.89</v>
      </c>
      <c r="M6" s="4" t="s">
        <v>29</v>
      </c>
      <c r="N6" s="5" t="s">
        <v>76</v>
      </c>
      <c r="O6" s="4" t="s">
        <v>31</v>
      </c>
      <c r="P6" s="10" t="s">
        <v>77</v>
      </c>
      <c r="Q6" s="11" t="s">
        <v>78</v>
      </c>
      <c r="R6" s="12" t="s">
        <v>69</v>
      </c>
      <c r="S6" s="11" t="s">
        <v>57</v>
      </c>
      <c r="T6" s="10" t="s">
        <v>37</v>
      </c>
      <c r="U6" s="10" t="s">
        <v>70</v>
      </c>
    </row>
    <row r="7">
      <c r="A7" s="4">
        <v>3.0</v>
      </c>
      <c r="B7" s="4">
        <v>1.204180029E9</v>
      </c>
      <c r="C7" s="5" t="s">
        <v>79</v>
      </c>
      <c r="D7" s="5" t="s">
        <v>80</v>
      </c>
      <c r="E7" s="6">
        <v>44589.40733</v>
      </c>
      <c r="F7" s="4" t="s">
        <v>81</v>
      </c>
      <c r="G7" s="5" t="s">
        <v>82</v>
      </c>
      <c r="H7" s="7" t="s">
        <v>83</v>
      </c>
      <c r="I7" s="5" t="s">
        <v>84</v>
      </c>
      <c r="J7" s="18" t="s">
        <v>85</v>
      </c>
      <c r="K7" s="13" t="s">
        <v>86</v>
      </c>
      <c r="L7" s="4" t="s">
        <v>87</v>
      </c>
      <c r="M7" s="4" t="s">
        <v>29</v>
      </c>
      <c r="N7" s="5" t="s">
        <v>88</v>
      </c>
      <c r="O7" s="4" t="s">
        <v>31</v>
      </c>
      <c r="P7" s="10" t="s">
        <v>45</v>
      </c>
      <c r="Q7" s="11" t="s">
        <v>33</v>
      </c>
      <c r="R7" s="19" t="s">
        <v>37</v>
      </c>
      <c r="S7" s="11" t="s">
        <v>36</v>
      </c>
      <c r="T7" s="10" t="s">
        <v>48</v>
      </c>
      <c r="U7" s="10" t="s">
        <v>58</v>
      </c>
    </row>
    <row r="8">
      <c r="A8" s="4">
        <v>5.0</v>
      </c>
      <c r="B8" s="4">
        <v>1.204181008E9</v>
      </c>
      <c r="C8" s="5" t="s">
        <v>89</v>
      </c>
      <c r="D8" s="5" t="s">
        <v>90</v>
      </c>
      <c r="E8" s="6">
        <v>44589.441468703706</v>
      </c>
      <c r="F8" s="4" t="s">
        <v>91</v>
      </c>
      <c r="G8" s="5" t="s">
        <v>92</v>
      </c>
      <c r="H8" s="7" t="s">
        <v>93</v>
      </c>
      <c r="I8" s="5" t="s">
        <v>26</v>
      </c>
      <c r="J8" s="5" t="s">
        <v>94</v>
      </c>
      <c r="K8" s="13" t="s">
        <v>95</v>
      </c>
      <c r="L8" s="9">
        <v>0.8</v>
      </c>
      <c r="M8" s="4" t="s">
        <v>29</v>
      </c>
      <c r="N8" s="5" t="s">
        <v>96</v>
      </c>
      <c r="O8" s="4" t="s">
        <v>31</v>
      </c>
      <c r="P8" s="10" t="s">
        <v>97</v>
      </c>
      <c r="Q8" s="11" t="s">
        <v>33</v>
      </c>
      <c r="R8" s="12" t="s">
        <v>58</v>
      </c>
      <c r="S8" s="11" t="s">
        <v>35</v>
      </c>
      <c r="T8" s="10" t="s">
        <v>34</v>
      </c>
      <c r="U8" s="10" t="s">
        <v>69</v>
      </c>
    </row>
    <row r="9">
      <c r="A9" s="4">
        <v>1.0</v>
      </c>
      <c r="B9" s="4">
        <v>1.204180018E9</v>
      </c>
      <c r="C9" s="5" t="s">
        <v>98</v>
      </c>
      <c r="D9" s="5" t="s">
        <v>99</v>
      </c>
      <c r="E9" s="6">
        <v>44589.072529895835</v>
      </c>
      <c r="F9" s="4" t="s">
        <v>100</v>
      </c>
      <c r="G9" s="5" t="s">
        <v>101</v>
      </c>
      <c r="H9" s="7" t="s">
        <v>102</v>
      </c>
      <c r="I9" s="5" t="s">
        <v>26</v>
      </c>
      <c r="J9" s="5" t="s">
        <v>94</v>
      </c>
      <c r="K9" s="20" t="s">
        <v>103</v>
      </c>
      <c r="L9" s="9">
        <v>0.85</v>
      </c>
      <c r="M9" s="4" t="s">
        <v>29</v>
      </c>
      <c r="N9" s="5" t="s">
        <v>104</v>
      </c>
      <c r="O9" s="4" t="s">
        <v>31</v>
      </c>
      <c r="P9" s="10" t="s">
        <v>45</v>
      </c>
      <c r="Q9" s="11" t="s">
        <v>33</v>
      </c>
      <c r="R9" s="12" t="s">
        <v>58</v>
      </c>
      <c r="S9" s="11" t="s">
        <v>35</v>
      </c>
      <c r="T9" s="10" t="s">
        <v>105</v>
      </c>
      <c r="U9" s="10" t="s">
        <v>34</v>
      </c>
    </row>
    <row r="10">
      <c r="A10" s="4">
        <v>4.0</v>
      </c>
      <c r="B10" s="4">
        <v>1.204180003E9</v>
      </c>
      <c r="C10" s="5" t="s">
        <v>106</v>
      </c>
      <c r="D10" s="5" t="s">
        <v>107</v>
      </c>
      <c r="E10" s="6">
        <v>44589.429850451386</v>
      </c>
      <c r="F10" s="4" t="s">
        <v>108</v>
      </c>
      <c r="G10" s="5" t="s">
        <v>109</v>
      </c>
      <c r="H10" s="7" t="s">
        <v>110</v>
      </c>
      <c r="I10" s="5" t="s">
        <v>111</v>
      </c>
      <c r="J10" s="5" t="s">
        <v>112</v>
      </c>
      <c r="K10" s="20" t="s">
        <v>113</v>
      </c>
      <c r="L10" s="9">
        <v>1.0</v>
      </c>
      <c r="M10" s="4" t="s">
        <v>29</v>
      </c>
      <c r="N10" s="21"/>
      <c r="O10" s="22"/>
      <c r="P10" s="10" t="s">
        <v>45</v>
      </c>
      <c r="Q10" s="11" t="s">
        <v>46</v>
      </c>
      <c r="R10" s="12" t="s">
        <v>48</v>
      </c>
      <c r="S10" s="11" t="s">
        <v>105</v>
      </c>
      <c r="T10" s="10" t="s">
        <v>69</v>
      </c>
      <c r="U10" s="10" t="s">
        <v>70</v>
      </c>
    </row>
    <row r="11">
      <c r="A11" s="23">
        <v>9.0</v>
      </c>
      <c r="B11" s="23">
        <v>1.204180015E9</v>
      </c>
      <c r="C11" s="24" t="s">
        <v>60</v>
      </c>
      <c r="D11" s="24" t="s">
        <v>114</v>
      </c>
      <c r="E11" s="25">
        <v>44589.54283322916</v>
      </c>
      <c r="F11" s="23" t="s">
        <v>115</v>
      </c>
      <c r="G11" s="24" t="s">
        <v>116</v>
      </c>
      <c r="H11" s="26" t="s">
        <v>64</v>
      </c>
      <c r="I11" s="24" t="s">
        <v>54</v>
      </c>
      <c r="J11" s="24" t="s">
        <v>65</v>
      </c>
      <c r="K11" s="27" t="s">
        <v>117</v>
      </c>
      <c r="L11" s="23" t="s">
        <v>118</v>
      </c>
      <c r="M11" s="23" t="s">
        <v>29</v>
      </c>
      <c r="N11" s="23" t="s">
        <v>119</v>
      </c>
      <c r="O11" s="23" t="s">
        <v>31</v>
      </c>
      <c r="P11" s="28" t="s">
        <v>45</v>
      </c>
      <c r="Q11" s="29" t="s">
        <v>120</v>
      </c>
      <c r="R11" s="30" t="s">
        <v>65</v>
      </c>
      <c r="S11" s="30" t="s">
        <v>54</v>
      </c>
      <c r="T11" s="28" t="s">
        <v>36</v>
      </c>
      <c r="U11" s="31"/>
    </row>
    <row r="12">
      <c r="B12" s="10">
        <v>1.204180018E9</v>
      </c>
      <c r="C12" s="10" t="s">
        <v>98</v>
      </c>
      <c r="D12" s="10" t="s">
        <v>121</v>
      </c>
      <c r="E12" s="14">
        <v>44592.94158782407</v>
      </c>
      <c r="F12" s="10" t="s">
        <v>122</v>
      </c>
      <c r="G12" s="10" t="s">
        <v>123</v>
      </c>
      <c r="H12" s="15" t="s">
        <v>102</v>
      </c>
      <c r="I12" s="10" t="s">
        <v>26</v>
      </c>
      <c r="J12" s="10" t="s">
        <v>94</v>
      </c>
      <c r="K12" s="16" t="s">
        <v>103</v>
      </c>
      <c r="L12" s="17">
        <v>1.0</v>
      </c>
      <c r="M12" s="10" t="s">
        <v>29</v>
      </c>
      <c r="O12" s="10" t="s">
        <v>31</v>
      </c>
    </row>
    <row r="13">
      <c r="C13" s="32"/>
      <c r="D13" s="32"/>
      <c r="G13" s="32"/>
      <c r="I13" s="32"/>
      <c r="J13" s="32"/>
      <c r="N13" s="32"/>
      <c r="Q13" s="32"/>
      <c r="R13" s="33"/>
      <c r="S13" s="33"/>
    </row>
    <row r="14">
      <c r="C14" s="32"/>
      <c r="D14" s="32"/>
      <c r="G14" s="32"/>
      <c r="I14" s="32"/>
      <c r="J14" s="32"/>
      <c r="N14" s="32"/>
      <c r="Q14" s="32"/>
      <c r="R14" s="34" t="s">
        <v>124</v>
      </c>
      <c r="S14" s="34" t="s">
        <v>35</v>
      </c>
      <c r="T14" s="35">
        <f>countif(S2:U10,"YPS")</f>
        <v>4</v>
      </c>
    </row>
    <row r="15">
      <c r="C15" s="32"/>
      <c r="D15" s="32"/>
      <c r="G15" s="32"/>
      <c r="I15" s="32"/>
      <c r="J15" s="32"/>
      <c r="N15" s="32"/>
      <c r="Q15" s="32"/>
      <c r="R15" s="34"/>
      <c r="S15" s="34" t="s">
        <v>57</v>
      </c>
      <c r="T15" s="36">
        <f>countif(S2:U10,"ULF")</f>
        <v>3</v>
      </c>
    </row>
    <row r="16">
      <c r="C16" s="32"/>
      <c r="D16" s="32"/>
      <c r="G16" s="32"/>
      <c r="I16" s="32"/>
      <c r="J16" s="32"/>
      <c r="N16" s="32"/>
      <c r="Q16" s="32"/>
      <c r="R16" s="33"/>
      <c r="S16" s="34" t="s">
        <v>105</v>
      </c>
      <c r="T16" s="35">
        <f>countif(S2:U10,"HWM")</f>
        <v>2</v>
      </c>
    </row>
    <row r="17">
      <c r="C17" s="32"/>
      <c r="D17" s="32"/>
      <c r="G17" s="32"/>
      <c r="I17" s="32"/>
      <c r="J17" s="32"/>
      <c r="N17" s="32"/>
      <c r="Q17" s="32"/>
      <c r="R17" s="33"/>
      <c r="S17" s="34" t="s">
        <v>36</v>
      </c>
      <c r="T17" s="36">
        <f>countif(S2:U10,"NPI")</f>
        <v>2</v>
      </c>
    </row>
    <row r="18">
      <c r="C18" s="32"/>
      <c r="D18" s="32"/>
      <c r="G18" s="32"/>
      <c r="I18" s="32"/>
      <c r="J18" s="32"/>
      <c r="N18" s="32"/>
      <c r="Q18" s="32"/>
      <c r="R18" s="33"/>
      <c r="S18" s="34" t="s">
        <v>37</v>
      </c>
      <c r="T18" s="36">
        <f>countif(S2:U10,"AGS")</f>
        <v>2</v>
      </c>
    </row>
    <row r="19">
      <c r="C19" s="32"/>
      <c r="D19" s="32"/>
      <c r="G19" s="32"/>
      <c r="I19" s="32"/>
      <c r="J19" s="32"/>
      <c r="N19" s="32"/>
      <c r="Q19" s="32"/>
      <c r="R19" s="33"/>
      <c r="S19" s="34" t="s">
        <v>58</v>
      </c>
      <c r="T19" s="36">
        <f>countif(S2:U10,"RIN")</f>
        <v>2</v>
      </c>
    </row>
    <row r="20">
      <c r="C20" s="32"/>
      <c r="D20" s="32"/>
      <c r="G20" s="32"/>
      <c r="I20" s="32"/>
      <c r="J20" s="32"/>
      <c r="N20" s="32"/>
      <c r="Q20" s="32"/>
      <c r="R20" s="33"/>
      <c r="S20" s="34" t="s">
        <v>59</v>
      </c>
      <c r="T20" s="36">
        <f>countif(S2:U10,"NAS")</f>
        <v>2</v>
      </c>
    </row>
    <row r="21">
      <c r="C21" s="32"/>
      <c r="D21" s="32"/>
      <c r="G21" s="32"/>
      <c r="I21" s="32"/>
      <c r="J21" s="32"/>
      <c r="N21" s="32"/>
      <c r="Q21" s="32"/>
      <c r="R21" s="33"/>
      <c r="S21" s="34" t="s">
        <v>34</v>
      </c>
      <c r="T21" s="36">
        <f>countif(S2:U10,"PUR")</f>
        <v>2</v>
      </c>
    </row>
    <row r="22">
      <c r="C22" s="32"/>
      <c r="D22" s="32"/>
      <c r="G22" s="32"/>
      <c r="I22" s="32"/>
      <c r="J22" s="32"/>
      <c r="N22" s="32"/>
      <c r="Q22" s="32"/>
      <c r="R22" s="33"/>
      <c r="S22" s="34" t="s">
        <v>69</v>
      </c>
      <c r="T22" s="36">
        <f>countif(S2:U10,"ARS")</f>
        <v>2</v>
      </c>
    </row>
    <row r="23">
      <c r="C23" s="32"/>
      <c r="D23" s="32"/>
      <c r="G23" s="32"/>
      <c r="I23" s="32"/>
      <c r="J23" s="32"/>
      <c r="N23" s="32"/>
      <c r="Q23" s="32"/>
      <c r="R23" s="33"/>
      <c r="S23" s="34" t="s">
        <v>48</v>
      </c>
      <c r="T23" s="36">
        <f>countif(S2:U10,"MNP")</f>
        <v>2</v>
      </c>
    </row>
    <row r="24">
      <c r="C24" s="32"/>
      <c r="D24" s="32"/>
      <c r="G24" s="32"/>
      <c r="I24" s="32"/>
      <c r="J24" s="32"/>
      <c r="N24" s="32"/>
      <c r="Q24" s="32"/>
      <c r="R24" s="33"/>
      <c r="S24" s="34" t="s">
        <v>70</v>
      </c>
      <c r="T24" s="36">
        <f>countif(S2:U10,"ACP")</f>
        <v>3</v>
      </c>
    </row>
    <row r="25">
      <c r="C25" s="32"/>
      <c r="D25" s="32"/>
      <c r="G25" s="32"/>
      <c r="I25" s="32"/>
      <c r="J25" s="32"/>
      <c r="N25" s="32"/>
      <c r="Q25" s="32"/>
      <c r="R25" s="33"/>
      <c r="S25" s="33"/>
    </row>
    <row r="26">
      <c r="C26" s="32"/>
      <c r="D26" s="32"/>
      <c r="G26" s="32"/>
      <c r="I26" s="32"/>
      <c r="J26" s="32"/>
      <c r="N26" s="32"/>
      <c r="Q26" s="32"/>
      <c r="R26" s="33"/>
      <c r="S26" s="33"/>
    </row>
    <row r="27">
      <c r="C27" s="32"/>
      <c r="D27" s="32"/>
      <c r="G27" s="32"/>
      <c r="I27" s="32"/>
      <c r="J27" s="32"/>
      <c r="N27" s="32"/>
      <c r="Q27" s="32"/>
      <c r="R27" s="33"/>
      <c r="S27" s="33"/>
    </row>
    <row r="28">
      <c r="C28" s="32"/>
      <c r="D28" s="32"/>
      <c r="G28" s="32"/>
      <c r="I28" s="32"/>
      <c r="J28" s="32"/>
      <c r="N28" s="32"/>
      <c r="Q28" s="32"/>
      <c r="R28" s="33"/>
      <c r="S28" s="33"/>
    </row>
    <row r="29">
      <c r="C29" s="32"/>
      <c r="D29" s="32"/>
      <c r="G29" s="32"/>
      <c r="I29" s="32"/>
      <c r="J29" s="32"/>
      <c r="N29" s="32"/>
      <c r="Q29" s="32"/>
      <c r="R29" s="33"/>
      <c r="S29" s="33"/>
    </row>
    <row r="30">
      <c r="C30" s="32"/>
      <c r="D30" s="32"/>
      <c r="G30" s="32"/>
      <c r="I30" s="32"/>
      <c r="J30" s="32"/>
      <c r="N30" s="32"/>
      <c r="Q30" s="32"/>
      <c r="R30" s="33"/>
      <c r="S30" s="33"/>
    </row>
    <row r="31">
      <c r="C31" s="32"/>
      <c r="D31" s="32"/>
      <c r="G31" s="32"/>
      <c r="I31" s="32"/>
      <c r="J31" s="32"/>
      <c r="N31" s="32"/>
      <c r="Q31" s="32"/>
      <c r="R31" s="33"/>
      <c r="S31" s="33"/>
    </row>
    <row r="32">
      <c r="C32" s="32"/>
      <c r="D32" s="32"/>
      <c r="G32" s="32"/>
      <c r="I32" s="32"/>
      <c r="J32" s="32"/>
      <c r="N32" s="32"/>
      <c r="Q32" s="32"/>
      <c r="R32" s="33"/>
      <c r="S32" s="33"/>
    </row>
    <row r="33">
      <c r="C33" s="32"/>
      <c r="D33" s="32"/>
      <c r="G33" s="32"/>
      <c r="I33" s="32"/>
      <c r="J33" s="32"/>
      <c r="N33" s="32"/>
      <c r="Q33" s="32"/>
      <c r="R33" s="33"/>
      <c r="S33" s="33"/>
    </row>
    <row r="34">
      <c r="C34" s="32"/>
      <c r="D34" s="32"/>
      <c r="G34" s="32"/>
      <c r="I34" s="32"/>
      <c r="J34" s="32"/>
      <c r="N34" s="32"/>
      <c r="Q34" s="32"/>
      <c r="R34" s="33"/>
      <c r="S34" s="33"/>
    </row>
    <row r="35">
      <c r="C35" s="32"/>
      <c r="D35" s="32"/>
      <c r="G35" s="32"/>
      <c r="I35" s="32"/>
      <c r="J35" s="32"/>
      <c r="N35" s="32"/>
      <c r="Q35" s="32"/>
      <c r="R35" s="33"/>
      <c r="S35" s="33"/>
    </row>
    <row r="36">
      <c r="C36" s="32"/>
      <c r="D36" s="32"/>
      <c r="G36" s="32"/>
      <c r="I36" s="32"/>
      <c r="J36" s="32"/>
      <c r="N36" s="32"/>
      <c r="Q36" s="32"/>
      <c r="R36" s="33"/>
      <c r="S36" s="33"/>
    </row>
    <row r="37">
      <c r="C37" s="32"/>
      <c r="D37" s="32"/>
      <c r="G37" s="32"/>
      <c r="I37" s="32"/>
      <c r="J37" s="32"/>
      <c r="N37" s="32"/>
      <c r="Q37" s="32"/>
      <c r="R37" s="33"/>
      <c r="S37" s="33"/>
    </row>
    <row r="38">
      <c r="C38" s="32"/>
      <c r="D38" s="32"/>
      <c r="G38" s="32"/>
      <c r="I38" s="32"/>
      <c r="J38" s="32"/>
      <c r="N38" s="32"/>
      <c r="Q38" s="32"/>
      <c r="R38" s="33"/>
      <c r="S38" s="33"/>
    </row>
    <row r="39">
      <c r="C39" s="32"/>
      <c r="D39" s="32"/>
      <c r="G39" s="32"/>
      <c r="I39" s="32"/>
      <c r="J39" s="32"/>
      <c r="N39" s="32"/>
      <c r="Q39" s="32"/>
      <c r="R39" s="33"/>
      <c r="S39" s="33"/>
    </row>
    <row r="40">
      <c r="C40" s="32"/>
      <c r="D40" s="32"/>
      <c r="G40" s="32"/>
      <c r="I40" s="32"/>
      <c r="J40" s="32"/>
      <c r="N40" s="32"/>
      <c r="Q40" s="32"/>
      <c r="R40" s="33"/>
      <c r="S40" s="33"/>
    </row>
    <row r="41">
      <c r="C41" s="32"/>
      <c r="D41" s="32"/>
      <c r="G41" s="32"/>
      <c r="I41" s="32"/>
      <c r="J41" s="32"/>
      <c r="N41" s="32"/>
      <c r="Q41" s="32"/>
      <c r="R41" s="33"/>
      <c r="S41" s="33"/>
    </row>
    <row r="42">
      <c r="C42" s="32"/>
      <c r="D42" s="32"/>
      <c r="G42" s="32"/>
      <c r="I42" s="32"/>
      <c r="J42" s="32"/>
      <c r="N42" s="32"/>
      <c r="Q42" s="32"/>
      <c r="R42" s="33"/>
      <c r="S42" s="33"/>
    </row>
    <row r="43">
      <c r="C43" s="32"/>
      <c r="D43" s="32"/>
      <c r="G43" s="32"/>
      <c r="I43" s="32"/>
      <c r="J43" s="32"/>
      <c r="N43" s="32"/>
      <c r="Q43" s="32"/>
      <c r="R43" s="33"/>
      <c r="S43" s="33"/>
    </row>
    <row r="44">
      <c r="C44" s="32"/>
      <c r="D44" s="32"/>
      <c r="G44" s="32"/>
      <c r="I44" s="32"/>
      <c r="J44" s="32"/>
      <c r="N44" s="32"/>
      <c r="Q44" s="32"/>
      <c r="R44" s="33"/>
      <c r="S44" s="33"/>
    </row>
    <row r="45">
      <c r="C45" s="32"/>
      <c r="D45" s="32"/>
      <c r="G45" s="32"/>
      <c r="I45" s="32"/>
      <c r="J45" s="32"/>
      <c r="N45" s="32"/>
      <c r="Q45" s="32"/>
      <c r="R45" s="33"/>
      <c r="S45" s="33"/>
    </row>
    <row r="46">
      <c r="C46" s="32"/>
      <c r="D46" s="32"/>
      <c r="G46" s="32"/>
      <c r="I46" s="32"/>
      <c r="J46" s="32"/>
      <c r="N46" s="32"/>
      <c r="Q46" s="32"/>
      <c r="R46" s="33"/>
      <c r="S46" s="33"/>
    </row>
    <row r="47">
      <c r="C47" s="32"/>
      <c r="D47" s="32"/>
      <c r="G47" s="32"/>
      <c r="I47" s="32"/>
      <c r="J47" s="32"/>
      <c r="N47" s="32"/>
      <c r="Q47" s="32"/>
      <c r="R47" s="33"/>
      <c r="S47" s="33"/>
    </row>
    <row r="48">
      <c r="C48" s="32"/>
      <c r="D48" s="32"/>
      <c r="G48" s="32"/>
      <c r="I48" s="32"/>
      <c r="J48" s="32"/>
      <c r="N48" s="32"/>
      <c r="Q48" s="32"/>
      <c r="R48" s="33"/>
      <c r="S48" s="33"/>
    </row>
    <row r="49">
      <c r="C49" s="32"/>
      <c r="D49" s="32"/>
      <c r="G49" s="32"/>
      <c r="I49" s="32"/>
      <c r="J49" s="32"/>
      <c r="N49" s="32"/>
      <c r="Q49" s="32"/>
      <c r="R49" s="33"/>
      <c r="S49" s="33"/>
    </row>
    <row r="50">
      <c r="C50" s="32"/>
      <c r="D50" s="32"/>
      <c r="G50" s="32"/>
      <c r="I50" s="32"/>
      <c r="J50" s="32"/>
      <c r="N50" s="32"/>
      <c r="Q50" s="32"/>
      <c r="R50" s="33"/>
      <c r="S50" s="33"/>
    </row>
    <row r="51">
      <c r="C51" s="32"/>
      <c r="D51" s="32"/>
      <c r="G51" s="32"/>
      <c r="I51" s="32"/>
      <c r="J51" s="32"/>
      <c r="N51" s="32"/>
      <c r="Q51" s="32"/>
      <c r="R51" s="33"/>
      <c r="S51" s="33"/>
    </row>
    <row r="52">
      <c r="C52" s="32"/>
      <c r="D52" s="32"/>
      <c r="G52" s="32"/>
      <c r="I52" s="32"/>
      <c r="J52" s="32"/>
      <c r="N52" s="32"/>
      <c r="Q52" s="32"/>
      <c r="R52" s="33"/>
      <c r="S52" s="33"/>
    </row>
    <row r="53">
      <c r="C53" s="32"/>
      <c r="D53" s="32"/>
      <c r="G53" s="32"/>
      <c r="I53" s="32"/>
      <c r="J53" s="32"/>
      <c r="N53" s="32"/>
      <c r="Q53" s="32"/>
      <c r="R53" s="33"/>
      <c r="S53" s="33"/>
    </row>
    <row r="54">
      <c r="C54" s="32"/>
      <c r="D54" s="32"/>
      <c r="G54" s="32"/>
      <c r="I54" s="32"/>
      <c r="J54" s="32"/>
      <c r="N54" s="32"/>
      <c r="Q54" s="32"/>
      <c r="R54" s="33"/>
      <c r="S54" s="33"/>
    </row>
    <row r="55">
      <c r="C55" s="32"/>
      <c r="D55" s="32"/>
      <c r="G55" s="32"/>
      <c r="I55" s="32"/>
      <c r="J55" s="32"/>
      <c r="N55" s="32"/>
      <c r="Q55" s="32"/>
      <c r="R55" s="33"/>
      <c r="S55" s="33"/>
    </row>
    <row r="56">
      <c r="C56" s="32"/>
      <c r="D56" s="32"/>
      <c r="G56" s="32"/>
      <c r="I56" s="32"/>
      <c r="J56" s="32"/>
      <c r="N56" s="32"/>
      <c r="Q56" s="32"/>
      <c r="R56" s="33"/>
      <c r="S56" s="33"/>
    </row>
    <row r="57">
      <c r="C57" s="32"/>
      <c r="D57" s="32"/>
      <c r="G57" s="32"/>
      <c r="I57" s="32"/>
      <c r="J57" s="32"/>
      <c r="N57" s="32"/>
      <c r="Q57" s="32"/>
      <c r="R57" s="33"/>
      <c r="S57" s="33"/>
    </row>
    <row r="58">
      <c r="C58" s="32"/>
      <c r="D58" s="32"/>
      <c r="G58" s="32"/>
      <c r="I58" s="32"/>
      <c r="J58" s="32"/>
      <c r="N58" s="32"/>
      <c r="Q58" s="32"/>
      <c r="R58" s="33"/>
      <c r="S58" s="33"/>
    </row>
    <row r="59">
      <c r="C59" s="32"/>
      <c r="D59" s="32"/>
      <c r="G59" s="32"/>
      <c r="I59" s="32"/>
      <c r="J59" s="32"/>
      <c r="N59" s="32"/>
      <c r="Q59" s="32"/>
      <c r="R59" s="33"/>
      <c r="S59" s="33"/>
    </row>
    <row r="60">
      <c r="C60" s="32"/>
      <c r="D60" s="32"/>
      <c r="G60" s="32"/>
      <c r="I60" s="32"/>
      <c r="J60" s="32"/>
      <c r="N60" s="32"/>
      <c r="Q60" s="32"/>
      <c r="R60" s="33"/>
      <c r="S60" s="33"/>
    </row>
    <row r="61">
      <c r="C61" s="32"/>
      <c r="D61" s="32"/>
      <c r="G61" s="32"/>
      <c r="I61" s="32"/>
      <c r="J61" s="32"/>
      <c r="N61" s="32"/>
      <c r="Q61" s="32"/>
      <c r="R61" s="33"/>
      <c r="S61" s="33"/>
    </row>
    <row r="62">
      <c r="C62" s="32"/>
      <c r="D62" s="32"/>
      <c r="G62" s="32"/>
      <c r="I62" s="32"/>
      <c r="J62" s="32"/>
      <c r="N62" s="32"/>
      <c r="Q62" s="32"/>
      <c r="R62" s="33"/>
      <c r="S62" s="33"/>
    </row>
    <row r="63">
      <c r="C63" s="32"/>
      <c r="D63" s="32"/>
      <c r="G63" s="32"/>
      <c r="I63" s="32"/>
      <c r="J63" s="32"/>
      <c r="N63" s="32"/>
      <c r="Q63" s="32"/>
      <c r="R63" s="33"/>
      <c r="S63" s="33"/>
    </row>
    <row r="64">
      <c r="C64" s="32"/>
      <c r="D64" s="32"/>
      <c r="G64" s="32"/>
      <c r="I64" s="32"/>
      <c r="J64" s="32"/>
      <c r="N64" s="32"/>
      <c r="Q64" s="32"/>
      <c r="R64" s="33"/>
      <c r="S64" s="33"/>
    </row>
    <row r="65">
      <c r="C65" s="32"/>
      <c r="D65" s="32"/>
      <c r="G65" s="32"/>
      <c r="I65" s="32"/>
      <c r="J65" s="32"/>
      <c r="N65" s="32"/>
      <c r="Q65" s="32"/>
      <c r="R65" s="33"/>
      <c r="S65" s="33"/>
    </row>
    <row r="66">
      <c r="C66" s="32"/>
      <c r="D66" s="32"/>
      <c r="G66" s="32"/>
      <c r="I66" s="32"/>
      <c r="J66" s="32"/>
      <c r="N66" s="32"/>
      <c r="Q66" s="32"/>
      <c r="R66" s="33"/>
      <c r="S66" s="33"/>
    </row>
    <row r="67">
      <c r="C67" s="32"/>
      <c r="D67" s="32"/>
      <c r="G67" s="32"/>
      <c r="I67" s="32"/>
      <c r="J67" s="32"/>
      <c r="N67" s="32"/>
      <c r="Q67" s="32"/>
      <c r="R67" s="33"/>
      <c r="S67" s="33"/>
    </row>
    <row r="68">
      <c r="C68" s="32"/>
      <c r="D68" s="32"/>
      <c r="G68" s="32"/>
      <c r="I68" s="32"/>
      <c r="J68" s="32"/>
      <c r="N68" s="32"/>
      <c r="Q68" s="32"/>
      <c r="R68" s="33"/>
      <c r="S68" s="33"/>
    </row>
    <row r="69">
      <c r="C69" s="32"/>
      <c r="D69" s="32"/>
      <c r="G69" s="32"/>
      <c r="I69" s="32"/>
      <c r="J69" s="32"/>
      <c r="N69" s="32"/>
      <c r="Q69" s="32"/>
      <c r="R69" s="33"/>
      <c r="S69" s="33"/>
    </row>
    <row r="70">
      <c r="C70" s="32"/>
      <c r="D70" s="32"/>
      <c r="G70" s="32"/>
      <c r="I70" s="32"/>
      <c r="J70" s="32"/>
      <c r="N70" s="32"/>
      <c r="Q70" s="32"/>
      <c r="R70" s="33"/>
      <c r="S70" s="33"/>
    </row>
    <row r="71">
      <c r="C71" s="32"/>
      <c r="D71" s="32"/>
      <c r="G71" s="32"/>
      <c r="I71" s="32"/>
      <c r="J71" s="32"/>
      <c r="N71" s="32"/>
      <c r="Q71" s="32"/>
      <c r="R71" s="33"/>
      <c r="S71" s="33"/>
    </row>
    <row r="72">
      <c r="C72" s="32"/>
      <c r="D72" s="32"/>
      <c r="G72" s="32"/>
      <c r="I72" s="32"/>
      <c r="J72" s="32"/>
      <c r="N72" s="32"/>
      <c r="Q72" s="32"/>
      <c r="R72" s="33"/>
      <c r="S72" s="33"/>
    </row>
    <row r="73">
      <c r="C73" s="32"/>
      <c r="D73" s="32"/>
      <c r="G73" s="32"/>
      <c r="I73" s="32"/>
      <c r="J73" s="32"/>
      <c r="N73" s="32"/>
      <c r="Q73" s="32"/>
      <c r="R73" s="33"/>
      <c r="S73" s="33"/>
    </row>
    <row r="74">
      <c r="C74" s="32"/>
      <c r="D74" s="32"/>
      <c r="G74" s="32"/>
      <c r="I74" s="32"/>
      <c r="J74" s="32"/>
      <c r="N74" s="32"/>
      <c r="Q74" s="32"/>
      <c r="R74" s="33"/>
      <c r="S74" s="33"/>
    </row>
    <row r="75">
      <c r="C75" s="32"/>
      <c r="D75" s="32"/>
      <c r="G75" s="32"/>
      <c r="I75" s="32"/>
      <c r="J75" s="32"/>
      <c r="N75" s="32"/>
      <c r="Q75" s="32"/>
      <c r="R75" s="33"/>
      <c r="S75" s="33"/>
    </row>
    <row r="76">
      <c r="C76" s="32"/>
      <c r="D76" s="32"/>
      <c r="G76" s="32"/>
      <c r="I76" s="32"/>
      <c r="J76" s="32"/>
      <c r="N76" s="32"/>
      <c r="Q76" s="32"/>
      <c r="R76" s="33"/>
      <c r="S76" s="33"/>
    </row>
    <row r="77">
      <c r="C77" s="32"/>
      <c r="D77" s="32"/>
      <c r="G77" s="32"/>
      <c r="I77" s="32"/>
      <c r="J77" s="32"/>
      <c r="N77" s="32"/>
      <c r="Q77" s="32"/>
      <c r="R77" s="33"/>
      <c r="S77" s="33"/>
    </row>
    <row r="78">
      <c r="C78" s="32"/>
      <c r="D78" s="32"/>
      <c r="G78" s="32"/>
      <c r="I78" s="32"/>
      <c r="J78" s="32"/>
      <c r="N78" s="32"/>
      <c r="Q78" s="32"/>
      <c r="R78" s="33"/>
      <c r="S78" s="33"/>
    </row>
    <row r="79">
      <c r="C79" s="32"/>
      <c r="D79" s="32"/>
      <c r="G79" s="32"/>
      <c r="I79" s="32"/>
      <c r="J79" s="32"/>
      <c r="N79" s="32"/>
      <c r="Q79" s="32"/>
      <c r="R79" s="33"/>
      <c r="S79" s="33"/>
    </row>
    <row r="80">
      <c r="C80" s="32"/>
      <c r="D80" s="32"/>
      <c r="G80" s="32"/>
      <c r="I80" s="32"/>
      <c r="J80" s="32"/>
      <c r="N80" s="32"/>
      <c r="Q80" s="32"/>
      <c r="R80" s="33"/>
      <c r="S80" s="33"/>
    </row>
    <row r="81">
      <c r="C81" s="32"/>
      <c r="D81" s="32"/>
      <c r="G81" s="32"/>
      <c r="I81" s="32"/>
      <c r="J81" s="32"/>
      <c r="N81" s="32"/>
      <c r="Q81" s="32"/>
      <c r="R81" s="33"/>
      <c r="S81" s="33"/>
    </row>
    <row r="82">
      <c r="C82" s="32"/>
      <c r="D82" s="32"/>
      <c r="G82" s="32"/>
      <c r="I82" s="32"/>
      <c r="J82" s="32"/>
      <c r="N82" s="32"/>
      <c r="Q82" s="32"/>
      <c r="R82" s="33"/>
      <c r="S82" s="33"/>
    </row>
    <row r="83">
      <c r="C83" s="32"/>
      <c r="D83" s="32"/>
      <c r="G83" s="32"/>
      <c r="I83" s="32"/>
      <c r="J83" s="32"/>
      <c r="N83" s="32"/>
      <c r="Q83" s="32"/>
      <c r="R83" s="33"/>
      <c r="S83" s="33"/>
    </row>
    <row r="84">
      <c r="C84" s="32"/>
      <c r="D84" s="32"/>
      <c r="G84" s="32"/>
      <c r="I84" s="32"/>
      <c r="J84" s="32"/>
      <c r="N84" s="32"/>
      <c r="Q84" s="32"/>
      <c r="R84" s="33"/>
      <c r="S84" s="33"/>
    </row>
    <row r="85">
      <c r="C85" s="32"/>
      <c r="D85" s="32"/>
      <c r="G85" s="32"/>
      <c r="I85" s="32"/>
      <c r="J85" s="32"/>
      <c r="N85" s="32"/>
      <c r="Q85" s="32"/>
      <c r="R85" s="33"/>
      <c r="S85" s="33"/>
    </row>
    <row r="86">
      <c r="C86" s="32"/>
      <c r="D86" s="32"/>
      <c r="G86" s="32"/>
      <c r="I86" s="32"/>
      <c r="J86" s="32"/>
      <c r="N86" s="32"/>
      <c r="Q86" s="32"/>
      <c r="R86" s="33"/>
      <c r="S86" s="33"/>
    </row>
    <row r="87">
      <c r="C87" s="32"/>
      <c r="D87" s="32"/>
      <c r="G87" s="32"/>
      <c r="I87" s="32"/>
      <c r="J87" s="32"/>
      <c r="N87" s="32"/>
      <c r="Q87" s="32"/>
      <c r="R87" s="33"/>
      <c r="S87" s="33"/>
    </row>
    <row r="88">
      <c r="C88" s="32"/>
      <c r="D88" s="32"/>
      <c r="G88" s="32"/>
      <c r="I88" s="32"/>
      <c r="J88" s="32"/>
      <c r="N88" s="32"/>
      <c r="Q88" s="32"/>
      <c r="R88" s="33"/>
      <c r="S88" s="33"/>
    </row>
    <row r="89">
      <c r="C89" s="32"/>
      <c r="D89" s="32"/>
      <c r="G89" s="32"/>
      <c r="I89" s="32"/>
      <c r="J89" s="32"/>
      <c r="N89" s="32"/>
      <c r="Q89" s="32"/>
      <c r="R89" s="33"/>
      <c r="S89" s="33"/>
    </row>
    <row r="90">
      <c r="C90" s="32"/>
      <c r="D90" s="32"/>
      <c r="G90" s="32"/>
      <c r="I90" s="32"/>
      <c r="J90" s="32"/>
      <c r="N90" s="32"/>
      <c r="Q90" s="32"/>
      <c r="R90" s="33"/>
      <c r="S90" s="33"/>
    </row>
    <row r="91">
      <c r="C91" s="32"/>
      <c r="D91" s="32"/>
      <c r="G91" s="32"/>
      <c r="I91" s="32"/>
      <c r="J91" s="32"/>
      <c r="N91" s="32"/>
      <c r="Q91" s="32"/>
      <c r="R91" s="33"/>
      <c r="S91" s="33"/>
    </row>
    <row r="92">
      <c r="C92" s="32"/>
      <c r="D92" s="32"/>
      <c r="G92" s="32"/>
      <c r="I92" s="32"/>
      <c r="J92" s="32"/>
      <c r="N92" s="32"/>
      <c r="Q92" s="32"/>
      <c r="R92" s="33"/>
      <c r="S92" s="33"/>
    </row>
    <row r="93">
      <c r="C93" s="32"/>
      <c r="D93" s="32"/>
      <c r="G93" s="32"/>
      <c r="I93" s="32"/>
      <c r="J93" s="32"/>
      <c r="N93" s="32"/>
      <c r="Q93" s="32"/>
      <c r="R93" s="33"/>
      <c r="S93" s="33"/>
    </row>
    <row r="94">
      <c r="C94" s="32"/>
      <c r="D94" s="32"/>
      <c r="G94" s="32"/>
      <c r="I94" s="32"/>
      <c r="J94" s="32"/>
      <c r="N94" s="32"/>
      <c r="Q94" s="32"/>
      <c r="R94" s="33"/>
      <c r="S94" s="33"/>
    </row>
    <row r="95">
      <c r="C95" s="32"/>
      <c r="D95" s="32"/>
      <c r="G95" s="32"/>
      <c r="I95" s="32"/>
      <c r="J95" s="32"/>
      <c r="N95" s="32"/>
      <c r="Q95" s="32"/>
      <c r="R95" s="33"/>
      <c r="S95" s="33"/>
    </row>
    <row r="96">
      <c r="C96" s="32"/>
      <c r="D96" s="32"/>
      <c r="G96" s="32"/>
      <c r="I96" s="32"/>
      <c r="J96" s="32"/>
      <c r="N96" s="32"/>
      <c r="Q96" s="32"/>
      <c r="R96" s="33"/>
      <c r="S96" s="33"/>
    </row>
    <row r="97">
      <c r="C97" s="32"/>
      <c r="D97" s="32"/>
      <c r="G97" s="32"/>
      <c r="I97" s="32"/>
      <c r="J97" s="32"/>
      <c r="N97" s="32"/>
      <c r="Q97" s="32"/>
      <c r="R97" s="33"/>
      <c r="S97" s="33"/>
    </row>
    <row r="98">
      <c r="C98" s="32"/>
      <c r="D98" s="32"/>
      <c r="G98" s="32"/>
      <c r="I98" s="32"/>
      <c r="J98" s="32"/>
      <c r="N98" s="32"/>
      <c r="Q98" s="32"/>
      <c r="R98" s="33"/>
      <c r="S98" s="33"/>
    </row>
    <row r="99">
      <c r="C99" s="32"/>
      <c r="D99" s="32"/>
      <c r="G99" s="32"/>
      <c r="I99" s="32"/>
      <c r="J99" s="32"/>
      <c r="N99" s="32"/>
      <c r="Q99" s="32"/>
      <c r="R99" s="33"/>
      <c r="S99" s="33"/>
    </row>
    <row r="100">
      <c r="C100" s="32"/>
      <c r="D100" s="32"/>
      <c r="G100" s="32"/>
      <c r="I100" s="32"/>
      <c r="J100" s="32"/>
      <c r="N100" s="32"/>
      <c r="Q100" s="32"/>
      <c r="R100" s="33"/>
      <c r="S100" s="33"/>
    </row>
    <row r="101">
      <c r="C101" s="32"/>
      <c r="D101" s="32"/>
      <c r="G101" s="32"/>
      <c r="I101" s="32"/>
      <c r="J101" s="32"/>
      <c r="N101" s="32"/>
      <c r="Q101" s="32"/>
      <c r="R101" s="33"/>
      <c r="S101" s="33"/>
    </row>
    <row r="102">
      <c r="C102" s="32"/>
      <c r="D102" s="32"/>
      <c r="G102" s="32"/>
      <c r="I102" s="32"/>
      <c r="J102" s="32"/>
      <c r="N102" s="32"/>
      <c r="Q102" s="32"/>
      <c r="R102" s="33"/>
      <c r="S102" s="33"/>
    </row>
    <row r="103">
      <c r="C103" s="32"/>
      <c r="D103" s="32"/>
      <c r="G103" s="32"/>
      <c r="I103" s="32"/>
      <c r="J103" s="32"/>
      <c r="N103" s="32"/>
      <c r="Q103" s="32"/>
      <c r="R103" s="33"/>
      <c r="S103" s="33"/>
    </row>
    <row r="104">
      <c r="C104" s="32"/>
      <c r="D104" s="32"/>
      <c r="G104" s="32"/>
      <c r="I104" s="32"/>
      <c r="J104" s="32"/>
      <c r="N104" s="32"/>
      <c r="Q104" s="32"/>
      <c r="R104" s="33"/>
      <c r="S104" s="33"/>
    </row>
    <row r="105">
      <c r="C105" s="32"/>
      <c r="D105" s="32"/>
      <c r="G105" s="32"/>
      <c r="I105" s="32"/>
      <c r="J105" s="32"/>
      <c r="N105" s="32"/>
      <c r="Q105" s="32"/>
      <c r="R105" s="33"/>
      <c r="S105" s="33"/>
    </row>
    <row r="106">
      <c r="C106" s="32"/>
      <c r="D106" s="32"/>
      <c r="G106" s="32"/>
      <c r="I106" s="32"/>
      <c r="J106" s="32"/>
      <c r="N106" s="32"/>
      <c r="Q106" s="32"/>
      <c r="R106" s="33"/>
      <c r="S106" s="33"/>
    </row>
    <row r="107">
      <c r="C107" s="32"/>
      <c r="D107" s="32"/>
      <c r="G107" s="32"/>
      <c r="I107" s="32"/>
      <c r="J107" s="32"/>
      <c r="N107" s="32"/>
      <c r="Q107" s="32"/>
      <c r="R107" s="33"/>
      <c r="S107" s="33"/>
    </row>
    <row r="108">
      <c r="C108" s="32"/>
      <c r="D108" s="32"/>
      <c r="G108" s="32"/>
      <c r="I108" s="32"/>
      <c r="J108" s="32"/>
      <c r="N108" s="32"/>
      <c r="Q108" s="32"/>
      <c r="R108" s="33"/>
      <c r="S108" s="33"/>
    </row>
    <row r="109">
      <c r="C109" s="32"/>
      <c r="D109" s="32"/>
      <c r="G109" s="32"/>
      <c r="I109" s="32"/>
      <c r="J109" s="32"/>
      <c r="N109" s="32"/>
      <c r="Q109" s="32"/>
      <c r="R109" s="33"/>
      <c r="S109" s="33"/>
    </row>
    <row r="110">
      <c r="C110" s="32"/>
      <c r="D110" s="32"/>
      <c r="G110" s="32"/>
      <c r="I110" s="32"/>
      <c r="J110" s="32"/>
      <c r="N110" s="32"/>
      <c r="Q110" s="32"/>
      <c r="R110" s="33"/>
      <c r="S110" s="33"/>
    </row>
    <row r="111">
      <c r="C111" s="32"/>
      <c r="D111" s="32"/>
      <c r="G111" s="32"/>
      <c r="I111" s="32"/>
      <c r="J111" s="32"/>
      <c r="N111" s="32"/>
      <c r="Q111" s="32"/>
      <c r="R111" s="33"/>
      <c r="S111" s="33"/>
    </row>
    <row r="112">
      <c r="C112" s="32"/>
      <c r="D112" s="32"/>
      <c r="G112" s="32"/>
      <c r="I112" s="32"/>
      <c r="J112" s="32"/>
      <c r="N112" s="32"/>
      <c r="Q112" s="32"/>
      <c r="R112" s="33"/>
      <c r="S112" s="33"/>
    </row>
  </sheetData>
  <autoFilter ref="$I$1:$J$112"/>
  <hyperlinks>
    <hyperlink r:id="rId2" ref="K2"/>
    <hyperlink r:id="rId3" ref="K3"/>
    <hyperlink r:id="rId4" ref="K4"/>
    <hyperlink r:id="rId5" ref="K5"/>
    <hyperlink r:id="rId6" ref="K6"/>
    <hyperlink r:id="rId7" ref="K7"/>
    <hyperlink r:id="rId8" ref="K8"/>
    <hyperlink r:id="rId9" ref="K9"/>
    <hyperlink r:id="rId10" ref="K10"/>
    <hyperlink r:id="rId11" ref="K11"/>
    <hyperlink r:id="rId12" ref="K12"/>
  </hyperlinks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11.57"/>
    <col customWidth="1" min="7" max="7" width="19.57"/>
  </cols>
  <sheetData>
    <row r="1">
      <c r="A1" s="37"/>
      <c r="B1" s="37"/>
      <c r="C1" s="37" t="s">
        <v>125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>
      <c r="A2" s="39"/>
      <c r="B2" s="39"/>
      <c r="C2" s="39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>
      <c r="A3" s="40"/>
      <c r="B3" s="40"/>
      <c r="D3" s="41"/>
      <c r="E3" s="42" t="s">
        <v>126</v>
      </c>
      <c r="F3" s="43"/>
      <c r="G3" s="43"/>
      <c r="H3" s="43"/>
      <c r="I3" s="43"/>
      <c r="J3" s="43"/>
      <c r="K3" s="44"/>
      <c r="L3" s="41"/>
      <c r="M3" s="42" t="s">
        <v>127</v>
      </c>
      <c r="N3" s="43"/>
      <c r="O3" s="44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>
      <c r="A4" s="40"/>
      <c r="B4" s="40"/>
      <c r="C4" s="45" t="s">
        <v>128</v>
      </c>
      <c r="D4" s="46"/>
      <c r="E4" s="47" t="s">
        <v>129</v>
      </c>
      <c r="F4" s="43"/>
      <c r="G4" s="44"/>
      <c r="H4" s="46"/>
      <c r="I4" s="48" t="s">
        <v>130</v>
      </c>
      <c r="J4" s="43"/>
      <c r="K4" s="44"/>
      <c r="L4" s="46"/>
      <c r="M4" s="47" t="s">
        <v>129</v>
      </c>
      <c r="N4" s="43"/>
      <c r="O4" s="44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>
      <c r="A5" s="49" t="s">
        <v>131</v>
      </c>
      <c r="B5" s="44"/>
      <c r="C5" s="50" t="s">
        <v>132</v>
      </c>
      <c r="D5" s="51" t="s">
        <v>133</v>
      </c>
      <c r="E5" s="52" t="s">
        <v>134</v>
      </c>
      <c r="F5" s="52" t="s">
        <v>135</v>
      </c>
      <c r="G5" s="52" t="s">
        <v>136</v>
      </c>
      <c r="H5" s="52"/>
      <c r="I5" s="52" t="s">
        <v>134</v>
      </c>
      <c r="J5" s="52" t="s">
        <v>135</v>
      </c>
      <c r="K5" s="52" t="s">
        <v>136</v>
      </c>
      <c r="L5" s="52"/>
      <c r="M5" s="52" t="s">
        <v>134</v>
      </c>
      <c r="N5" s="52" t="s">
        <v>135</v>
      </c>
      <c r="O5" s="52" t="s">
        <v>136</v>
      </c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</row>
    <row r="6">
      <c r="A6" s="54" t="s">
        <v>137</v>
      </c>
      <c r="B6" s="54" t="s">
        <v>138</v>
      </c>
      <c r="C6" s="45" t="s">
        <v>139</v>
      </c>
      <c r="D6" s="55"/>
      <c r="E6" s="56" t="s">
        <v>140</v>
      </c>
      <c r="F6" s="43"/>
      <c r="G6" s="44"/>
      <c r="H6" s="55"/>
      <c r="I6" s="56" t="s">
        <v>141</v>
      </c>
      <c r="J6" s="43"/>
      <c r="K6" s="44"/>
      <c r="L6" s="55"/>
      <c r="M6" s="56" t="s">
        <v>142</v>
      </c>
      <c r="N6" s="43"/>
      <c r="O6" s="44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>
      <c r="A7" s="54" t="s">
        <v>143</v>
      </c>
      <c r="B7" s="54" t="s">
        <v>144</v>
      </c>
      <c r="C7" s="57"/>
      <c r="D7" s="55"/>
      <c r="E7" s="56" t="s">
        <v>145</v>
      </c>
      <c r="F7" s="44"/>
      <c r="G7" s="58" t="s">
        <v>33</v>
      </c>
      <c r="H7" s="55"/>
      <c r="I7" s="56" t="s">
        <v>146</v>
      </c>
      <c r="J7" s="44"/>
      <c r="K7" s="59" t="s">
        <v>78</v>
      </c>
      <c r="L7" s="55"/>
      <c r="M7" s="56" t="s">
        <v>147</v>
      </c>
      <c r="N7" s="44"/>
      <c r="O7" s="60" t="s">
        <v>33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>
      <c r="A8" s="54" t="s">
        <v>148</v>
      </c>
      <c r="B8" s="54" t="s">
        <v>149</v>
      </c>
      <c r="C8" s="61"/>
      <c r="D8" s="62" t="s">
        <v>37</v>
      </c>
      <c r="E8" s="63" t="s">
        <v>36</v>
      </c>
      <c r="F8" s="64" t="s">
        <v>59</v>
      </c>
      <c r="G8" s="65" t="s">
        <v>34</v>
      </c>
      <c r="H8" s="66" t="s">
        <v>69</v>
      </c>
      <c r="I8" s="67" t="s">
        <v>57</v>
      </c>
      <c r="J8" s="62" t="s">
        <v>37</v>
      </c>
      <c r="K8" s="68" t="s">
        <v>70</v>
      </c>
      <c r="L8" s="69" t="s">
        <v>58</v>
      </c>
      <c r="M8" s="70" t="s">
        <v>35</v>
      </c>
      <c r="N8" s="65" t="s">
        <v>34</v>
      </c>
      <c r="O8" s="66" t="s">
        <v>69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>
      <c r="A9" s="54" t="s">
        <v>150</v>
      </c>
      <c r="B9" s="54" t="s">
        <v>138</v>
      </c>
      <c r="C9" s="45" t="s">
        <v>151</v>
      </c>
      <c r="D9" s="55"/>
      <c r="E9" s="56" t="s">
        <v>152</v>
      </c>
      <c r="F9" s="43"/>
      <c r="G9" s="44"/>
      <c r="H9" s="55"/>
      <c r="I9" s="56" t="s">
        <v>153</v>
      </c>
      <c r="J9" s="43"/>
      <c r="K9" s="44"/>
      <c r="L9" s="55"/>
      <c r="M9" s="56" t="s">
        <v>154</v>
      </c>
      <c r="N9" s="43"/>
      <c r="O9" s="44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>
      <c r="A10" s="54" t="s">
        <v>155</v>
      </c>
      <c r="B10" s="54" t="s">
        <v>144</v>
      </c>
      <c r="C10" s="57"/>
      <c r="D10" s="55"/>
      <c r="E10" s="56" t="s">
        <v>156</v>
      </c>
      <c r="F10" s="44"/>
      <c r="G10" s="58" t="s">
        <v>33</v>
      </c>
      <c r="H10" s="71"/>
      <c r="I10" s="72" t="s">
        <v>157</v>
      </c>
      <c r="J10" s="44"/>
      <c r="K10" s="59" t="s">
        <v>78</v>
      </c>
      <c r="L10" s="55"/>
      <c r="M10" s="56" t="s">
        <v>158</v>
      </c>
      <c r="N10" s="44"/>
      <c r="O10" s="60" t="s">
        <v>33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>
      <c r="A11" s="54" t="s">
        <v>159</v>
      </c>
      <c r="B11" s="54" t="s">
        <v>149</v>
      </c>
      <c r="C11" s="61"/>
      <c r="D11" s="65" t="s">
        <v>34</v>
      </c>
      <c r="E11" s="70" t="s">
        <v>160</v>
      </c>
      <c r="F11" s="62" t="s">
        <v>37</v>
      </c>
      <c r="G11" s="64" t="s">
        <v>59</v>
      </c>
      <c r="H11" s="66" t="s">
        <v>69</v>
      </c>
      <c r="I11" s="73" t="s">
        <v>57</v>
      </c>
      <c r="J11" s="69" t="s">
        <v>58</v>
      </c>
      <c r="K11" s="68" t="s">
        <v>70</v>
      </c>
      <c r="L11" s="69" t="s">
        <v>58</v>
      </c>
      <c r="M11" s="70" t="s">
        <v>35</v>
      </c>
      <c r="N11" s="74" t="s">
        <v>105</v>
      </c>
      <c r="O11" s="75" t="s">
        <v>48</v>
      </c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>
      <c r="A12" s="54"/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75" t="s">
        <v>48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>
      <c r="A13" s="54" t="s">
        <v>161</v>
      </c>
      <c r="B13" s="54" t="s">
        <v>138</v>
      </c>
      <c r="C13" s="45" t="s">
        <v>162</v>
      </c>
      <c r="D13" s="55"/>
      <c r="E13" s="56" t="s">
        <v>163</v>
      </c>
      <c r="F13" s="43"/>
      <c r="G13" s="44"/>
      <c r="H13" s="55"/>
      <c r="I13" s="56" t="s">
        <v>164</v>
      </c>
      <c r="J13" s="43"/>
      <c r="K13" s="44"/>
      <c r="L13" s="55"/>
      <c r="M13" s="56" t="s">
        <v>165</v>
      </c>
      <c r="N13" s="43"/>
      <c r="O13" s="44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>
      <c r="A14" s="54" t="s">
        <v>166</v>
      </c>
      <c r="B14" s="54" t="s">
        <v>144</v>
      </c>
      <c r="C14" s="57"/>
      <c r="D14" s="55"/>
      <c r="E14" s="56" t="s">
        <v>167</v>
      </c>
      <c r="F14" s="44"/>
      <c r="G14" s="76" t="s">
        <v>168</v>
      </c>
      <c r="H14" s="55"/>
      <c r="I14" s="56" t="s">
        <v>49</v>
      </c>
      <c r="J14" s="44"/>
      <c r="K14" s="59" t="s">
        <v>78</v>
      </c>
      <c r="L14" s="55"/>
      <c r="M14" s="56" t="s">
        <v>106</v>
      </c>
      <c r="N14" s="44"/>
      <c r="O14" s="76" t="s">
        <v>168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>
      <c r="A15" s="54" t="s">
        <v>169</v>
      </c>
      <c r="B15" s="54" t="s">
        <v>149</v>
      </c>
      <c r="C15" s="61"/>
      <c r="D15" s="65" t="s">
        <v>34</v>
      </c>
      <c r="E15" s="70" t="s">
        <v>35</v>
      </c>
      <c r="F15" s="75" t="s">
        <v>48</v>
      </c>
      <c r="G15" s="69" t="s">
        <v>58</v>
      </c>
      <c r="H15" s="65" t="s">
        <v>34</v>
      </c>
      <c r="I15" s="73" t="s">
        <v>57</v>
      </c>
      <c r="J15" s="63" t="s">
        <v>36</v>
      </c>
      <c r="K15" s="64" t="s">
        <v>59</v>
      </c>
      <c r="L15" s="75" t="s">
        <v>48</v>
      </c>
      <c r="M15" s="74" t="s">
        <v>105</v>
      </c>
      <c r="N15" s="66" t="s">
        <v>69</v>
      </c>
      <c r="O15" s="77" t="s">
        <v>47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>
      <c r="A16" s="38"/>
      <c r="B16" s="38"/>
      <c r="C16" s="38"/>
      <c r="D16" s="38"/>
      <c r="E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>
      <c r="A17" s="39"/>
      <c r="B17" s="39"/>
      <c r="C17" s="39"/>
      <c r="D17" s="78" t="s">
        <v>170</v>
      </c>
      <c r="E17" s="79" t="s">
        <v>171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>
      <c r="A18" s="39"/>
      <c r="B18" s="39"/>
      <c r="C18" s="39"/>
      <c r="D18" s="39"/>
      <c r="E18" s="80" t="s">
        <v>172</v>
      </c>
      <c r="G18" s="38"/>
      <c r="L18" s="38"/>
      <c r="M18" s="38"/>
      <c r="N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>
      <c r="A19" s="39"/>
      <c r="B19" s="39"/>
      <c r="C19" s="39"/>
      <c r="D19" s="38"/>
      <c r="E19" s="80" t="s">
        <v>173</v>
      </c>
      <c r="G19" s="38"/>
      <c r="H19" s="38"/>
      <c r="I19" s="38"/>
      <c r="J19" s="38"/>
      <c r="K19" s="38"/>
      <c r="L19" s="81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>
      <c r="A20" s="39"/>
      <c r="B20" s="39"/>
      <c r="C20" s="39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>
      <c r="A21" s="39"/>
      <c r="B21" s="39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>
      <c r="A22" s="39"/>
      <c r="B22" s="39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</row>
    <row r="1003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</row>
    <row r="100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</row>
    <row r="1005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</row>
    <row r="1006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</row>
    <row r="1007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</row>
    <row r="1008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</row>
    <row r="1009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</row>
  </sheetData>
  <mergeCells count="34">
    <mergeCell ref="C1:O1"/>
    <mergeCell ref="C2:O2"/>
    <mergeCell ref="E3:K3"/>
    <mergeCell ref="M3:O3"/>
    <mergeCell ref="E4:G4"/>
    <mergeCell ref="I4:K4"/>
    <mergeCell ref="M4:O4"/>
    <mergeCell ref="A5:B5"/>
    <mergeCell ref="E6:G6"/>
    <mergeCell ref="I6:K6"/>
    <mergeCell ref="M6:O6"/>
    <mergeCell ref="E7:F7"/>
    <mergeCell ref="I7:J7"/>
    <mergeCell ref="M7:N7"/>
    <mergeCell ref="C6:C8"/>
    <mergeCell ref="E9:G9"/>
    <mergeCell ref="I9:K9"/>
    <mergeCell ref="M9:O9"/>
    <mergeCell ref="E10:F10"/>
    <mergeCell ref="I10:J10"/>
    <mergeCell ref="M10:N10"/>
    <mergeCell ref="I14:J14"/>
    <mergeCell ref="E17:K17"/>
    <mergeCell ref="E18:F18"/>
    <mergeCell ref="E19:F19"/>
    <mergeCell ref="C20:C22"/>
    <mergeCell ref="N20:O20"/>
    <mergeCell ref="C9:C11"/>
    <mergeCell ref="C13:C15"/>
    <mergeCell ref="E13:G13"/>
    <mergeCell ref="I13:K13"/>
    <mergeCell ref="M13:O13"/>
    <mergeCell ref="E14:F14"/>
    <mergeCell ref="M14:N14"/>
  </mergeCells>
  <hyperlinks>
    <hyperlink r:id="rId1" ref="E17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11.57"/>
    <col customWidth="1" min="7" max="7" width="19.57"/>
  </cols>
  <sheetData>
    <row r="1">
      <c r="A1" s="37"/>
      <c r="B1" s="37"/>
      <c r="C1" s="37" t="s">
        <v>125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>
      <c r="A2" s="39"/>
      <c r="B2" s="39"/>
      <c r="C2" s="39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>
      <c r="A3" s="40"/>
      <c r="B3" s="40"/>
      <c r="D3" s="41"/>
      <c r="E3" s="42" t="s">
        <v>126</v>
      </c>
      <c r="F3" s="43"/>
      <c r="G3" s="43"/>
      <c r="H3" s="43"/>
      <c r="I3" s="43"/>
      <c r="J3" s="43"/>
      <c r="K3" s="44"/>
      <c r="L3" s="41"/>
      <c r="M3" s="42" t="s">
        <v>127</v>
      </c>
      <c r="N3" s="43"/>
      <c r="O3" s="44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>
      <c r="A4" s="40"/>
      <c r="B4" s="40"/>
      <c r="C4" s="45" t="s">
        <v>128</v>
      </c>
      <c r="D4" s="46"/>
      <c r="E4" s="47" t="s">
        <v>129</v>
      </c>
      <c r="F4" s="43"/>
      <c r="G4" s="44"/>
      <c r="H4" s="46"/>
      <c r="I4" s="48" t="s">
        <v>130</v>
      </c>
      <c r="J4" s="43"/>
      <c r="K4" s="44"/>
      <c r="L4" s="46"/>
      <c r="M4" s="47" t="s">
        <v>129</v>
      </c>
      <c r="N4" s="43"/>
      <c r="O4" s="44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>
      <c r="A5" s="49" t="s">
        <v>131</v>
      </c>
      <c r="B5" s="44"/>
      <c r="C5" s="50" t="s">
        <v>132</v>
      </c>
      <c r="D5" s="51" t="s">
        <v>133</v>
      </c>
      <c r="E5" s="52" t="s">
        <v>134</v>
      </c>
      <c r="F5" s="52" t="s">
        <v>135</v>
      </c>
      <c r="G5" s="52" t="s">
        <v>136</v>
      </c>
      <c r="H5" s="52"/>
      <c r="I5" s="52" t="s">
        <v>134</v>
      </c>
      <c r="J5" s="52" t="s">
        <v>135</v>
      </c>
      <c r="K5" s="52" t="s">
        <v>136</v>
      </c>
      <c r="L5" s="52"/>
      <c r="M5" s="52" t="s">
        <v>134</v>
      </c>
      <c r="N5" s="52" t="s">
        <v>135</v>
      </c>
      <c r="O5" s="52" t="s">
        <v>136</v>
      </c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</row>
    <row r="6">
      <c r="A6" s="54" t="s">
        <v>137</v>
      </c>
      <c r="B6" s="54" t="s">
        <v>138</v>
      </c>
      <c r="C6" s="45" t="s">
        <v>139</v>
      </c>
      <c r="D6" s="55"/>
      <c r="E6" s="56" t="s">
        <v>140</v>
      </c>
      <c r="F6" s="43"/>
      <c r="G6" s="44"/>
      <c r="H6" s="55"/>
      <c r="I6" s="56" t="s">
        <v>141</v>
      </c>
      <c r="J6" s="43"/>
      <c r="K6" s="44"/>
      <c r="L6" s="55"/>
      <c r="M6" s="56" t="s">
        <v>142</v>
      </c>
      <c r="N6" s="43"/>
      <c r="O6" s="44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>
      <c r="A7" s="54" t="s">
        <v>143</v>
      </c>
      <c r="B7" s="54" t="s">
        <v>144</v>
      </c>
      <c r="C7" s="57"/>
      <c r="D7" s="55"/>
      <c r="E7" s="56" t="s">
        <v>145</v>
      </c>
      <c r="F7" s="44"/>
      <c r="G7" s="58" t="s">
        <v>33</v>
      </c>
      <c r="H7" s="55"/>
      <c r="I7" s="56" t="s">
        <v>146</v>
      </c>
      <c r="J7" s="44"/>
      <c r="K7" s="59" t="s">
        <v>78</v>
      </c>
      <c r="L7" s="55"/>
      <c r="M7" s="56" t="s">
        <v>147</v>
      </c>
      <c r="N7" s="44"/>
      <c r="O7" s="60" t="s">
        <v>33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>
      <c r="A8" s="54" t="s">
        <v>148</v>
      </c>
      <c r="B8" s="54" t="s">
        <v>149</v>
      </c>
      <c r="C8" s="61"/>
      <c r="D8" s="62" t="s">
        <v>37</v>
      </c>
      <c r="E8" s="63" t="s">
        <v>36</v>
      </c>
      <c r="F8" s="64" t="s">
        <v>59</v>
      </c>
      <c r="G8" s="75" t="s">
        <v>48</v>
      </c>
      <c r="H8" s="66" t="s">
        <v>69</v>
      </c>
      <c r="I8" s="67" t="s">
        <v>57</v>
      </c>
      <c r="J8" s="62" t="s">
        <v>37</v>
      </c>
      <c r="K8" s="68" t="s">
        <v>70</v>
      </c>
      <c r="L8" s="69" t="s">
        <v>58</v>
      </c>
      <c r="M8" s="70" t="s">
        <v>35</v>
      </c>
      <c r="N8" s="65" t="s">
        <v>34</v>
      </c>
      <c r="O8" s="66" t="s">
        <v>69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>
      <c r="A9" s="54"/>
      <c r="B9" s="54"/>
      <c r="C9" s="54"/>
      <c r="D9" s="55"/>
      <c r="E9" s="55"/>
      <c r="G9" s="65" t="s">
        <v>34</v>
      </c>
      <c r="H9" s="55"/>
      <c r="I9" s="55"/>
      <c r="J9" s="55"/>
      <c r="K9" s="55"/>
      <c r="L9" s="55"/>
      <c r="M9" s="55"/>
      <c r="N9" s="55"/>
      <c r="O9" s="55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>
      <c r="A10" s="54" t="s">
        <v>150</v>
      </c>
      <c r="B10" s="54" t="s">
        <v>138</v>
      </c>
      <c r="C10" s="45" t="s">
        <v>151</v>
      </c>
      <c r="D10" s="55"/>
      <c r="E10" s="56" t="s">
        <v>152</v>
      </c>
      <c r="F10" s="43"/>
      <c r="G10" s="44"/>
      <c r="H10" s="55"/>
      <c r="I10" s="56" t="s">
        <v>153</v>
      </c>
      <c r="J10" s="43"/>
      <c r="K10" s="44"/>
      <c r="L10" s="55"/>
      <c r="M10" s="56" t="s">
        <v>154</v>
      </c>
      <c r="N10" s="43"/>
      <c r="O10" s="44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>
      <c r="A11" s="54" t="s">
        <v>155</v>
      </c>
      <c r="B11" s="54" t="s">
        <v>144</v>
      </c>
      <c r="C11" s="57"/>
      <c r="D11" s="55"/>
      <c r="E11" s="56" t="s">
        <v>156</v>
      </c>
      <c r="F11" s="44"/>
      <c r="G11" s="58" t="s">
        <v>33</v>
      </c>
      <c r="H11" s="71"/>
      <c r="I11" s="72" t="s">
        <v>157</v>
      </c>
      <c r="J11" s="44"/>
      <c r="K11" s="59" t="s">
        <v>78</v>
      </c>
      <c r="L11" s="55"/>
      <c r="M11" s="56" t="s">
        <v>158</v>
      </c>
      <c r="N11" s="44"/>
      <c r="O11" s="60" t="s">
        <v>33</v>
      </c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>
      <c r="A12" s="54" t="s">
        <v>159</v>
      </c>
      <c r="B12" s="54" t="s">
        <v>149</v>
      </c>
      <c r="C12" s="61"/>
      <c r="D12" s="65" t="s">
        <v>34</v>
      </c>
      <c r="E12" s="70" t="s">
        <v>160</v>
      </c>
      <c r="F12" s="62" t="s">
        <v>37</v>
      </c>
      <c r="G12" s="64" t="s">
        <v>59</v>
      </c>
      <c r="H12" s="66" t="s">
        <v>69</v>
      </c>
      <c r="I12" s="73" t="s">
        <v>57</v>
      </c>
      <c r="J12" s="69" t="s">
        <v>58</v>
      </c>
      <c r="K12" s="68" t="s">
        <v>70</v>
      </c>
      <c r="L12" s="69" t="s">
        <v>58</v>
      </c>
      <c r="M12" s="70" t="s">
        <v>35</v>
      </c>
      <c r="N12" s="74" t="s">
        <v>105</v>
      </c>
      <c r="O12" s="65" t="s">
        <v>34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>
      <c r="A13" s="54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75" t="s">
        <v>48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>
      <c r="A14" s="54" t="s">
        <v>161</v>
      </c>
      <c r="B14" s="54" t="s">
        <v>138</v>
      </c>
      <c r="C14" s="45" t="s">
        <v>162</v>
      </c>
      <c r="D14" s="55"/>
      <c r="E14" s="56" t="s">
        <v>163</v>
      </c>
      <c r="F14" s="43"/>
      <c r="G14" s="44"/>
      <c r="H14" s="55"/>
      <c r="I14" s="56" t="s">
        <v>164</v>
      </c>
      <c r="J14" s="43"/>
      <c r="K14" s="44"/>
      <c r="L14" s="55"/>
      <c r="M14" s="56" t="s">
        <v>165</v>
      </c>
      <c r="N14" s="43"/>
      <c r="O14" s="44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>
      <c r="A15" s="54" t="s">
        <v>166</v>
      </c>
      <c r="B15" s="54" t="s">
        <v>144</v>
      </c>
      <c r="C15" s="57"/>
      <c r="D15" s="55"/>
      <c r="E15" s="56" t="s">
        <v>167</v>
      </c>
      <c r="F15" s="44"/>
      <c r="G15" s="76" t="s">
        <v>168</v>
      </c>
      <c r="H15" s="55"/>
      <c r="I15" s="56" t="s">
        <v>49</v>
      </c>
      <c r="J15" s="44"/>
      <c r="K15" s="59" t="s">
        <v>78</v>
      </c>
      <c r="L15" s="55"/>
      <c r="M15" s="56" t="s">
        <v>106</v>
      </c>
      <c r="N15" s="44"/>
      <c r="O15" s="76" t="s">
        <v>168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>
      <c r="A16" s="54" t="s">
        <v>169</v>
      </c>
      <c r="B16" s="54" t="s">
        <v>149</v>
      </c>
      <c r="C16" s="61"/>
      <c r="D16" s="65" t="s">
        <v>34</v>
      </c>
      <c r="E16" s="70" t="s">
        <v>35</v>
      </c>
      <c r="F16" s="75" t="s">
        <v>48</v>
      </c>
      <c r="G16" s="69" t="s">
        <v>58</v>
      </c>
      <c r="H16" s="65" t="s">
        <v>34</v>
      </c>
      <c r="I16" s="73" t="s">
        <v>57</v>
      </c>
      <c r="J16" s="63" t="s">
        <v>36</v>
      </c>
      <c r="K16" s="64" t="s">
        <v>59</v>
      </c>
      <c r="L16" s="75" t="s">
        <v>48</v>
      </c>
      <c r="M16" s="74" t="s">
        <v>105</v>
      </c>
      <c r="N16" s="66" t="s">
        <v>69</v>
      </c>
      <c r="O16" s="77" t="s">
        <v>47</v>
      </c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>
      <c r="A17" s="38"/>
      <c r="B17" s="38"/>
      <c r="C17" s="38"/>
      <c r="D17" s="38"/>
      <c r="E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>
      <c r="A18" s="39"/>
      <c r="B18" s="39"/>
      <c r="C18" s="39"/>
      <c r="D18" s="78" t="s">
        <v>170</v>
      </c>
      <c r="E18" s="79" t="s">
        <v>174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>
      <c r="A19" s="39"/>
      <c r="B19" s="39"/>
      <c r="C19" s="39"/>
      <c r="D19" s="39"/>
      <c r="E19" s="80" t="s">
        <v>172</v>
      </c>
      <c r="G19" s="38"/>
      <c r="L19" s="38"/>
      <c r="M19" s="38"/>
      <c r="N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>
      <c r="A20" s="39"/>
      <c r="B20" s="39"/>
      <c r="C20" s="39"/>
      <c r="D20" s="38"/>
      <c r="E20" s="80" t="s">
        <v>173</v>
      </c>
      <c r="G20" s="38"/>
      <c r="H20" s="38"/>
      <c r="I20" s="38"/>
      <c r="J20" s="38"/>
      <c r="K20" s="38"/>
      <c r="L20" s="81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>
      <c r="A21" s="39"/>
      <c r="B21" s="39"/>
      <c r="C21" s="39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>
      <c r="A22" s="39"/>
      <c r="B22" s="39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>
      <c r="A23" s="39"/>
      <c r="B23" s="39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</row>
    <row r="1003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</row>
    <row r="100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</row>
    <row r="1005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</row>
    <row r="1006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</row>
    <row r="1007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</row>
    <row r="1008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</row>
    <row r="1009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</row>
    <row r="1010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</row>
  </sheetData>
  <mergeCells count="34">
    <mergeCell ref="C1:O1"/>
    <mergeCell ref="C2:O2"/>
    <mergeCell ref="E3:K3"/>
    <mergeCell ref="M3:O3"/>
    <mergeCell ref="E4:G4"/>
    <mergeCell ref="I4:K4"/>
    <mergeCell ref="M4:O4"/>
    <mergeCell ref="A5:B5"/>
    <mergeCell ref="E6:G6"/>
    <mergeCell ref="I6:K6"/>
    <mergeCell ref="M6:O6"/>
    <mergeCell ref="E7:F7"/>
    <mergeCell ref="I7:J7"/>
    <mergeCell ref="M7:N7"/>
    <mergeCell ref="C6:C8"/>
    <mergeCell ref="E10:G10"/>
    <mergeCell ref="I10:K10"/>
    <mergeCell ref="M10:O10"/>
    <mergeCell ref="E11:F11"/>
    <mergeCell ref="I11:J11"/>
    <mergeCell ref="M11:N11"/>
    <mergeCell ref="I15:J15"/>
    <mergeCell ref="E18:K18"/>
    <mergeCell ref="E19:F19"/>
    <mergeCell ref="E20:F20"/>
    <mergeCell ref="C21:C23"/>
    <mergeCell ref="N21:O21"/>
    <mergeCell ref="C10:C12"/>
    <mergeCell ref="C14:C16"/>
    <mergeCell ref="E14:G14"/>
    <mergeCell ref="I14:K14"/>
    <mergeCell ref="M14:O14"/>
    <mergeCell ref="E15:F15"/>
    <mergeCell ref="M15:N15"/>
  </mergeCells>
  <hyperlinks>
    <hyperlink r:id="rId1" ref="E18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4" max="4" width="19.57"/>
  </cols>
  <sheetData>
    <row r="1">
      <c r="A1" s="37" t="s">
        <v>125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39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>
      <c r="A3" s="82"/>
      <c r="B3" s="42" t="s">
        <v>126</v>
      </c>
      <c r="C3" s="43"/>
      <c r="D3" s="43"/>
      <c r="E3" s="43"/>
      <c r="F3" s="43"/>
      <c r="G3" s="44"/>
      <c r="H3" s="42" t="s">
        <v>127</v>
      </c>
      <c r="I3" s="43"/>
      <c r="J3" s="44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>
      <c r="A4" s="61"/>
      <c r="B4" s="47" t="s">
        <v>129</v>
      </c>
      <c r="C4" s="43"/>
      <c r="D4" s="44"/>
      <c r="E4" s="47" t="s">
        <v>175</v>
      </c>
      <c r="F4" s="43"/>
      <c r="G4" s="44"/>
      <c r="H4" s="47" t="s">
        <v>129</v>
      </c>
      <c r="I4" s="43"/>
      <c r="J4" s="44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>
      <c r="A5" s="50" t="s">
        <v>132</v>
      </c>
      <c r="B5" s="52" t="s">
        <v>134</v>
      </c>
      <c r="C5" s="52" t="s">
        <v>135</v>
      </c>
      <c r="D5" s="52" t="s">
        <v>136</v>
      </c>
      <c r="E5" s="52" t="s">
        <v>134</v>
      </c>
      <c r="F5" s="52" t="s">
        <v>135</v>
      </c>
      <c r="G5" s="52" t="s">
        <v>136</v>
      </c>
      <c r="H5" s="52" t="s">
        <v>134</v>
      </c>
      <c r="I5" s="52" t="s">
        <v>135</v>
      </c>
      <c r="J5" s="52" t="s">
        <v>136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>
      <c r="A6" s="82" t="s">
        <v>176</v>
      </c>
      <c r="B6" s="56" t="s">
        <v>140</v>
      </c>
      <c r="C6" s="43"/>
      <c r="D6" s="44"/>
      <c r="E6" s="56" t="s">
        <v>141</v>
      </c>
      <c r="F6" s="43"/>
      <c r="G6" s="44"/>
      <c r="H6" s="56" t="s">
        <v>142</v>
      </c>
      <c r="I6" s="43"/>
      <c r="J6" s="44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A7" s="57"/>
      <c r="B7" s="56" t="s">
        <v>145</v>
      </c>
      <c r="C7" s="43"/>
      <c r="D7" s="44"/>
      <c r="E7" s="56" t="s">
        <v>146</v>
      </c>
      <c r="F7" s="43"/>
      <c r="G7" s="44"/>
      <c r="H7" s="83" t="s">
        <v>177</v>
      </c>
      <c r="I7" s="43"/>
      <c r="J7" s="44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>
      <c r="A8" s="61"/>
      <c r="B8" s="63" t="s">
        <v>36</v>
      </c>
      <c r="C8" s="75" t="s">
        <v>48</v>
      </c>
      <c r="D8" s="69" t="s">
        <v>58</v>
      </c>
      <c r="E8" s="67" t="s">
        <v>57</v>
      </c>
      <c r="F8" s="62" t="s">
        <v>37</v>
      </c>
      <c r="G8" s="68" t="s">
        <v>70</v>
      </c>
      <c r="H8" s="70" t="s">
        <v>35</v>
      </c>
      <c r="I8" s="65" t="s">
        <v>34</v>
      </c>
      <c r="J8" s="66" t="s">
        <v>69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>
      <c r="A9" s="82" t="s">
        <v>178</v>
      </c>
      <c r="B9" s="56" t="s">
        <v>152</v>
      </c>
      <c r="C9" s="43"/>
      <c r="D9" s="44"/>
      <c r="E9" s="56" t="s">
        <v>153</v>
      </c>
      <c r="F9" s="43"/>
      <c r="G9" s="44"/>
      <c r="H9" s="56" t="s">
        <v>154</v>
      </c>
      <c r="I9" s="43"/>
      <c r="J9" s="44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>
      <c r="A10" s="57"/>
      <c r="B10" s="56" t="s">
        <v>156</v>
      </c>
      <c r="C10" s="43"/>
      <c r="D10" s="44"/>
      <c r="E10" s="72" t="s">
        <v>157</v>
      </c>
      <c r="F10" s="43"/>
      <c r="G10" s="44"/>
      <c r="H10" s="56" t="s">
        <v>158</v>
      </c>
      <c r="I10" s="43"/>
      <c r="J10" s="44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>
      <c r="A11" s="61"/>
      <c r="B11" s="70" t="s">
        <v>160</v>
      </c>
      <c r="C11" s="63" t="s">
        <v>36</v>
      </c>
      <c r="D11" s="62" t="s">
        <v>37</v>
      </c>
      <c r="E11" s="73" t="s">
        <v>57</v>
      </c>
      <c r="F11" s="64" t="s">
        <v>59</v>
      </c>
      <c r="G11" s="68" t="s">
        <v>70</v>
      </c>
      <c r="H11" s="70" t="s">
        <v>35</v>
      </c>
      <c r="I11" s="74" t="s">
        <v>105</v>
      </c>
      <c r="J11" s="65" t="s">
        <v>34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>
      <c r="A12" s="82" t="s">
        <v>179</v>
      </c>
      <c r="B12" s="56" t="s">
        <v>164</v>
      </c>
      <c r="C12" s="43"/>
      <c r="D12" s="44"/>
      <c r="E12" s="56" t="s">
        <v>163</v>
      </c>
      <c r="F12" s="43"/>
      <c r="G12" s="44"/>
      <c r="H12" s="56" t="s">
        <v>165</v>
      </c>
      <c r="I12" s="43"/>
      <c r="J12" s="44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>
      <c r="A13" s="57"/>
      <c r="B13" s="56" t="s">
        <v>49</v>
      </c>
      <c r="C13" s="43"/>
      <c r="D13" s="44"/>
      <c r="E13" s="56" t="s">
        <v>167</v>
      </c>
      <c r="F13" s="43"/>
      <c r="G13" s="44"/>
      <c r="H13" s="56" t="s">
        <v>106</v>
      </c>
      <c r="I13" s="43"/>
      <c r="J13" s="44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61"/>
      <c r="B14" s="73" t="s">
        <v>57</v>
      </c>
      <c r="C14" s="69" t="s">
        <v>58</v>
      </c>
      <c r="D14" s="64" t="s">
        <v>59</v>
      </c>
      <c r="E14" s="70" t="s">
        <v>35</v>
      </c>
      <c r="F14" s="77" t="s">
        <v>47</v>
      </c>
      <c r="G14" s="75" t="s">
        <v>48</v>
      </c>
      <c r="H14" s="74" t="s">
        <v>105</v>
      </c>
      <c r="I14" s="66" t="s">
        <v>69</v>
      </c>
      <c r="J14" s="68" t="s">
        <v>70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A16" s="3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>
      <c r="A19" s="39"/>
      <c r="B19" s="38"/>
      <c r="C19" s="38"/>
      <c r="D19" s="38"/>
      <c r="E19" s="38"/>
      <c r="F19" s="38"/>
      <c r="G19" s="38"/>
      <c r="H19" s="38"/>
      <c r="I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</row>
    <row r="1003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</row>
    <row r="100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</row>
    <row r="1005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</row>
    <row r="1006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</row>
    <row r="1007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</row>
    <row r="1008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</row>
  </sheetData>
  <mergeCells count="32">
    <mergeCell ref="A1:J1"/>
    <mergeCell ref="A2:J2"/>
    <mergeCell ref="B3:G3"/>
    <mergeCell ref="H3:J3"/>
    <mergeCell ref="B4:D4"/>
    <mergeCell ref="E4:G4"/>
    <mergeCell ref="H4:J4"/>
    <mergeCell ref="A3:A4"/>
    <mergeCell ref="B6:D6"/>
    <mergeCell ref="E6:G6"/>
    <mergeCell ref="H6:J6"/>
    <mergeCell ref="B7:D7"/>
    <mergeCell ref="E7:G7"/>
    <mergeCell ref="H7:J7"/>
    <mergeCell ref="A6:A8"/>
    <mergeCell ref="B9:D9"/>
    <mergeCell ref="E9:G9"/>
    <mergeCell ref="H9:J9"/>
    <mergeCell ref="B10:D10"/>
    <mergeCell ref="E10:G10"/>
    <mergeCell ref="H10:J10"/>
    <mergeCell ref="A12:A14"/>
    <mergeCell ref="A16:A18"/>
    <mergeCell ref="A19:A21"/>
    <mergeCell ref="A9:A11"/>
    <mergeCell ref="B12:D12"/>
    <mergeCell ref="E12:G12"/>
    <mergeCell ref="H12:J12"/>
    <mergeCell ref="B13:D13"/>
    <mergeCell ref="E13:G13"/>
    <mergeCell ref="H13:J13"/>
    <mergeCell ref="I19:J19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11.71"/>
    <col customWidth="1" min="3" max="3" width="21.86"/>
    <col customWidth="1" min="4" max="4" width="61.71"/>
    <col customWidth="1" min="5" max="5" width="28.86"/>
    <col customWidth="1" min="6" max="6" width="33.0"/>
  </cols>
  <sheetData>
    <row r="1">
      <c r="A1" s="84" t="s">
        <v>180</v>
      </c>
    </row>
    <row r="2">
      <c r="A2" s="85" t="s">
        <v>181</v>
      </c>
      <c r="G2" s="35"/>
      <c r="H2" s="86"/>
      <c r="I2" s="86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>
      <c r="A3" s="87" t="s">
        <v>182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>
      <c r="A4" s="1"/>
      <c r="B4" s="2"/>
      <c r="C4" s="2"/>
      <c r="D4" s="2"/>
      <c r="E4" s="1"/>
      <c r="F4" s="1"/>
    </row>
    <row r="5">
      <c r="A5" s="51" t="s">
        <v>0</v>
      </c>
      <c r="B5" s="88" t="s">
        <v>1</v>
      </c>
      <c r="C5" s="88" t="s">
        <v>2</v>
      </c>
      <c r="D5" s="88" t="s">
        <v>3</v>
      </c>
      <c r="E5" s="51" t="s">
        <v>8</v>
      </c>
      <c r="F5" s="51" t="s">
        <v>9</v>
      </c>
    </row>
    <row r="6">
      <c r="A6" s="89">
        <v>1.0</v>
      </c>
      <c r="B6" s="89">
        <v>1.204180018E9</v>
      </c>
      <c r="C6" s="90" t="s">
        <v>98</v>
      </c>
      <c r="D6" s="90" t="s">
        <v>99</v>
      </c>
      <c r="E6" s="90" t="s">
        <v>26</v>
      </c>
      <c r="F6" s="90" t="s">
        <v>94</v>
      </c>
    </row>
    <row r="7">
      <c r="A7" s="89">
        <v>2.0</v>
      </c>
      <c r="B7" s="89">
        <v>1.204180019E9</v>
      </c>
      <c r="C7" s="90" t="s">
        <v>49</v>
      </c>
      <c r="D7" s="90" t="s">
        <v>50</v>
      </c>
      <c r="E7" s="5" t="s">
        <v>54</v>
      </c>
      <c r="F7" s="90" t="s">
        <v>27</v>
      </c>
    </row>
    <row r="8">
      <c r="A8" s="89">
        <v>3.0</v>
      </c>
      <c r="B8" s="89">
        <v>1.204180029E9</v>
      </c>
      <c r="C8" s="90" t="s">
        <v>79</v>
      </c>
      <c r="D8" s="90" t="s">
        <v>80</v>
      </c>
      <c r="E8" s="90" t="s">
        <v>84</v>
      </c>
      <c r="F8" s="91" t="s">
        <v>183</v>
      </c>
    </row>
    <row r="9">
      <c r="A9" s="89">
        <v>4.0</v>
      </c>
      <c r="B9" s="89">
        <v>1.204180003E9</v>
      </c>
      <c r="C9" s="90" t="s">
        <v>106</v>
      </c>
      <c r="D9" s="90" t="s">
        <v>107</v>
      </c>
      <c r="E9" s="90" t="s">
        <v>111</v>
      </c>
      <c r="F9" s="90" t="s">
        <v>112</v>
      </c>
    </row>
    <row r="10">
      <c r="A10" s="89">
        <v>5.0</v>
      </c>
      <c r="B10" s="89">
        <v>1.204181008E9</v>
      </c>
      <c r="C10" s="90" t="s">
        <v>89</v>
      </c>
      <c r="D10" s="90" t="s">
        <v>90</v>
      </c>
      <c r="E10" s="90" t="s">
        <v>26</v>
      </c>
      <c r="F10" s="90" t="s">
        <v>94</v>
      </c>
    </row>
    <row r="11">
      <c r="A11" s="89">
        <v>6.0</v>
      </c>
      <c r="B11" s="89">
        <v>1.204180002E9</v>
      </c>
      <c r="C11" s="90" t="s">
        <v>21</v>
      </c>
      <c r="D11" s="90" t="s">
        <v>22</v>
      </c>
      <c r="E11" s="90" t="s">
        <v>26</v>
      </c>
      <c r="F11" s="90" t="s">
        <v>27</v>
      </c>
    </row>
    <row r="12">
      <c r="A12" s="89">
        <v>7.0</v>
      </c>
      <c r="B12" s="89">
        <v>1.204181011E9</v>
      </c>
      <c r="C12" s="90" t="s">
        <v>38</v>
      </c>
      <c r="D12" s="90" t="s">
        <v>39</v>
      </c>
      <c r="E12" s="90" t="s">
        <v>26</v>
      </c>
      <c r="F12" s="90" t="s">
        <v>27</v>
      </c>
    </row>
    <row r="13">
      <c r="A13" s="89">
        <v>8.0</v>
      </c>
      <c r="B13" s="89">
        <v>1.204180026E9</v>
      </c>
      <c r="C13" s="90" t="s">
        <v>71</v>
      </c>
      <c r="D13" s="90" t="s">
        <v>72</v>
      </c>
      <c r="E13" s="90" t="s">
        <v>54</v>
      </c>
      <c r="F13" s="90" t="s">
        <v>65</v>
      </c>
    </row>
    <row r="14">
      <c r="A14" s="89">
        <v>9.0</v>
      </c>
      <c r="B14" s="89">
        <v>1.204180015E9</v>
      </c>
      <c r="C14" s="90" t="s">
        <v>60</v>
      </c>
      <c r="D14" s="11" t="s">
        <v>61</v>
      </c>
      <c r="E14" s="90" t="s">
        <v>54</v>
      </c>
      <c r="F14" s="90" t="s">
        <v>65</v>
      </c>
    </row>
  </sheetData>
  <mergeCells count="3">
    <mergeCell ref="A1:F1"/>
    <mergeCell ref="A2:F2"/>
    <mergeCell ref="A3:F3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