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nl/Documents/sorted bam files plasma /"/>
    </mc:Choice>
  </mc:AlternateContent>
  <xr:revisionPtr revIDLastSave="0" documentId="8_{865D1C60-BFDA-9643-B80B-E3BA8D5CAD9A}" xr6:coauthVersionLast="47" xr6:coauthVersionMax="47" xr10:uidLastSave="{00000000-0000-0000-0000-000000000000}"/>
  <bookViews>
    <workbookView xWindow="440" yWindow="500" windowWidth="14980" windowHeight="15620" tabRatio="500" xr2:uid="{00000000-000D-0000-FFFF-FFFF00000000}"/>
  </bookViews>
  <sheets>
    <sheet name="miRNAqP-primer design t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1" l="1"/>
  <c r="B34" i="1" s="1"/>
  <c r="B50" i="1"/>
  <c r="B35" i="1" s="1"/>
  <c r="B51" i="1"/>
  <c r="B36" i="1" s="1"/>
  <c r="B52" i="1"/>
  <c r="B37" i="1" s="1"/>
  <c r="B53" i="1"/>
  <c r="B38" i="1" s="1"/>
  <c r="B54" i="1"/>
  <c r="B39" i="1" s="1"/>
  <c r="B55" i="1"/>
  <c r="B40" i="1" s="1"/>
  <c r="B56" i="1"/>
  <c r="B41" i="1" s="1"/>
  <c r="B57" i="1"/>
  <c r="B42" i="1" s="1"/>
  <c r="B48" i="1"/>
  <c r="B33" i="1" s="1"/>
  <c r="C56" i="1"/>
  <c r="D56" i="1" s="1"/>
  <c r="E56" i="1" s="1"/>
  <c r="F56" i="1" s="1"/>
  <c r="G56" i="1" s="1"/>
  <c r="H56" i="1" s="1"/>
  <c r="B31" i="1" s="1"/>
  <c r="C55" i="1"/>
  <c r="D55" i="1" s="1"/>
  <c r="E55" i="1" s="1"/>
  <c r="F55" i="1" s="1"/>
  <c r="G55" i="1" s="1"/>
  <c r="H55" i="1" s="1"/>
  <c r="B30" i="1" s="1"/>
  <c r="C54" i="1"/>
  <c r="D54" i="1"/>
  <c r="E54" i="1"/>
  <c r="F54" i="1" s="1"/>
  <c r="G54" i="1" s="1"/>
  <c r="H54" i="1" s="1"/>
  <c r="B29" i="1" s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53" i="1" l="1"/>
  <c r="D53" i="1" s="1"/>
  <c r="E53" i="1" s="1"/>
  <c r="F53" i="1" s="1"/>
  <c r="G53" i="1" s="1"/>
  <c r="H53" i="1" s="1"/>
  <c r="B28" i="1" s="1"/>
  <c r="C52" i="1"/>
  <c r="D52" i="1" s="1"/>
  <c r="E52" i="1" s="1"/>
  <c r="F52" i="1" s="1"/>
  <c r="G52" i="1" s="1"/>
  <c r="H52" i="1" s="1"/>
  <c r="B27" i="1" s="1"/>
  <c r="C51" i="1"/>
  <c r="D51" i="1" s="1"/>
  <c r="E51" i="1" s="1"/>
  <c r="F51" i="1" s="1"/>
  <c r="G51" i="1" s="1"/>
  <c r="H51" i="1" s="1"/>
  <c r="B26" i="1" s="1"/>
  <c r="C50" i="1"/>
  <c r="D50" i="1" s="1"/>
  <c r="E50" i="1" s="1"/>
  <c r="F50" i="1" s="1"/>
  <c r="G50" i="1" s="1"/>
  <c r="H50" i="1" s="1"/>
  <c r="B25" i="1" s="1"/>
  <c r="C49" i="1"/>
  <c r="D49" i="1" s="1"/>
  <c r="E49" i="1" s="1"/>
  <c r="F49" i="1" s="1"/>
  <c r="G49" i="1" s="1"/>
  <c r="H49" i="1" s="1"/>
  <c r="B24" i="1" s="1"/>
  <c r="C48" i="1"/>
  <c r="D48" i="1" s="1"/>
  <c r="E48" i="1" s="1"/>
  <c r="F48" i="1" s="1"/>
  <c r="G48" i="1" s="1"/>
  <c r="H48" i="1" s="1"/>
  <c r="B23" i="1" s="1"/>
  <c r="C57" i="1"/>
  <c r="D57" i="1" s="1"/>
  <c r="E57" i="1" s="1"/>
  <c r="F57" i="1" s="1"/>
  <c r="G57" i="1" s="1"/>
  <c r="H57" i="1" s="1"/>
  <c r="B32" i="1" s="1"/>
</calcChain>
</file>

<file path=xl/sharedStrings.xml><?xml version="1.0" encoding="utf-8"?>
<sst xmlns="http://schemas.openxmlformats.org/spreadsheetml/2006/main" count="60" uniqueCount="60">
  <si>
    <t>PW=</t>
    <phoneticPr fontId="0" type="noConversion"/>
  </si>
  <si>
    <t>* Forward and reverse primers will be displayed</t>
    <phoneticPr fontId="0" type="noConversion"/>
  </si>
  <si>
    <t>S.No.</t>
    <phoneticPr fontId="0" type="noConversion"/>
  </si>
  <si>
    <t>Name of miRNA</t>
    <phoneticPr fontId="0" type="noConversion"/>
  </si>
  <si>
    <t>Mature Sequence</t>
    <phoneticPr fontId="0" type="noConversion"/>
  </si>
  <si>
    <t>Results</t>
    <phoneticPr fontId="0" type="noConversion"/>
  </si>
  <si>
    <t>Sequence (5'-3')</t>
    <phoneticPr fontId="0" type="noConversion"/>
  </si>
  <si>
    <t>Primer Name</t>
    <phoneticPr fontId="0" type="noConversion"/>
  </si>
  <si>
    <t>1cDNA</t>
    <phoneticPr fontId="0" type="noConversion"/>
  </si>
  <si>
    <t>2cDNA</t>
    <phoneticPr fontId="0" type="noConversion"/>
  </si>
  <si>
    <t>3cDNA</t>
    <phoneticPr fontId="0" type="noConversion"/>
  </si>
  <si>
    <t>4cDNA</t>
    <phoneticPr fontId="0" type="noConversion"/>
  </si>
  <si>
    <t>5cDNA</t>
    <phoneticPr fontId="0" type="noConversion"/>
  </si>
  <si>
    <t>6cDNA</t>
    <phoneticPr fontId="0" type="noConversion"/>
  </si>
  <si>
    <t>7cDNA</t>
    <phoneticPr fontId="0" type="noConversion"/>
  </si>
  <si>
    <t>8cDNA</t>
    <phoneticPr fontId="0" type="noConversion"/>
  </si>
  <si>
    <t>9cDNA</t>
    <phoneticPr fontId="0" type="noConversion"/>
  </si>
  <si>
    <t>10cDNA</t>
    <phoneticPr fontId="0" type="noConversion"/>
  </si>
  <si>
    <t>1F</t>
    <phoneticPr fontId="0" type="noConversion"/>
  </si>
  <si>
    <t>2F</t>
    <phoneticPr fontId="0" type="noConversion"/>
  </si>
  <si>
    <t>3F</t>
    <phoneticPr fontId="0" type="noConversion"/>
  </si>
  <si>
    <t>4F</t>
    <phoneticPr fontId="0" type="noConversion"/>
  </si>
  <si>
    <t>5F</t>
    <phoneticPr fontId="0" type="noConversion"/>
  </si>
  <si>
    <t>6F</t>
    <phoneticPr fontId="0" type="noConversion"/>
  </si>
  <si>
    <t>7F</t>
    <phoneticPr fontId="0" type="noConversion"/>
  </si>
  <si>
    <t>8F</t>
    <phoneticPr fontId="0" type="noConversion"/>
  </si>
  <si>
    <t>9F</t>
    <phoneticPr fontId="0" type="noConversion"/>
  </si>
  <si>
    <t>10F</t>
    <phoneticPr fontId="0" type="noConversion"/>
  </si>
  <si>
    <t>cDNA-hp-adapter</t>
    <phoneticPr fontId="0" type="noConversion"/>
  </si>
  <si>
    <t>For-adapter</t>
    <phoneticPr fontId="0" type="noConversion"/>
  </si>
  <si>
    <t>GTCGTATCCAGTGCAGGGTCCGAGGTATTCGCACTGGATACGAC</t>
    <phoneticPr fontId="0" type="noConversion"/>
  </si>
  <si>
    <t>TCGCT</t>
    <phoneticPr fontId="0" type="noConversion"/>
  </si>
  <si>
    <t>Function for RC of last six nt</t>
    <phoneticPr fontId="0" type="noConversion"/>
  </si>
  <si>
    <t>value fromcell</t>
    <phoneticPr fontId="0" type="noConversion"/>
  </si>
  <si>
    <t>subsA</t>
    <phoneticPr fontId="0" type="noConversion"/>
  </si>
  <si>
    <t>subsG</t>
    <phoneticPr fontId="0" type="noConversion"/>
  </si>
  <si>
    <t>subsC</t>
    <phoneticPr fontId="0" type="noConversion"/>
  </si>
  <si>
    <t>subsT</t>
    <phoneticPr fontId="0" type="noConversion"/>
  </si>
  <si>
    <t>subsU-this is complement</t>
    <phoneticPr fontId="0" type="noConversion"/>
  </si>
  <si>
    <t>reverse-last six nts</t>
    <phoneticPr fontId="0" type="noConversion"/>
  </si>
  <si>
    <t>UCGGACCAGGCUUCAUUCCCC</t>
  </si>
  <si>
    <t>miRNA</t>
  </si>
  <si>
    <r>
      <t xml:space="preserve">Tool to design qPCR primers for miRNA </t>
    </r>
    <r>
      <rPr>
        <sz val="11"/>
        <color indexed="8"/>
        <rFont val="Calibri"/>
        <family val="2"/>
      </rPr>
      <t>(developed by: Subramanian lab, South Dakota State University)</t>
    </r>
  </si>
  <si>
    <t>Hairpin primer sequence and adapter based on: Varkonyi-Gasic et al (2007) Plant methods 3:12. [http://www.ncbi.nlm.nih.gov/pubmed/17931426]</t>
  </si>
  <si>
    <t>Supplementary file</t>
  </si>
  <si>
    <r>
      <t xml:space="preserve">* If you copy results to another excel sheet, make sure you use </t>
    </r>
    <r>
      <rPr>
        <sz val="11"/>
        <color rgb="FFFF0000"/>
        <rFont val="Calibri"/>
        <family val="2"/>
        <scheme val="minor"/>
      </rPr>
      <t>PASTE VALUES</t>
    </r>
  </si>
  <si>
    <t>Questions or Comments: manianslab@gmail.com</t>
  </si>
  <si>
    <t>gma-MIR166a</t>
  </si>
  <si>
    <t>Adhikari et al (2012) Hairpin priming is better-suited than in vitro polyadenylation to generate cDNA for plant miRNA qPCR</t>
  </si>
  <si>
    <t>* Enter miRNA name(s) and mature sequence(s) to be assayed in the cells below (upto 10)</t>
  </si>
  <si>
    <t>hsa-MIR193A</t>
  </si>
  <si>
    <t>AACUGGCCUACAAAGUCCCAGU</t>
  </si>
  <si>
    <t>hsa-MIR376C</t>
  </si>
  <si>
    <t>AACAUAGAGGAAAUUCCACGU</t>
  </si>
  <si>
    <t>hsa-MIR3135B</t>
  </si>
  <si>
    <t>GGCUGGAGCGAGUGCAGUGGUG</t>
  </si>
  <si>
    <t>UCGUACCGUGAGUAAUAAUGCG</t>
  </si>
  <si>
    <t>hsa-MIR126-3p</t>
  </si>
  <si>
    <t>hsa-MIR223-3p</t>
  </si>
  <si>
    <t>UGUCAGUUUGUCAAAUACCCCA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</si>
</sst>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0"/>
      <color indexed="9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0" borderId="9" xfId="0" applyFont="1" applyBorder="1"/>
    <xf numFmtId="0" fontId="6" fillId="0" borderId="1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7" fillId="0" borderId="0" xfId="0" applyFont="1" applyBorder="1"/>
    <xf numFmtId="0" fontId="5" fillId="0" borderId="0" xfId="0" applyFont="1" applyBorder="1"/>
    <xf numFmtId="0" fontId="5" fillId="0" borderId="13" xfId="0" applyFont="1" applyBorder="1"/>
    <xf numFmtId="0" fontId="6" fillId="0" borderId="0" xfId="0" applyFont="1" applyBorder="1"/>
    <xf numFmtId="0" fontId="6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11" fillId="0" borderId="0" xfId="0" applyFont="1" applyBorder="1"/>
    <xf numFmtId="0" fontId="11" fillId="0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17" xfId="0" applyFont="1" applyFill="1" applyBorder="1"/>
    <xf numFmtId="0" fontId="0" fillId="3" borderId="18" xfId="0" applyFont="1" applyFill="1" applyBorder="1"/>
    <xf numFmtId="0" fontId="0" fillId="3" borderId="19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left" vertical="top" wrapText="1" indent="1"/>
    </xf>
    <xf numFmtId="0" fontId="3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/>
    <xf numFmtId="0" fontId="4" fillId="0" borderId="0" xfId="0" applyFont="1" applyFill="1" applyBorder="1" applyProtection="1">
      <protection locked="0"/>
    </xf>
    <xf numFmtId="0" fontId="4" fillId="0" borderId="5" xfId="0" applyFont="1" applyFill="1" applyBorder="1" applyProtection="1">
      <protection locked="0"/>
    </xf>
    <xf numFmtId="0" fontId="0" fillId="0" borderId="6" xfId="0" applyFill="1" applyBorder="1"/>
    <xf numFmtId="0" fontId="4" fillId="0" borderId="7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12" fillId="0" borderId="0" xfId="0" applyFont="1" applyBorder="1"/>
    <xf numFmtId="0" fontId="12" fillId="0" borderId="15" xfId="0" applyFont="1" applyBorder="1"/>
    <xf numFmtId="0" fontId="13" fillId="0" borderId="0" xfId="0" applyFont="1" applyProtection="1">
      <protection locked="0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15" workbookViewId="0">
      <selection activeCell="B35" sqref="B35"/>
    </sheetView>
  </sheetViews>
  <sheetFormatPr baseColWidth="10" defaultColWidth="8.83203125" defaultRowHeight="15" x14ac:dyDescent="0.2"/>
  <cols>
    <col min="2" max="2" width="58.5" customWidth="1"/>
    <col min="3" max="3" width="44.33203125" customWidth="1"/>
    <col min="4" max="4" width="18.83203125" bestFit="1" customWidth="1"/>
    <col min="5" max="6" width="17.83203125" bestFit="1" customWidth="1"/>
    <col min="7" max="7" width="20.5" bestFit="1" customWidth="1"/>
    <col min="8" max="8" width="15" bestFit="1" customWidth="1"/>
  </cols>
  <sheetData>
    <row r="1" spans="1:8" x14ac:dyDescent="0.2">
      <c r="A1" s="21" t="s">
        <v>48</v>
      </c>
      <c r="B1" s="22"/>
      <c r="C1" s="23"/>
      <c r="D1" s="19" t="s">
        <v>0</v>
      </c>
      <c r="E1" s="20" t="s">
        <v>41</v>
      </c>
      <c r="F1" s="1"/>
      <c r="G1" s="1"/>
      <c r="H1" s="2"/>
    </row>
    <row r="2" spans="1:8" ht="16" thickBot="1" x14ac:dyDescent="0.25">
      <c r="A2" s="24" t="s">
        <v>44</v>
      </c>
      <c r="B2" s="25"/>
      <c r="C2" s="26"/>
      <c r="D2" s="1"/>
      <c r="E2" s="2"/>
      <c r="F2" s="1"/>
      <c r="G2" s="1"/>
      <c r="H2" s="2"/>
    </row>
    <row r="3" spans="1:8" ht="16" thickTop="1" x14ac:dyDescent="0.2">
      <c r="A3" s="27" t="s">
        <v>42</v>
      </c>
      <c r="B3" s="28"/>
      <c r="C3" s="29"/>
      <c r="D3" s="1"/>
      <c r="E3" s="2"/>
      <c r="F3" s="1"/>
      <c r="G3" s="1"/>
      <c r="H3" s="2"/>
    </row>
    <row r="4" spans="1:8" x14ac:dyDescent="0.2">
      <c r="A4" s="30" t="s">
        <v>49</v>
      </c>
      <c r="B4" s="31"/>
      <c r="C4" s="32"/>
      <c r="D4" s="1"/>
      <c r="E4" s="2"/>
      <c r="F4" s="1"/>
      <c r="G4" s="1"/>
      <c r="H4" s="2"/>
    </row>
    <row r="5" spans="1:8" x14ac:dyDescent="0.2">
      <c r="A5" s="30" t="s">
        <v>1</v>
      </c>
      <c r="B5" s="33"/>
      <c r="C5" s="32"/>
      <c r="D5" s="1"/>
      <c r="E5" s="2"/>
      <c r="F5" s="1"/>
      <c r="G5" s="1"/>
      <c r="H5" s="2"/>
    </row>
    <row r="6" spans="1:8" x14ac:dyDescent="0.2">
      <c r="A6" s="30" t="s">
        <v>45</v>
      </c>
      <c r="B6" s="33"/>
      <c r="C6" s="32"/>
      <c r="D6" s="1"/>
      <c r="E6" s="2"/>
      <c r="F6" s="1"/>
      <c r="G6" s="1"/>
      <c r="H6" s="2"/>
    </row>
    <row r="7" spans="1:8" x14ac:dyDescent="0.2">
      <c r="A7" s="30"/>
      <c r="B7" s="33"/>
      <c r="C7" s="32"/>
      <c r="D7" s="1"/>
      <c r="E7" s="2"/>
      <c r="F7" s="1"/>
      <c r="G7" s="1"/>
      <c r="H7" s="2"/>
    </row>
    <row r="8" spans="1:8" x14ac:dyDescent="0.2">
      <c r="A8" s="30" t="s">
        <v>43</v>
      </c>
      <c r="B8" s="33"/>
      <c r="C8" s="32"/>
      <c r="D8" s="2"/>
      <c r="E8" s="2"/>
      <c r="F8" s="2"/>
      <c r="G8" s="1"/>
      <c r="H8" s="2"/>
    </row>
    <row r="9" spans="1:8" x14ac:dyDescent="0.2">
      <c r="A9" s="30" t="s">
        <v>46</v>
      </c>
      <c r="B9" s="34"/>
      <c r="C9" s="32"/>
      <c r="D9" s="2"/>
      <c r="E9" s="2"/>
      <c r="F9" s="2"/>
      <c r="G9" s="1"/>
      <c r="H9" s="2"/>
    </row>
    <row r="10" spans="1:8" x14ac:dyDescent="0.2">
      <c r="A10" s="35"/>
      <c r="B10" s="36"/>
      <c r="C10" s="37"/>
      <c r="D10" s="2"/>
      <c r="E10" s="2"/>
      <c r="F10" s="2"/>
      <c r="G10" s="1"/>
      <c r="H10" s="2"/>
    </row>
    <row r="11" spans="1:8" x14ac:dyDescent="0.2">
      <c r="A11" s="47" t="s">
        <v>2</v>
      </c>
      <c r="B11" s="48" t="s">
        <v>3</v>
      </c>
      <c r="C11" s="49" t="s">
        <v>4</v>
      </c>
      <c r="D11" s="1"/>
      <c r="E11" s="2"/>
      <c r="F11" s="1"/>
      <c r="G11" s="1"/>
      <c r="H11" s="2"/>
    </row>
    <row r="12" spans="1:8" x14ac:dyDescent="0.2">
      <c r="A12" s="38">
        <v>1</v>
      </c>
      <c r="B12" s="39" t="s">
        <v>47</v>
      </c>
      <c r="C12" s="40" t="s">
        <v>40</v>
      </c>
      <c r="D12" s="1"/>
      <c r="E12" s="2"/>
      <c r="F12" s="1"/>
      <c r="G12" s="1"/>
      <c r="H12" s="2"/>
    </row>
    <row r="13" spans="1:8" x14ac:dyDescent="0.2">
      <c r="A13" s="41">
        <v>2</v>
      </c>
      <c r="B13" s="42" t="s">
        <v>50</v>
      </c>
      <c r="C13" s="43" t="s">
        <v>51</v>
      </c>
      <c r="D13" s="1"/>
      <c r="E13" s="2"/>
      <c r="F13" s="1"/>
      <c r="G13" s="1"/>
      <c r="H13" s="2"/>
    </row>
    <row r="14" spans="1:8" x14ac:dyDescent="0.2">
      <c r="A14" s="41">
        <v>3</v>
      </c>
      <c r="B14" s="42" t="s">
        <v>52</v>
      </c>
      <c r="C14" s="43" t="s">
        <v>53</v>
      </c>
      <c r="D14" s="1"/>
      <c r="E14" s="2"/>
      <c r="F14" s="1"/>
      <c r="G14" s="1"/>
      <c r="H14" s="2"/>
    </row>
    <row r="15" spans="1:8" x14ac:dyDescent="0.2">
      <c r="A15" s="41">
        <v>4</v>
      </c>
      <c r="B15" s="42" t="s">
        <v>54</v>
      </c>
      <c r="C15" s="43" t="s">
        <v>55</v>
      </c>
      <c r="D15" s="1"/>
      <c r="E15" s="2"/>
      <c r="F15" s="1"/>
      <c r="G15" s="1"/>
      <c r="H15" s="2"/>
    </row>
    <row r="16" spans="1:8" ht="16" x14ac:dyDescent="0.2">
      <c r="A16" s="41">
        <v>5</v>
      </c>
      <c r="B16" s="58" t="s">
        <v>57</v>
      </c>
      <c r="C16" s="43" t="s">
        <v>56</v>
      </c>
      <c r="D16" s="1"/>
      <c r="E16" s="2"/>
      <c r="F16" s="1"/>
      <c r="G16" s="1"/>
      <c r="H16" s="2"/>
    </row>
    <row r="17" spans="1:3" x14ac:dyDescent="0.2">
      <c r="A17" s="41">
        <v>6</v>
      </c>
      <c r="B17" s="42" t="s">
        <v>58</v>
      </c>
      <c r="C17" s="43" t="s">
        <v>59</v>
      </c>
    </row>
    <row r="18" spans="1:3" x14ac:dyDescent="0.2">
      <c r="A18" s="41">
        <v>7</v>
      </c>
      <c r="B18" s="42"/>
      <c r="C18" s="43"/>
    </row>
    <row r="19" spans="1:3" x14ac:dyDescent="0.2">
      <c r="A19" s="41">
        <v>8</v>
      </c>
      <c r="B19" s="42"/>
      <c r="C19" s="43"/>
    </row>
    <row r="20" spans="1:3" x14ac:dyDescent="0.2">
      <c r="A20" s="41">
        <v>9</v>
      </c>
      <c r="B20" s="42"/>
      <c r="C20" s="43"/>
    </row>
    <row r="21" spans="1:3" x14ac:dyDescent="0.2">
      <c r="A21" s="44">
        <v>10</v>
      </c>
      <c r="B21" s="45"/>
      <c r="C21" s="46"/>
    </row>
    <row r="22" spans="1:3" x14ac:dyDescent="0.2">
      <c r="A22" s="50" t="s">
        <v>5</v>
      </c>
      <c r="B22" s="51" t="s">
        <v>6</v>
      </c>
      <c r="C22" s="52" t="s">
        <v>7</v>
      </c>
    </row>
    <row r="23" spans="1:3" x14ac:dyDescent="0.2">
      <c r="A23" s="3" t="s">
        <v>8</v>
      </c>
      <c r="B23" s="4" t="str">
        <f>IF(ISERROR(H48),"",CONCATENATE($B$45,H48))</f>
        <v>GTCGTATCCAGTGCAGGGTCCGAGGTATTCGCACTGGATACGACggggaa</v>
      </c>
      <c r="C23" s="5" t="str">
        <f>IF(ISBLANK(B12),"",CONCATENATE("qP",B12,"_cDNAhp"))</f>
        <v>qPgma-MIR166a_cDNAhp</v>
      </c>
    </row>
    <row r="24" spans="1:3" x14ac:dyDescent="0.2">
      <c r="A24" s="3" t="s">
        <v>9</v>
      </c>
      <c r="B24" s="4" t="str">
        <f t="shared" ref="B24:B32" si="0">IF(ISERROR(H49),"",CONCATENATE($B$45,H49))</f>
        <v>GTCGTATCCAGTGCAGGGTCCGAGGTATTCGCACTGGATACGACactggg</v>
      </c>
      <c r="C24" s="5" t="str">
        <f t="shared" ref="C24:C32" si="1">IF(ISBLANK(B13),"",CONCATENATE("qP",B13,"_cDNAhp"))</f>
        <v>qPhsa-MIR193A_cDNAhp</v>
      </c>
    </row>
    <row r="25" spans="1:3" x14ac:dyDescent="0.2">
      <c r="A25" s="3" t="s">
        <v>10</v>
      </c>
      <c r="B25" s="4" t="str">
        <f t="shared" si="0"/>
        <v>GTCGTATCCAGTGCAGGGTCCGAGGTATTCGCACTGGATACGACacgtgg</v>
      </c>
      <c r="C25" s="5" t="str">
        <f t="shared" si="1"/>
        <v>qPhsa-MIR376C_cDNAhp</v>
      </c>
    </row>
    <row r="26" spans="1:3" x14ac:dyDescent="0.2">
      <c r="A26" s="3" t="s">
        <v>11</v>
      </c>
      <c r="B26" s="4" t="str">
        <f t="shared" si="0"/>
        <v>GTCGTATCCAGTGCAGGGTCCGAGGTATTCGCACTGGATACGACcaccac</v>
      </c>
      <c r="C26" s="5" t="str">
        <f t="shared" si="1"/>
        <v>qPhsa-MIR3135B_cDNAhp</v>
      </c>
    </row>
    <row r="27" spans="1:3" x14ac:dyDescent="0.2">
      <c r="A27" s="3" t="s">
        <v>12</v>
      </c>
      <c r="B27" s="4" t="str">
        <f t="shared" si="0"/>
        <v>GTCGTATCCAGTGCAGGGTCCGAGGTATTCGCACTGGATACGACcgcatt</v>
      </c>
      <c r="C27" s="5" t="str">
        <f t="shared" si="1"/>
        <v>qPhsa-MIR126-3p_cDNAhp</v>
      </c>
    </row>
    <row r="28" spans="1:3" x14ac:dyDescent="0.2">
      <c r="A28" s="3" t="s">
        <v>13</v>
      </c>
      <c r="B28" s="4" t="str">
        <f t="shared" si="0"/>
        <v>GTCGTATCCAGTGCAGGGTCCGAGGTATTCGCACTGGATACGACtggggt</v>
      </c>
      <c r="C28" s="5" t="str">
        <f t="shared" si="1"/>
        <v>qPhsa-MIR223-3p_cDNAhp</v>
      </c>
    </row>
    <row r="29" spans="1:3" x14ac:dyDescent="0.2">
      <c r="A29" s="3" t="s">
        <v>14</v>
      </c>
      <c r="B29" s="4" t="str">
        <f t="shared" si="0"/>
        <v/>
      </c>
      <c r="C29" s="5" t="str">
        <f t="shared" si="1"/>
        <v/>
      </c>
    </row>
    <row r="30" spans="1:3" x14ac:dyDescent="0.2">
      <c r="A30" s="3" t="s">
        <v>15</v>
      </c>
      <c r="B30" s="4" t="str">
        <f t="shared" si="0"/>
        <v/>
      </c>
      <c r="C30" s="5" t="str">
        <f t="shared" si="1"/>
        <v/>
      </c>
    </row>
    <row r="31" spans="1:3" x14ac:dyDescent="0.2">
      <c r="A31" s="3" t="s">
        <v>16</v>
      </c>
      <c r="B31" s="4" t="str">
        <f t="shared" si="0"/>
        <v/>
      </c>
      <c r="C31" s="5" t="str">
        <f t="shared" si="1"/>
        <v/>
      </c>
    </row>
    <row r="32" spans="1:3" x14ac:dyDescent="0.2">
      <c r="A32" s="3" t="s">
        <v>17</v>
      </c>
      <c r="B32" s="4" t="str">
        <f t="shared" si="0"/>
        <v/>
      </c>
      <c r="C32" s="5" t="str">
        <f t="shared" si="1"/>
        <v/>
      </c>
    </row>
    <row r="33" spans="1:8" x14ac:dyDescent="0.2">
      <c r="A33" s="3" t="s">
        <v>18</v>
      </c>
      <c r="B33" s="4" t="str">
        <f>IF(LEN(B48)=0,"",CONCATENATE("TCGCT",LOWER(SUBSTITUTE((LEFT(B48,LEN(B48)-6)),"U","T"))))</f>
        <v>TCGCTtcggaccaggcttca</v>
      </c>
      <c r="C33" s="5" t="str">
        <f>IF(ISBLANK(B12),"",CONCATENATE("qP",B12,"_F"))</f>
        <v>qPgma-MIR166a_F</v>
      </c>
    </row>
    <row r="34" spans="1:8" x14ac:dyDescent="0.2">
      <c r="A34" s="3" t="s">
        <v>19</v>
      </c>
      <c r="B34" s="4" t="str">
        <f t="shared" ref="B34:B42" si="2">IF(LEN(B49)=0,"",CONCATENATE("TCGCT",LOWER(SUBSTITUTE((LEFT(B49,LEN(B49)-6)),"U","T"))))</f>
        <v>TCGCTaactggcctacaaagt</v>
      </c>
      <c r="C34" s="5" t="str">
        <f t="shared" ref="C34:C42" si="3">IF(ISBLANK(B13),"",CONCATENATE("qP",B13,"_F"))</f>
        <v>qPhsa-MIR193A_F</v>
      </c>
    </row>
    <row r="35" spans="1:8" x14ac:dyDescent="0.2">
      <c r="A35" s="3" t="s">
        <v>20</v>
      </c>
      <c r="B35" s="4" t="str">
        <f t="shared" si="2"/>
        <v>TCGCTaacatagaggaaatt</v>
      </c>
      <c r="C35" s="5" t="str">
        <f t="shared" si="3"/>
        <v>qPhsa-MIR376C_F</v>
      </c>
    </row>
    <row r="36" spans="1:8" x14ac:dyDescent="0.2">
      <c r="A36" s="3" t="s">
        <v>21</v>
      </c>
      <c r="B36" s="4" t="str">
        <f t="shared" si="2"/>
        <v>TCGCTggctggagcgagtgca</v>
      </c>
      <c r="C36" s="5" t="str">
        <f t="shared" si="3"/>
        <v>qPhsa-MIR3135B_F</v>
      </c>
    </row>
    <row r="37" spans="1:8" x14ac:dyDescent="0.2">
      <c r="A37" s="3" t="s">
        <v>22</v>
      </c>
      <c r="B37" s="4" t="str">
        <f t="shared" si="2"/>
        <v>TCGCTtcgtaccgtgagtaat</v>
      </c>
      <c r="C37" s="5" t="str">
        <f t="shared" si="3"/>
        <v>qPhsa-MIR126-3p_F</v>
      </c>
    </row>
    <row r="38" spans="1:8" x14ac:dyDescent="0.2">
      <c r="A38" s="3" t="s">
        <v>23</v>
      </c>
      <c r="B38" s="4" t="str">
        <f t="shared" si="2"/>
        <v>TCGCTtgtcagtttgtcaaat</v>
      </c>
      <c r="C38" s="5" t="str">
        <f t="shared" si="3"/>
        <v>qPhsa-MIR223-3p_F</v>
      </c>
    </row>
    <row r="39" spans="1:8" x14ac:dyDescent="0.2">
      <c r="A39" s="3" t="s">
        <v>24</v>
      </c>
      <c r="B39" s="4" t="str">
        <f t="shared" si="2"/>
        <v/>
      </c>
      <c r="C39" s="5" t="str">
        <f t="shared" si="3"/>
        <v/>
      </c>
    </row>
    <row r="40" spans="1:8" x14ac:dyDescent="0.2">
      <c r="A40" s="3" t="s">
        <v>25</v>
      </c>
      <c r="B40" s="4" t="str">
        <f t="shared" si="2"/>
        <v/>
      </c>
      <c r="C40" s="5" t="str">
        <f t="shared" si="3"/>
        <v/>
      </c>
    </row>
    <row r="41" spans="1:8" x14ac:dyDescent="0.2">
      <c r="A41" s="3" t="s">
        <v>26</v>
      </c>
      <c r="B41" s="4" t="str">
        <f t="shared" si="2"/>
        <v/>
      </c>
      <c r="C41" s="5" t="str">
        <f t="shared" si="3"/>
        <v/>
      </c>
    </row>
    <row r="42" spans="1:8" x14ac:dyDescent="0.2">
      <c r="A42" s="3" t="s">
        <v>27</v>
      </c>
      <c r="B42" s="4" t="str">
        <f t="shared" si="2"/>
        <v/>
      </c>
      <c r="C42" s="5" t="str">
        <f t="shared" si="3"/>
        <v/>
      </c>
    </row>
    <row r="43" spans="1:8" x14ac:dyDescent="0.2">
      <c r="A43" s="53"/>
      <c r="B43" s="54"/>
      <c r="C43" s="55"/>
    </row>
    <row r="44" spans="1:8" x14ac:dyDescent="0.2">
      <c r="A44" s="6"/>
      <c r="B44" s="7" t="s">
        <v>28</v>
      </c>
      <c r="C44" s="7" t="s">
        <v>29</v>
      </c>
      <c r="D44" s="8"/>
      <c r="E44" s="8"/>
      <c r="F44" s="8"/>
      <c r="G44" s="8"/>
      <c r="H44" s="9"/>
    </row>
    <row r="45" spans="1:8" x14ac:dyDescent="0.2">
      <c r="A45" s="10"/>
      <c r="B45" s="11" t="s">
        <v>30</v>
      </c>
      <c r="C45" s="12" t="s">
        <v>31</v>
      </c>
      <c r="D45" s="12"/>
      <c r="E45" s="12"/>
      <c r="F45" s="12"/>
      <c r="G45" s="12"/>
      <c r="H45" s="13"/>
    </row>
    <row r="46" spans="1:8" x14ac:dyDescent="0.2">
      <c r="A46" s="10"/>
      <c r="B46" s="14" t="s">
        <v>32</v>
      </c>
      <c r="C46" s="14"/>
      <c r="D46" s="14"/>
      <c r="E46" s="14"/>
      <c r="F46" s="14"/>
      <c r="G46" s="14"/>
      <c r="H46" s="15"/>
    </row>
    <row r="47" spans="1:8" x14ac:dyDescent="0.2">
      <c r="A47" s="10"/>
      <c r="B47" s="14" t="s">
        <v>33</v>
      </c>
      <c r="C47" s="14" t="s">
        <v>34</v>
      </c>
      <c r="D47" s="14" t="s">
        <v>35</v>
      </c>
      <c r="E47" s="14" t="s">
        <v>36</v>
      </c>
      <c r="F47" s="14" t="s">
        <v>37</v>
      </c>
      <c r="G47" s="14" t="s">
        <v>38</v>
      </c>
      <c r="H47" s="15" t="s">
        <v>39</v>
      </c>
    </row>
    <row r="48" spans="1:8" x14ac:dyDescent="0.2">
      <c r="A48" s="10">
        <v>1</v>
      </c>
      <c r="B48" s="12" t="str">
        <f>IF(ISBLANK(C12),"",UPPER(C12))</f>
        <v>UCGGACCAGGCUUCAUUCCCC</v>
      </c>
      <c r="C48" s="12" t="str">
        <f>SUBSTITUTE(B48,"A","t")</f>
        <v>UCGGtCCtGGCUUCtUUCCCC</v>
      </c>
      <c r="D48" s="12" t="str">
        <f>SUBSTITUTE(C48,"G","c")</f>
        <v>UCcctCCtccCUUCtUUCCCC</v>
      </c>
      <c r="E48" s="12" t="str">
        <f>SUBSTITUTE(D48,"C","g")</f>
        <v>UgcctggtccgUUgtUUgggg</v>
      </c>
      <c r="F48" s="12" t="str">
        <f>SUBSTITUTE(E48,"T","a")</f>
        <v>UgcctggtccgUUgtUUgggg</v>
      </c>
      <c r="G48" s="12" t="str">
        <f>SUBSTITUTE(F48,"U","a")</f>
        <v>agcctggtccgaagtaagggg</v>
      </c>
      <c r="H48" s="13" t="str">
        <f t="shared" ref="H48:H57" si="4">CONCATENATE(MID(G48,LEN(G48),1),MID(G48,LEN(G48)-1,1),MID(G48,LEN(G48)-2,1),MID(G48,LEN(G48)-3,1),MID(G48,LEN(G48)-4,1),MID(G48,LEN(G48)-5,1))</f>
        <v>ggggaa</v>
      </c>
    </row>
    <row r="49" spans="1:8" x14ac:dyDescent="0.2">
      <c r="A49" s="10">
        <v>2</v>
      </c>
      <c r="B49" s="12" t="str">
        <f t="shared" ref="B49:B57" si="5">IF(ISBLANK(C13),"",UPPER(C13))</f>
        <v>AACUGGCCUACAAAGUCCCAGU</v>
      </c>
      <c r="C49" s="56" t="str">
        <f t="shared" ref="C49:C57" si="6">SUBSTITUTE(B49,"A","t")</f>
        <v>ttCUGGCCUtCtttGUCCCtGU</v>
      </c>
      <c r="D49" s="12" t="str">
        <f t="shared" ref="D49:D57" si="7">SUBSTITUTE(C49,"G","c")</f>
        <v>ttCUccCCUtCtttcUCCCtcU</v>
      </c>
      <c r="E49" s="12" t="str">
        <f t="shared" ref="E49:E57" si="8">SUBSTITUTE(D49,"C","g")</f>
        <v>ttgUccggUtgtttcUgggtcU</v>
      </c>
      <c r="F49" s="12" t="str">
        <f t="shared" ref="F49:F57" si="9">SUBSTITUTE(E49,"T","a")</f>
        <v>ttgUccggUtgtttcUgggtcU</v>
      </c>
      <c r="G49" s="12" t="str">
        <f t="shared" ref="G49:G57" si="10">SUBSTITUTE(F49,"U","a")</f>
        <v>ttgaccggatgtttcagggtca</v>
      </c>
      <c r="H49" s="13" t="str">
        <f t="shared" si="4"/>
        <v>actggg</v>
      </c>
    </row>
    <row r="50" spans="1:8" x14ac:dyDescent="0.2">
      <c r="A50" s="10">
        <v>3</v>
      </c>
      <c r="B50" s="12" t="str">
        <f t="shared" si="5"/>
        <v>AACAUAGAGGAAAUUCCACGU</v>
      </c>
      <c r="C50" s="56" t="str">
        <f t="shared" si="6"/>
        <v>ttCtUtGtGGtttUUCCtCGU</v>
      </c>
      <c r="D50" s="12" t="str">
        <f t="shared" si="7"/>
        <v>ttCtUtctcctttUUCCtCcU</v>
      </c>
      <c r="E50" s="12" t="str">
        <f t="shared" si="8"/>
        <v>ttgtUtctcctttUUggtgcU</v>
      </c>
      <c r="F50" s="12" t="str">
        <f t="shared" si="9"/>
        <v>ttgtUtctcctttUUggtgcU</v>
      </c>
      <c r="G50" s="12" t="str">
        <f t="shared" si="10"/>
        <v>ttgtatctcctttaaggtgca</v>
      </c>
      <c r="H50" s="13" t="str">
        <f t="shared" si="4"/>
        <v>acgtgg</v>
      </c>
    </row>
    <row r="51" spans="1:8" x14ac:dyDescent="0.2">
      <c r="A51" s="10">
        <v>4</v>
      </c>
      <c r="B51" s="12" t="str">
        <f t="shared" si="5"/>
        <v>GGCUGGAGCGAGUGCAGUGGUG</v>
      </c>
      <c r="C51" s="56" t="str">
        <f t="shared" si="6"/>
        <v>GGCUGGtGCGtGUGCtGUGGUG</v>
      </c>
      <c r="D51" s="12" t="str">
        <f t="shared" si="7"/>
        <v>ccCUcctcCctcUcCtcUccUc</v>
      </c>
      <c r="E51" s="12" t="str">
        <f t="shared" si="8"/>
        <v>ccgUcctcgctcUcgtcUccUc</v>
      </c>
      <c r="F51" s="12" t="str">
        <f t="shared" si="9"/>
        <v>ccgUcctcgctcUcgtcUccUc</v>
      </c>
      <c r="G51" s="12" t="str">
        <f t="shared" si="10"/>
        <v>ccgacctcgctcacgtcaccac</v>
      </c>
      <c r="H51" s="13" t="str">
        <f t="shared" si="4"/>
        <v>caccac</v>
      </c>
    </row>
    <row r="52" spans="1:8" x14ac:dyDescent="0.2">
      <c r="A52" s="10">
        <v>5</v>
      </c>
      <c r="B52" s="12" t="str">
        <f t="shared" si="5"/>
        <v>UCGUACCGUGAGUAAUAAUGCG</v>
      </c>
      <c r="C52" s="56" t="str">
        <f t="shared" si="6"/>
        <v>UCGUtCCGUGtGUttUttUGCG</v>
      </c>
      <c r="D52" s="12" t="str">
        <f t="shared" si="7"/>
        <v>UCcUtCCcUctcUttUttUcCc</v>
      </c>
      <c r="E52" s="12" t="str">
        <f t="shared" si="8"/>
        <v>UgcUtggcUctcUttUttUcgc</v>
      </c>
      <c r="F52" s="12" t="str">
        <f t="shared" si="9"/>
        <v>UgcUtggcUctcUttUttUcgc</v>
      </c>
      <c r="G52" s="12" t="str">
        <f t="shared" si="10"/>
        <v>agcatggcactcattattacgc</v>
      </c>
      <c r="H52" s="13" t="str">
        <f t="shared" si="4"/>
        <v>cgcatt</v>
      </c>
    </row>
    <row r="53" spans="1:8" x14ac:dyDescent="0.2">
      <c r="A53" s="10">
        <v>6</v>
      </c>
      <c r="B53" s="12" t="str">
        <f t="shared" si="5"/>
        <v>UGUCAGUUUGUCAAAUACCCCA</v>
      </c>
      <c r="C53" s="56" t="str">
        <f t="shared" si="6"/>
        <v>UGUCtGUUUGUCtttUtCCCCt</v>
      </c>
      <c r="D53" s="12" t="str">
        <f t="shared" si="7"/>
        <v>UcUCtcUUUcUCtttUtCCCCt</v>
      </c>
      <c r="E53" s="12" t="str">
        <f t="shared" si="8"/>
        <v>UcUgtcUUUcUgtttUtggggt</v>
      </c>
      <c r="F53" s="12" t="str">
        <f t="shared" si="9"/>
        <v>UcUgtcUUUcUgtttUtggggt</v>
      </c>
      <c r="G53" s="12" t="str">
        <f t="shared" si="10"/>
        <v>acagtcaaacagtttatggggt</v>
      </c>
      <c r="H53" s="13" t="str">
        <f t="shared" si="4"/>
        <v>tggggt</v>
      </c>
    </row>
    <row r="54" spans="1:8" x14ac:dyDescent="0.2">
      <c r="A54" s="10">
        <v>7</v>
      </c>
      <c r="B54" s="12" t="str">
        <f t="shared" si="5"/>
        <v/>
      </c>
      <c r="C54" s="56" t="str">
        <f t="shared" si="6"/>
        <v/>
      </c>
      <c r="D54" s="12" t="str">
        <f t="shared" si="7"/>
        <v/>
      </c>
      <c r="E54" s="12" t="str">
        <f t="shared" si="8"/>
        <v/>
      </c>
      <c r="F54" s="12" t="str">
        <f t="shared" si="9"/>
        <v/>
      </c>
      <c r="G54" s="12" t="str">
        <f t="shared" si="10"/>
        <v/>
      </c>
      <c r="H54" s="13" t="e">
        <f t="shared" si="4"/>
        <v>#VALUE!</v>
      </c>
    </row>
    <row r="55" spans="1:8" x14ac:dyDescent="0.2">
      <c r="A55" s="10">
        <v>8</v>
      </c>
      <c r="B55" s="12" t="str">
        <f t="shared" si="5"/>
        <v/>
      </c>
      <c r="C55" s="56" t="str">
        <f t="shared" si="6"/>
        <v/>
      </c>
      <c r="D55" s="12" t="str">
        <f t="shared" si="7"/>
        <v/>
      </c>
      <c r="E55" s="12" t="str">
        <f t="shared" si="8"/>
        <v/>
      </c>
      <c r="F55" s="12" t="str">
        <f t="shared" si="9"/>
        <v/>
      </c>
      <c r="G55" s="12" t="str">
        <f t="shared" si="10"/>
        <v/>
      </c>
      <c r="H55" s="13" t="e">
        <f t="shared" si="4"/>
        <v>#VALUE!</v>
      </c>
    </row>
    <row r="56" spans="1:8" x14ac:dyDescent="0.2">
      <c r="A56" s="10">
        <v>9</v>
      </c>
      <c r="B56" s="12" t="str">
        <f t="shared" si="5"/>
        <v/>
      </c>
      <c r="C56" s="56" t="str">
        <f t="shared" si="6"/>
        <v/>
      </c>
      <c r="D56" s="12" t="str">
        <f t="shared" si="7"/>
        <v/>
      </c>
      <c r="E56" s="12" t="str">
        <f t="shared" si="8"/>
        <v/>
      </c>
      <c r="F56" s="12" t="str">
        <f t="shared" si="9"/>
        <v/>
      </c>
      <c r="G56" s="12" t="str">
        <f t="shared" si="10"/>
        <v/>
      </c>
      <c r="H56" s="13" t="e">
        <f t="shared" si="4"/>
        <v>#VALUE!</v>
      </c>
    </row>
    <row r="57" spans="1:8" x14ac:dyDescent="0.2">
      <c r="A57" s="16">
        <v>10</v>
      </c>
      <c r="B57" s="12" t="str">
        <f t="shared" si="5"/>
        <v/>
      </c>
      <c r="C57" s="57" t="str">
        <f t="shared" si="6"/>
        <v/>
      </c>
      <c r="D57" s="17" t="str">
        <f t="shared" si="7"/>
        <v/>
      </c>
      <c r="E57" s="17" t="str">
        <f t="shared" si="8"/>
        <v/>
      </c>
      <c r="F57" s="17" t="str">
        <f t="shared" si="9"/>
        <v/>
      </c>
      <c r="G57" s="17" t="str">
        <f t="shared" si="10"/>
        <v/>
      </c>
      <c r="H57" s="18" t="e">
        <f t="shared" si="4"/>
        <v>#VALUE!</v>
      </c>
    </row>
  </sheetData>
  <sheetProtection password="C160" sheet="1" objects="1" scenario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miRNAqP-primer design tool</vt:lpstr>
    </vt:vector>
  </TitlesOfParts>
  <Company>South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Subramanian</dc:creator>
  <cp:lastModifiedBy>Modeline Nicholas Longjohn</cp:lastModifiedBy>
  <dcterms:created xsi:type="dcterms:W3CDTF">2012-05-31T18:38:34Z</dcterms:created>
  <dcterms:modified xsi:type="dcterms:W3CDTF">2022-08-02T01:05:09Z</dcterms:modified>
</cp:coreProperties>
</file>