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noriega/Desktop/"/>
    </mc:Choice>
  </mc:AlternateContent>
  <xr:revisionPtr revIDLastSave="0" documentId="8_{DF9BEA89-25E6-3D4A-B778-EE0FC29F5A0C}" xr6:coauthVersionLast="47" xr6:coauthVersionMax="47" xr10:uidLastSave="{00000000-0000-0000-0000-000000000000}"/>
  <bookViews>
    <workbookView xWindow="0" yWindow="500" windowWidth="28800" windowHeight="16660" firstSheet="1" activeTab="1" xr2:uid="{00000000-000D-0000-FFFF-FFFF00000000}"/>
  </bookViews>
  <sheets>
    <sheet name="Pt 1" sheetId="3" r:id="rId1"/>
    <sheet name="Pt 2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" i="3"/>
  <c r="G2" i="3"/>
  <c r="F2" i="3"/>
  <c r="E2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G2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I2" i="1"/>
  <c r="H2" i="1"/>
  <c r="M2" i="1" s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F2" i="1"/>
  <c r="E2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B11" i="3"/>
  <c r="G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" i="1"/>
  <c r="B13" i="1"/>
  <c r="F25" i="1"/>
  <c r="F24" i="1"/>
  <c r="F23" i="1"/>
  <c r="F22" i="1"/>
  <c r="F21" i="1"/>
  <c r="F20" i="1"/>
  <c r="F19" i="1"/>
  <c r="F18" i="1"/>
  <c r="F17" i="1"/>
  <c r="F16" i="1"/>
  <c r="F15" i="1"/>
  <c r="F4" i="1"/>
  <c r="F5" i="1"/>
  <c r="F6" i="1"/>
  <c r="F7" i="1"/>
  <c r="F8" i="1"/>
  <c r="F9" i="1"/>
  <c r="F10" i="1"/>
  <c r="F11" i="1"/>
  <c r="F12" i="1"/>
  <c r="F13" i="1"/>
  <c r="F14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3" i="1"/>
  <c r="H25" i="1"/>
  <c r="H24" i="1"/>
  <c r="H23" i="1"/>
  <c r="H22" i="1"/>
  <c r="H21" i="1"/>
  <c r="H20" i="1"/>
  <c r="H19" i="1"/>
  <c r="H18" i="1"/>
  <c r="H17" i="1"/>
  <c r="H16" i="1"/>
  <c r="H15" i="1"/>
  <c r="H4" i="1"/>
  <c r="H5" i="1"/>
  <c r="H6" i="1"/>
  <c r="H7" i="1"/>
  <c r="H8" i="1"/>
  <c r="H9" i="1"/>
  <c r="H10" i="1"/>
  <c r="H11" i="1"/>
  <c r="H12" i="1"/>
  <c r="H13" i="1"/>
  <c r="H14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3" i="1"/>
  <c r="E3" i="1"/>
  <c r="G4" i="1"/>
  <c r="G4" i="3" l="1"/>
  <c r="E3" i="3"/>
  <c r="G5" i="1"/>
  <c r="E4" i="1"/>
  <c r="G5" i="3" l="1"/>
  <c r="E4" i="3"/>
  <c r="G6" i="1"/>
  <c r="E5" i="1"/>
  <c r="G6" i="3" l="1"/>
  <c r="E5" i="3"/>
  <c r="G7" i="1"/>
  <c r="E6" i="1"/>
  <c r="G7" i="3" l="1"/>
  <c r="E6" i="3"/>
  <c r="G8" i="1"/>
  <c r="E7" i="1"/>
  <c r="G8" i="3" l="1"/>
  <c r="E7" i="3"/>
  <c r="G9" i="1"/>
  <c r="E8" i="1"/>
  <c r="G9" i="3" l="1"/>
  <c r="E8" i="3"/>
  <c r="G10" i="1"/>
  <c r="E9" i="1"/>
  <c r="G10" i="3" l="1"/>
  <c r="E9" i="3"/>
  <c r="G11" i="1"/>
  <c r="E10" i="1"/>
  <c r="G11" i="3" l="1"/>
  <c r="E10" i="3"/>
  <c r="G12" i="1"/>
  <c r="E11" i="1"/>
  <c r="G12" i="3" l="1"/>
  <c r="E11" i="3"/>
  <c r="G13" i="1"/>
  <c r="E12" i="1"/>
  <c r="G13" i="3" l="1"/>
  <c r="E12" i="3"/>
  <c r="G14" i="1"/>
  <c r="E13" i="1"/>
  <c r="G14" i="3" l="1"/>
  <c r="E13" i="3"/>
  <c r="G15" i="1"/>
  <c r="E14" i="1"/>
  <c r="G15" i="3" l="1"/>
  <c r="E14" i="3"/>
  <c r="G16" i="1"/>
  <c r="E15" i="1"/>
  <c r="G16" i="3" l="1"/>
  <c r="E15" i="3"/>
  <c r="G17" i="1"/>
  <c r="E16" i="1"/>
  <c r="G17" i="3" l="1"/>
  <c r="E16" i="3"/>
  <c r="G18" i="1"/>
  <c r="E17" i="1"/>
  <c r="G18" i="3" l="1"/>
  <c r="E17" i="3"/>
  <c r="G19" i="1"/>
  <c r="E18" i="1"/>
  <c r="G19" i="3" l="1"/>
  <c r="E18" i="3"/>
  <c r="G20" i="1"/>
  <c r="E19" i="1"/>
  <c r="G20" i="3" l="1"/>
  <c r="E19" i="3"/>
  <c r="G21" i="1"/>
  <c r="E20" i="1"/>
  <c r="G21" i="3" l="1"/>
  <c r="E20" i="3"/>
  <c r="G22" i="1"/>
  <c r="E21" i="1"/>
  <c r="G22" i="3" l="1"/>
  <c r="E21" i="3"/>
  <c r="G23" i="1"/>
  <c r="E22" i="1"/>
  <c r="G23" i="3" l="1"/>
  <c r="E22" i="3"/>
  <c r="G24" i="1"/>
  <c r="E23" i="1"/>
  <c r="G24" i="3" l="1"/>
  <c r="E23" i="3"/>
  <c r="G25" i="1"/>
  <c r="E24" i="1"/>
  <c r="G25" i="3" l="1"/>
  <c r="E24" i="3"/>
  <c r="G26" i="1"/>
  <c r="E25" i="1"/>
  <c r="G26" i="3" l="1"/>
  <c r="E25" i="3"/>
  <c r="G27" i="1"/>
  <c r="E26" i="1"/>
  <c r="G27" i="3" l="1"/>
  <c r="E26" i="3"/>
  <c r="G28" i="1"/>
  <c r="E27" i="1"/>
  <c r="G28" i="3" l="1"/>
  <c r="E27" i="3"/>
  <c r="G29" i="1"/>
  <c r="E28" i="1"/>
  <c r="G29" i="3" l="1"/>
  <c r="E28" i="3"/>
  <c r="G30" i="1"/>
  <c r="E29" i="1"/>
  <c r="G30" i="3" l="1"/>
  <c r="E29" i="3"/>
  <c r="G31" i="1"/>
  <c r="E30" i="1"/>
  <c r="G31" i="3" l="1"/>
  <c r="E30" i="3"/>
  <c r="G32" i="1"/>
  <c r="E31" i="1"/>
  <c r="G32" i="3" l="1"/>
  <c r="E31" i="3"/>
  <c r="G33" i="1"/>
  <c r="E32" i="1"/>
  <c r="G33" i="3" l="1"/>
  <c r="E32" i="3"/>
  <c r="G34" i="1"/>
  <c r="E33" i="1"/>
  <c r="G34" i="3" l="1"/>
  <c r="E33" i="3"/>
  <c r="G35" i="1"/>
  <c r="E34" i="1"/>
  <c r="G35" i="3" l="1"/>
  <c r="E34" i="3"/>
  <c r="G36" i="1"/>
  <c r="E35" i="1"/>
  <c r="G36" i="3" l="1"/>
  <c r="E35" i="3"/>
  <c r="G37" i="1"/>
  <c r="E36" i="1"/>
  <c r="G37" i="3" l="1"/>
  <c r="E36" i="3"/>
  <c r="G38" i="1"/>
  <c r="E37" i="1"/>
  <c r="G38" i="3" l="1"/>
  <c r="E37" i="3"/>
  <c r="G39" i="1"/>
  <c r="E38" i="1"/>
  <c r="G39" i="3" l="1"/>
  <c r="E38" i="3"/>
  <c r="G40" i="1"/>
  <c r="E39" i="1"/>
  <c r="G40" i="3" l="1"/>
  <c r="E39" i="3"/>
  <c r="G41" i="1"/>
  <c r="E40" i="1"/>
  <c r="G41" i="3" l="1"/>
  <c r="E40" i="3"/>
  <c r="G42" i="1"/>
  <c r="E41" i="1"/>
  <c r="G42" i="3" l="1"/>
  <c r="E41" i="3"/>
  <c r="G43" i="1"/>
  <c r="E42" i="1"/>
  <c r="G43" i="3" l="1"/>
  <c r="E42" i="3"/>
  <c r="G44" i="1"/>
  <c r="E43" i="1"/>
  <c r="G44" i="3" l="1"/>
  <c r="E43" i="3"/>
  <c r="G45" i="1"/>
  <c r="E44" i="1"/>
  <c r="G45" i="3" l="1"/>
  <c r="E44" i="3"/>
  <c r="G46" i="1"/>
  <c r="E45" i="1"/>
  <c r="G46" i="3" l="1"/>
  <c r="E45" i="3"/>
  <c r="G47" i="1"/>
  <c r="E46" i="1"/>
  <c r="G47" i="3" l="1"/>
  <c r="E46" i="3"/>
  <c r="G48" i="1"/>
  <c r="E47" i="1"/>
  <c r="G48" i="3" l="1"/>
  <c r="E47" i="3"/>
  <c r="G49" i="1"/>
  <c r="E48" i="1"/>
  <c r="G49" i="3" l="1"/>
  <c r="E48" i="3"/>
  <c r="G50" i="1"/>
  <c r="E49" i="1"/>
  <c r="G50" i="3" l="1"/>
  <c r="E49" i="3"/>
  <c r="G51" i="1"/>
  <c r="E50" i="1"/>
  <c r="G51" i="3" l="1"/>
  <c r="E50" i="3"/>
  <c r="G52" i="1"/>
  <c r="E51" i="1"/>
  <c r="G52" i="3" l="1"/>
  <c r="E51" i="3"/>
  <c r="G53" i="1"/>
  <c r="E52" i="1"/>
  <c r="G53" i="3" l="1"/>
  <c r="E52" i="3"/>
  <c r="G54" i="1"/>
  <c r="E53" i="1"/>
  <c r="G54" i="3" l="1"/>
  <c r="E53" i="3"/>
  <c r="G55" i="1"/>
  <c r="E54" i="1"/>
  <c r="G55" i="3" l="1"/>
  <c r="E54" i="3"/>
  <c r="G56" i="1"/>
  <c r="E55" i="1"/>
  <c r="G56" i="3" l="1"/>
  <c r="E55" i="3"/>
  <c r="G57" i="1"/>
  <c r="E56" i="1"/>
  <c r="G57" i="3" l="1"/>
  <c r="E56" i="3"/>
  <c r="G58" i="1"/>
  <c r="E57" i="1"/>
  <c r="G58" i="3" l="1"/>
  <c r="E57" i="3"/>
  <c r="G59" i="1"/>
  <c r="E58" i="1"/>
  <c r="G59" i="3" l="1"/>
  <c r="E58" i="3"/>
  <c r="G60" i="1"/>
  <c r="E59" i="1"/>
  <c r="G60" i="3" l="1"/>
  <c r="E59" i="3"/>
  <c r="G61" i="1"/>
  <c r="E60" i="1"/>
  <c r="G61" i="3" l="1"/>
  <c r="E60" i="3"/>
  <c r="G62" i="1"/>
  <c r="E61" i="1"/>
  <c r="G62" i="3" l="1"/>
  <c r="E61" i="3"/>
  <c r="G63" i="1"/>
  <c r="E62" i="1"/>
  <c r="G63" i="3" l="1"/>
  <c r="E62" i="3"/>
  <c r="G64" i="1"/>
  <c r="E63" i="1"/>
  <c r="G64" i="3" l="1"/>
  <c r="E63" i="3"/>
  <c r="G65" i="1"/>
  <c r="E64" i="1"/>
  <c r="G65" i="3" l="1"/>
  <c r="E64" i="3"/>
  <c r="G66" i="1"/>
  <c r="E65" i="1"/>
  <c r="G66" i="3" l="1"/>
  <c r="E65" i="3"/>
  <c r="G67" i="1"/>
  <c r="E66" i="1"/>
  <c r="G67" i="3" l="1"/>
  <c r="E66" i="3"/>
  <c r="G68" i="1"/>
  <c r="E67" i="1"/>
  <c r="G68" i="3" l="1"/>
  <c r="E67" i="3"/>
  <c r="G69" i="1"/>
  <c r="E68" i="1"/>
  <c r="G69" i="3" l="1"/>
  <c r="E68" i="3"/>
  <c r="G70" i="1"/>
  <c r="E69" i="1"/>
  <c r="G70" i="3" l="1"/>
  <c r="E69" i="3"/>
  <c r="G71" i="1"/>
  <c r="E70" i="1"/>
  <c r="G71" i="3" l="1"/>
  <c r="E70" i="3"/>
  <c r="G72" i="1"/>
  <c r="E71" i="1"/>
  <c r="G72" i="3" l="1"/>
  <c r="E71" i="3"/>
  <c r="G73" i="1"/>
  <c r="E72" i="1"/>
  <c r="G73" i="3" l="1"/>
  <c r="E72" i="3"/>
  <c r="G74" i="1"/>
  <c r="E73" i="1"/>
  <c r="G74" i="3" l="1"/>
  <c r="E73" i="3"/>
  <c r="G75" i="1"/>
  <c r="E74" i="1"/>
  <c r="G75" i="3" l="1"/>
  <c r="E74" i="3"/>
  <c r="G76" i="1"/>
  <c r="E75" i="1"/>
  <c r="G76" i="3" l="1"/>
  <c r="E75" i="3"/>
  <c r="G77" i="1"/>
  <c r="E76" i="1"/>
  <c r="G77" i="3" l="1"/>
  <c r="E76" i="3"/>
  <c r="G78" i="1"/>
  <c r="E77" i="1"/>
  <c r="G78" i="3" l="1"/>
  <c r="E77" i="3"/>
  <c r="G79" i="1"/>
  <c r="E78" i="1"/>
  <c r="G79" i="3" l="1"/>
  <c r="E78" i="3"/>
  <c r="G80" i="1"/>
  <c r="E79" i="1"/>
  <c r="G80" i="3" l="1"/>
  <c r="E79" i="3"/>
  <c r="G81" i="1"/>
  <c r="E80" i="1"/>
  <c r="G81" i="3" l="1"/>
  <c r="E80" i="3"/>
  <c r="G82" i="1"/>
  <c r="E81" i="1"/>
  <c r="G82" i="3" l="1"/>
  <c r="E81" i="3"/>
  <c r="G83" i="1"/>
  <c r="E82" i="1"/>
  <c r="G83" i="3" l="1"/>
  <c r="E82" i="3"/>
  <c r="G84" i="1"/>
  <c r="E83" i="1"/>
  <c r="G84" i="3" l="1"/>
  <c r="E83" i="3"/>
  <c r="G85" i="1"/>
  <c r="E84" i="1"/>
  <c r="G85" i="3" l="1"/>
  <c r="E84" i="3"/>
  <c r="G86" i="1"/>
  <c r="E85" i="1"/>
  <c r="G86" i="3" l="1"/>
  <c r="E85" i="3"/>
  <c r="G87" i="1"/>
  <c r="E86" i="1"/>
  <c r="G87" i="3" l="1"/>
  <c r="E86" i="3"/>
  <c r="G88" i="1"/>
  <c r="E87" i="1"/>
  <c r="G88" i="3" l="1"/>
  <c r="E87" i="3"/>
  <c r="G89" i="1"/>
  <c r="E88" i="1"/>
  <c r="G89" i="3" l="1"/>
  <c r="E88" i="3"/>
  <c r="G90" i="1"/>
  <c r="E89" i="1"/>
  <c r="G90" i="3" l="1"/>
  <c r="E89" i="3"/>
  <c r="G91" i="1"/>
  <c r="E90" i="1"/>
  <c r="G91" i="3" l="1"/>
  <c r="E90" i="3"/>
  <c r="G92" i="1"/>
  <c r="E91" i="1"/>
  <c r="G92" i="3" l="1"/>
  <c r="E91" i="3"/>
  <c r="G93" i="1"/>
  <c r="E92" i="1"/>
  <c r="G93" i="3" l="1"/>
  <c r="E92" i="3"/>
  <c r="G94" i="1"/>
  <c r="E93" i="1"/>
  <c r="G94" i="3" l="1"/>
  <c r="E93" i="3"/>
  <c r="G95" i="1"/>
  <c r="E94" i="1"/>
  <c r="G95" i="3" l="1"/>
  <c r="E94" i="3"/>
  <c r="G96" i="1"/>
  <c r="E95" i="1"/>
  <c r="G96" i="3" l="1"/>
  <c r="E95" i="3"/>
  <c r="G97" i="1"/>
  <c r="E96" i="1"/>
  <c r="G97" i="3" l="1"/>
  <c r="E96" i="3"/>
  <c r="G98" i="1"/>
  <c r="E97" i="1"/>
  <c r="G98" i="3" l="1"/>
  <c r="E97" i="3"/>
  <c r="G99" i="1"/>
  <c r="E98" i="1"/>
  <c r="G99" i="3" l="1"/>
  <c r="E98" i="3"/>
  <c r="G100" i="1"/>
  <c r="E99" i="1"/>
  <c r="G100" i="3" l="1"/>
  <c r="E99" i="3"/>
  <c r="G101" i="1"/>
  <c r="E100" i="1"/>
  <c r="G101" i="3" l="1"/>
  <c r="E100" i="3"/>
  <c r="G102" i="1"/>
  <c r="E101" i="1"/>
  <c r="G102" i="3" l="1"/>
  <c r="E101" i="3"/>
  <c r="G103" i="1"/>
  <c r="E102" i="1"/>
  <c r="G103" i="3" l="1"/>
  <c r="E102" i="3"/>
  <c r="G104" i="1"/>
  <c r="E103" i="1"/>
  <c r="G104" i="3" l="1"/>
  <c r="E103" i="3"/>
  <c r="G105" i="1"/>
  <c r="E104" i="1"/>
  <c r="G105" i="3" l="1"/>
  <c r="E104" i="3"/>
  <c r="G106" i="1"/>
  <c r="E105" i="1"/>
  <c r="G106" i="3" l="1"/>
  <c r="E105" i="3"/>
  <c r="G107" i="1"/>
  <c r="E106" i="1"/>
  <c r="G107" i="3" l="1"/>
  <c r="E106" i="3"/>
  <c r="G108" i="1"/>
  <c r="E107" i="1"/>
  <c r="G108" i="3" l="1"/>
  <c r="E107" i="3"/>
  <c r="G109" i="1"/>
  <c r="E108" i="1"/>
  <c r="G109" i="3" l="1"/>
  <c r="E108" i="3"/>
  <c r="G110" i="1"/>
  <c r="E109" i="1"/>
  <c r="G110" i="3" l="1"/>
  <c r="E109" i="3"/>
  <c r="G111" i="1"/>
  <c r="E110" i="1"/>
  <c r="G111" i="3" l="1"/>
  <c r="E110" i="3"/>
  <c r="G112" i="1"/>
  <c r="E111" i="1"/>
  <c r="G112" i="3" l="1"/>
  <c r="E111" i="3"/>
  <c r="G113" i="1"/>
  <c r="E112" i="1"/>
  <c r="G113" i="3" l="1"/>
  <c r="E112" i="3"/>
  <c r="G114" i="1"/>
  <c r="E113" i="1"/>
  <c r="G114" i="3" l="1"/>
  <c r="E113" i="3"/>
  <c r="G115" i="1"/>
  <c r="E114" i="1"/>
  <c r="G115" i="3" l="1"/>
  <c r="E114" i="3"/>
  <c r="G116" i="1"/>
  <c r="E115" i="1"/>
  <c r="G116" i="3" l="1"/>
  <c r="E115" i="3"/>
  <c r="G117" i="1"/>
  <c r="E116" i="1"/>
  <c r="G117" i="3" l="1"/>
  <c r="E116" i="3"/>
  <c r="G118" i="1"/>
  <c r="E117" i="1"/>
  <c r="G118" i="3" l="1"/>
  <c r="E117" i="3"/>
  <c r="G119" i="1"/>
  <c r="E118" i="1"/>
  <c r="G119" i="3" l="1"/>
  <c r="E118" i="3"/>
  <c r="G120" i="1"/>
  <c r="E119" i="1"/>
  <c r="G120" i="3" l="1"/>
  <c r="E119" i="3"/>
  <c r="G121" i="1"/>
  <c r="E120" i="1"/>
  <c r="G121" i="3" l="1"/>
  <c r="E120" i="3"/>
  <c r="G122" i="1"/>
  <c r="E121" i="1"/>
  <c r="G122" i="3" l="1"/>
  <c r="E121" i="3"/>
  <c r="G123" i="1"/>
  <c r="E122" i="1"/>
  <c r="G123" i="3" l="1"/>
  <c r="E122" i="3"/>
  <c r="G124" i="1"/>
  <c r="E123" i="1"/>
  <c r="G124" i="3" l="1"/>
  <c r="E123" i="3"/>
  <c r="G125" i="1"/>
  <c r="E124" i="1"/>
  <c r="G125" i="3" l="1"/>
  <c r="E124" i="3"/>
  <c r="G126" i="1"/>
  <c r="E125" i="1"/>
  <c r="G126" i="3" l="1"/>
  <c r="E125" i="3"/>
  <c r="G127" i="1"/>
  <c r="E126" i="1"/>
  <c r="G127" i="3" l="1"/>
  <c r="E126" i="3"/>
  <c r="G128" i="1"/>
  <c r="E127" i="1"/>
  <c r="G128" i="3" l="1"/>
  <c r="E127" i="3"/>
  <c r="G129" i="1"/>
  <c r="E128" i="1"/>
  <c r="G129" i="3" l="1"/>
  <c r="E128" i="3"/>
  <c r="G130" i="1"/>
  <c r="E129" i="1"/>
  <c r="G130" i="3" l="1"/>
  <c r="E129" i="3"/>
  <c r="G131" i="1"/>
  <c r="E130" i="1"/>
  <c r="G131" i="3" l="1"/>
  <c r="E130" i="3"/>
  <c r="G132" i="1"/>
  <c r="E131" i="1"/>
  <c r="G132" i="3" l="1"/>
  <c r="E131" i="3"/>
  <c r="G133" i="1"/>
  <c r="E132" i="1"/>
  <c r="G133" i="3" l="1"/>
  <c r="E132" i="3"/>
  <c r="G134" i="1"/>
  <c r="E133" i="1"/>
  <c r="G134" i="3" l="1"/>
  <c r="E133" i="3"/>
  <c r="G135" i="1"/>
  <c r="E134" i="1"/>
  <c r="G135" i="3" l="1"/>
  <c r="E134" i="3"/>
  <c r="G136" i="1"/>
  <c r="E135" i="1"/>
  <c r="G136" i="3" l="1"/>
  <c r="E135" i="3"/>
  <c r="G137" i="1"/>
  <c r="E136" i="1"/>
  <c r="G137" i="3" l="1"/>
  <c r="E136" i="3"/>
  <c r="G138" i="1"/>
  <c r="E137" i="1"/>
  <c r="G138" i="3" l="1"/>
  <c r="E137" i="3"/>
  <c r="G139" i="1"/>
  <c r="E138" i="1"/>
  <c r="G139" i="3" l="1"/>
  <c r="E138" i="3"/>
  <c r="G140" i="1"/>
  <c r="E139" i="1"/>
  <c r="G140" i="3" l="1"/>
  <c r="E139" i="3"/>
  <c r="G141" i="1"/>
  <c r="E140" i="1"/>
  <c r="G141" i="3" l="1"/>
  <c r="E140" i="3"/>
  <c r="G142" i="1"/>
  <c r="E141" i="1"/>
  <c r="G142" i="3" l="1"/>
  <c r="E141" i="3"/>
  <c r="G143" i="1"/>
  <c r="E142" i="1"/>
  <c r="G143" i="3" l="1"/>
  <c r="E142" i="3"/>
  <c r="G144" i="1"/>
  <c r="E143" i="1"/>
  <c r="G144" i="3" l="1"/>
  <c r="E143" i="3"/>
  <c r="G145" i="1"/>
  <c r="E144" i="1"/>
  <c r="G145" i="3" l="1"/>
  <c r="E144" i="3"/>
  <c r="G146" i="1"/>
  <c r="E145" i="1"/>
  <c r="G146" i="3" l="1"/>
  <c r="E145" i="3"/>
  <c r="G147" i="1"/>
  <c r="E146" i="1"/>
  <c r="G147" i="3" l="1"/>
  <c r="E146" i="3"/>
  <c r="G148" i="1"/>
  <c r="E147" i="1"/>
  <c r="G148" i="3" l="1"/>
  <c r="E147" i="3"/>
  <c r="G149" i="1"/>
  <c r="E148" i="1"/>
  <c r="G149" i="3" l="1"/>
  <c r="E148" i="3"/>
  <c r="G150" i="1"/>
  <c r="E149" i="1"/>
  <c r="G150" i="3" l="1"/>
  <c r="E149" i="3"/>
  <c r="G151" i="1"/>
  <c r="E150" i="1"/>
  <c r="G151" i="3" l="1"/>
  <c r="E150" i="3"/>
  <c r="G152" i="1"/>
  <c r="E151" i="1"/>
  <c r="G152" i="3" l="1"/>
  <c r="E151" i="3"/>
  <c r="G153" i="1"/>
  <c r="E152" i="1"/>
  <c r="G153" i="3" l="1"/>
  <c r="E152" i="3"/>
  <c r="G154" i="1"/>
  <c r="E153" i="1"/>
  <c r="G154" i="3" l="1"/>
  <c r="E153" i="3"/>
  <c r="G155" i="1"/>
  <c r="E154" i="1"/>
  <c r="G155" i="3" l="1"/>
  <c r="E154" i="3"/>
  <c r="G156" i="1"/>
  <c r="E155" i="1"/>
  <c r="G156" i="3" l="1"/>
  <c r="E155" i="3"/>
  <c r="G157" i="1"/>
  <c r="E156" i="1"/>
  <c r="G157" i="3" l="1"/>
  <c r="E156" i="3"/>
  <c r="G158" i="1"/>
  <c r="E157" i="1"/>
  <c r="G158" i="3" l="1"/>
  <c r="E157" i="3"/>
  <c r="G159" i="1"/>
  <c r="E158" i="1"/>
  <c r="G159" i="3" l="1"/>
  <c r="E158" i="3"/>
  <c r="G160" i="1"/>
  <c r="E159" i="1"/>
  <c r="G160" i="3" l="1"/>
  <c r="E159" i="3"/>
  <c r="G161" i="1"/>
  <c r="E160" i="1"/>
  <c r="G161" i="3" l="1"/>
  <c r="E160" i="3"/>
  <c r="G162" i="1"/>
  <c r="E161" i="1"/>
  <c r="G162" i="3" l="1"/>
  <c r="E161" i="3"/>
  <c r="G163" i="1"/>
  <c r="E162" i="1"/>
  <c r="G163" i="3" l="1"/>
  <c r="E162" i="3"/>
  <c r="G164" i="1"/>
  <c r="E163" i="1"/>
  <c r="G164" i="3" l="1"/>
  <c r="E163" i="3"/>
  <c r="G165" i="1"/>
  <c r="E164" i="1"/>
  <c r="G165" i="3" l="1"/>
  <c r="E164" i="3"/>
  <c r="G166" i="1"/>
  <c r="E165" i="1"/>
  <c r="G166" i="3" l="1"/>
  <c r="E165" i="3"/>
  <c r="G167" i="1"/>
  <c r="E166" i="1"/>
  <c r="G167" i="3" l="1"/>
  <c r="E166" i="3"/>
  <c r="G168" i="1"/>
  <c r="E167" i="1"/>
  <c r="G168" i="3" l="1"/>
  <c r="E167" i="3"/>
  <c r="G169" i="1"/>
  <c r="E168" i="1"/>
  <c r="G169" i="3" l="1"/>
  <c r="E168" i="3"/>
  <c r="G170" i="1"/>
  <c r="E169" i="1"/>
  <c r="G170" i="3" l="1"/>
  <c r="E169" i="3"/>
  <c r="G171" i="1"/>
  <c r="E170" i="1"/>
  <c r="G171" i="3" l="1"/>
  <c r="E170" i="3"/>
  <c r="G172" i="1"/>
  <c r="E171" i="1"/>
  <c r="G172" i="3" l="1"/>
  <c r="E171" i="3"/>
  <c r="G173" i="1"/>
  <c r="E172" i="1"/>
  <c r="G173" i="3" l="1"/>
  <c r="E172" i="3"/>
  <c r="G174" i="1"/>
  <c r="E173" i="1"/>
  <c r="G174" i="3" l="1"/>
  <c r="E173" i="3"/>
  <c r="G175" i="1"/>
  <c r="E174" i="1"/>
  <c r="G175" i="3" l="1"/>
  <c r="E174" i="3"/>
  <c r="G176" i="1"/>
  <c r="E175" i="1"/>
  <c r="G176" i="3" l="1"/>
  <c r="E175" i="3"/>
  <c r="G177" i="1"/>
  <c r="E176" i="1"/>
  <c r="G177" i="3" l="1"/>
  <c r="E176" i="3"/>
  <c r="G178" i="1"/>
  <c r="E177" i="1"/>
  <c r="G178" i="3" l="1"/>
  <c r="E177" i="3"/>
  <c r="G179" i="1"/>
  <c r="E178" i="1"/>
  <c r="G179" i="3" l="1"/>
  <c r="E178" i="3"/>
  <c r="G180" i="1"/>
  <c r="E179" i="1"/>
  <c r="G180" i="3" l="1"/>
  <c r="E179" i="3"/>
  <c r="G181" i="1"/>
  <c r="E180" i="1"/>
  <c r="G181" i="3" l="1"/>
  <c r="E180" i="3"/>
  <c r="G182" i="1"/>
  <c r="E181" i="1"/>
  <c r="G182" i="3" l="1"/>
  <c r="E181" i="3"/>
  <c r="G183" i="1"/>
  <c r="E182" i="1"/>
  <c r="G183" i="3" l="1"/>
  <c r="E182" i="3"/>
  <c r="G184" i="1"/>
  <c r="E183" i="1"/>
  <c r="G184" i="3" l="1"/>
  <c r="E183" i="3"/>
  <c r="G185" i="1"/>
  <c r="E184" i="1"/>
  <c r="G185" i="3" l="1"/>
  <c r="E184" i="3"/>
  <c r="G186" i="1"/>
  <c r="E185" i="1"/>
  <c r="G186" i="3" l="1"/>
  <c r="E185" i="3"/>
  <c r="G187" i="1"/>
  <c r="E186" i="1"/>
  <c r="G187" i="3" l="1"/>
  <c r="E186" i="3"/>
  <c r="G188" i="1"/>
  <c r="E187" i="1"/>
  <c r="G188" i="3" l="1"/>
  <c r="E187" i="3"/>
  <c r="G189" i="1"/>
  <c r="E188" i="1"/>
  <c r="G189" i="3" l="1"/>
  <c r="E188" i="3"/>
  <c r="G190" i="1"/>
  <c r="E189" i="1"/>
  <c r="G190" i="3" l="1"/>
  <c r="E189" i="3"/>
  <c r="G191" i="1"/>
  <c r="E190" i="1"/>
  <c r="G191" i="3" l="1"/>
  <c r="E190" i="3"/>
  <c r="G192" i="1"/>
  <c r="E191" i="1"/>
  <c r="G192" i="3" l="1"/>
  <c r="E191" i="3"/>
  <c r="G193" i="1"/>
  <c r="E192" i="1"/>
  <c r="G193" i="3" l="1"/>
  <c r="E192" i="3"/>
  <c r="G194" i="1"/>
  <c r="E193" i="1"/>
  <c r="G194" i="3" l="1"/>
  <c r="E193" i="3"/>
  <c r="G195" i="1"/>
  <c r="E194" i="1"/>
  <c r="G195" i="3" l="1"/>
  <c r="E194" i="3"/>
  <c r="G196" i="1"/>
  <c r="E195" i="1"/>
  <c r="G196" i="3" l="1"/>
  <c r="E195" i="3"/>
  <c r="G197" i="1"/>
  <c r="E196" i="1"/>
  <c r="G197" i="3" l="1"/>
  <c r="E196" i="3"/>
  <c r="G198" i="1"/>
  <c r="E197" i="1"/>
  <c r="G198" i="3" l="1"/>
  <c r="E197" i="3"/>
  <c r="G199" i="1"/>
  <c r="E198" i="1"/>
  <c r="G199" i="3" l="1"/>
  <c r="E198" i="3"/>
  <c r="G200" i="1"/>
  <c r="E199" i="1"/>
  <c r="G200" i="3" l="1"/>
  <c r="E199" i="3"/>
  <c r="G201" i="1"/>
  <c r="E200" i="1"/>
  <c r="G201" i="3" l="1"/>
  <c r="E200" i="3"/>
  <c r="G202" i="1"/>
  <c r="E202" i="1" s="1"/>
  <c r="E201" i="1"/>
  <c r="G202" i="3" l="1"/>
  <c r="E202" i="3" s="1"/>
  <c r="E201" i="3"/>
</calcChain>
</file>

<file path=xl/sharedStrings.xml><?xml version="1.0" encoding="utf-8"?>
<sst xmlns="http://schemas.openxmlformats.org/spreadsheetml/2006/main" count="91" uniqueCount="73">
  <si>
    <t>VALORES INICIALES</t>
  </si>
  <si>
    <t>Tiempo</t>
  </si>
  <si>
    <t>Posición x(t)</t>
  </si>
  <si>
    <t>Posición y(t)</t>
  </si>
  <si>
    <t>Velocidad x(t)</t>
  </si>
  <si>
    <t>Velocidad y(t)</t>
  </si>
  <si>
    <t>Aceleracion y(t)</t>
  </si>
  <si>
    <t>Aceleracion x(t)</t>
  </si>
  <si>
    <t>GRAFICAS</t>
  </si>
  <si>
    <t>Angulo (θ)</t>
  </si>
  <si>
    <t>Velocidad inicial(m/s)</t>
  </si>
  <si>
    <t>Valor de la gravedad(m/s2)</t>
  </si>
  <si>
    <t>x0</t>
  </si>
  <si>
    <t>y0 (m)</t>
  </si>
  <si>
    <t>CALCULOS</t>
  </si>
  <si>
    <t>Tiempo de vuelo(s):</t>
  </si>
  <si>
    <t>Altura Máxima (m):</t>
  </si>
  <si>
    <t>Máximo alcance horizontal:</t>
  </si>
  <si>
    <t>Volcán: Popocatépetl</t>
  </si>
  <si>
    <t>a b y c para fórmula cuadrática</t>
  </si>
  <si>
    <t>a</t>
  </si>
  <si>
    <t>b</t>
  </si>
  <si>
    <t>c</t>
  </si>
  <si>
    <t>Formulas</t>
  </si>
  <si>
    <t>Trayectoria</t>
  </si>
  <si>
    <t>tan(θ)x-(gx^2)/((2v0^2)*(cos^2(θ))</t>
  </si>
  <si>
    <t>Tiempo Vuelo</t>
  </si>
  <si>
    <t>2V0sin(θ)/g</t>
  </si>
  <si>
    <t>V con aceleración constante</t>
  </si>
  <si>
    <t>V0+at</t>
  </si>
  <si>
    <t>X con aceleración constante</t>
  </si>
  <si>
    <t>ΔX+V0t+(at^2)/2</t>
  </si>
  <si>
    <t>X proyectiles</t>
  </si>
  <si>
    <t>ΔX+V0t</t>
  </si>
  <si>
    <t>Vx proyectiles</t>
  </si>
  <si>
    <t>V0</t>
  </si>
  <si>
    <t xml:space="preserve">Y proyectiles </t>
  </si>
  <si>
    <t>Δy+v0t-(gt^2)/2</t>
  </si>
  <si>
    <t>Alcance R</t>
  </si>
  <si>
    <t>V0cos(θ)t</t>
  </si>
  <si>
    <t>h Maxima</t>
  </si>
  <si>
    <t>v0(sin^2(θ))/2g</t>
  </si>
  <si>
    <t>delta</t>
  </si>
  <si>
    <t>Initial Velocityl(m/s)</t>
  </si>
  <si>
    <t>Gravity(m/s2)</t>
  </si>
  <si>
    <t>mass</t>
  </si>
  <si>
    <t>Max Height(m):</t>
  </si>
  <si>
    <t>Fly Time(s):</t>
  </si>
  <si>
    <t>Max Horizontal Reach:</t>
  </si>
  <si>
    <t>Trayectory</t>
  </si>
  <si>
    <t>Fly Time</t>
  </si>
  <si>
    <t>V with constant acceleration</t>
  </si>
  <si>
    <t>X with constant acceleration</t>
  </si>
  <si>
    <t>X projectiles</t>
  </si>
  <si>
    <t>Vx projectiles</t>
  </si>
  <si>
    <t xml:space="preserve">Y projectiles </t>
  </si>
  <si>
    <t>Reach R</t>
  </si>
  <si>
    <t>h Max</t>
  </si>
  <si>
    <t>a b and c for quadratic formula</t>
  </si>
  <si>
    <t>CALCULATIONS</t>
  </si>
  <si>
    <t>INITIAL VALUES</t>
  </si>
  <si>
    <t>Time</t>
  </si>
  <si>
    <t>Position x(t)</t>
  </si>
  <si>
    <t>Position y(t)</t>
  </si>
  <si>
    <t>Velocity x(t)</t>
  </si>
  <si>
    <t>Velocity y(t)</t>
  </si>
  <si>
    <t>Accelaration y(t)</t>
  </si>
  <si>
    <t>Acceleration x(t)</t>
  </si>
  <si>
    <t>Real Velocity (x)</t>
  </si>
  <si>
    <t>Real Velocity (y)</t>
  </si>
  <si>
    <t>Real Position (x)</t>
  </si>
  <si>
    <t>Real Position (y)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</si>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</sst>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2D3B45"/>
      <name val="Comic Sans MS"/>
    </font>
    <font>
      <sz val="11"/>
      <color theme="1"/>
      <name val="Comic Sans MS"/>
    </font>
    <font>
      <b/>
      <sz val="12"/>
      <color theme="1"/>
      <name val="Comic Sans MS"/>
    </font>
    <font>
      <sz val="12"/>
      <color theme="1"/>
      <name val="Comic Sans MS"/>
    </font>
    <font>
      <sz val="12"/>
      <color rgb="FF000000"/>
      <name val="Comic Sans MS"/>
    </font>
    <font>
      <sz val="11"/>
      <color rgb="FF2D3B45"/>
      <name val="Comic Sans MS"/>
    </font>
    <font>
      <sz val="11"/>
      <color rgb="FF000000"/>
      <name val="Inconsolata"/>
      <family val="3"/>
      <charset val="1"/>
    </font>
    <font>
      <b/>
      <sz val="14"/>
      <color theme="1"/>
      <name val="Comic Sans MS"/>
    </font>
    <font>
      <sz val="10"/>
      <color rgb="FF000000"/>
      <name val="Comic Sans MS"/>
    </font>
    <font>
      <sz val="11"/>
      <color rgb="FF000000"/>
      <name val="Comic Sans MS"/>
    </font>
    <font>
      <sz val="12"/>
      <color rgb="FF2D3B45"/>
      <name val="Comic Sans MS"/>
    </font>
    <font>
      <sz val="18"/>
      <color rgb="FF000000"/>
      <name val="Comic Sans MS"/>
    </font>
    <font>
      <sz val="12"/>
      <color rgb="FF444444"/>
      <name val="Comic Sans MS"/>
    </font>
  </fonts>
  <fills count="9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BDD7EE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0" borderId="0" xfId="0" applyFont="1"/>
    <xf numFmtId="0" fontId="4" fillId="4" borderId="1" xfId="0" applyFont="1" applyFill="1" applyBorder="1" applyAlignment="1">
      <alignment readingOrder="1"/>
    </xf>
    <xf numFmtId="0" fontId="5" fillId="5" borderId="1" xfId="0" applyFont="1" applyFill="1" applyBorder="1"/>
    <xf numFmtId="0" fontId="6" fillId="5" borderId="1" xfId="0" applyFont="1" applyFill="1" applyBorder="1" applyAlignment="1">
      <alignment readingOrder="1"/>
    </xf>
    <xf numFmtId="0" fontId="2" fillId="0" borderId="1" xfId="0" applyFont="1" applyBorder="1" applyAlignment="1">
      <alignment readingOrder="1"/>
    </xf>
    <xf numFmtId="0" fontId="3" fillId="0" borderId="1" xfId="0" applyFont="1" applyBorder="1"/>
    <xf numFmtId="0" fontId="7" fillId="5" borderId="1" xfId="0" applyFont="1" applyFill="1" applyBorder="1" applyAlignment="1">
      <alignment readingOrder="1"/>
    </xf>
    <xf numFmtId="0" fontId="1" fillId="0" borderId="0" xfId="0" applyFont="1"/>
    <xf numFmtId="2" fontId="3" fillId="0" borderId="1" xfId="0" applyNumberFormat="1" applyFont="1" applyBorder="1"/>
    <xf numFmtId="0" fontId="8" fillId="0" borderId="1" xfId="0" applyFont="1" applyBorder="1"/>
    <xf numFmtId="0" fontId="5" fillId="0" borderId="5" xfId="0" applyFont="1" applyBorder="1"/>
    <xf numFmtId="0" fontId="5" fillId="0" borderId="1" xfId="0" applyFont="1" applyBorder="1"/>
    <xf numFmtId="0" fontId="2" fillId="0" borderId="3" xfId="0" applyFont="1" applyBorder="1" applyAlignment="1">
      <alignment readingOrder="1"/>
    </xf>
    <xf numFmtId="0" fontId="10" fillId="0" borderId="1" xfId="0" applyFont="1" applyBorder="1" applyAlignment="1">
      <alignment readingOrder="1"/>
    </xf>
    <xf numFmtId="0" fontId="10" fillId="0" borderId="10" xfId="0" applyFont="1" applyBorder="1" applyAlignment="1">
      <alignment readingOrder="1"/>
    </xf>
    <xf numFmtId="0" fontId="10" fillId="0" borderId="9" xfId="0" applyFont="1" applyBorder="1" applyAlignment="1">
      <alignment readingOrder="1"/>
    </xf>
    <xf numFmtId="0" fontId="10" fillId="0" borderId="2" xfId="0" applyFont="1" applyBorder="1" applyAlignment="1">
      <alignment readingOrder="1"/>
    </xf>
    <xf numFmtId="0" fontId="11" fillId="0" borderId="2" xfId="0" applyFont="1" applyBorder="1"/>
    <xf numFmtId="0" fontId="11" fillId="0" borderId="1" xfId="0" applyFont="1" applyBorder="1"/>
    <xf numFmtId="0" fontId="10" fillId="0" borderId="5" xfId="0" applyFont="1" applyBorder="1" applyAlignment="1">
      <alignment readingOrder="1"/>
    </xf>
    <xf numFmtId="0" fontId="5" fillId="0" borderId="2" xfId="0" applyFont="1" applyBorder="1"/>
    <xf numFmtId="0" fontId="5" fillId="0" borderId="0" xfId="0" applyFont="1" applyAlignment="1">
      <alignment readingOrder="1"/>
    </xf>
    <xf numFmtId="0" fontId="6" fillId="0" borderId="1" xfId="0" applyFont="1" applyBorder="1"/>
    <xf numFmtId="2" fontId="3" fillId="0" borderId="3" xfId="0" applyNumberFormat="1" applyFont="1" applyBorder="1"/>
    <xf numFmtId="0" fontId="2" fillId="0" borderId="4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4" fillId="8" borderId="1" xfId="0" applyFont="1" applyFill="1" applyBorder="1" applyAlignment="1">
      <alignment readingOrder="1"/>
    </xf>
    <xf numFmtId="0" fontId="12" fillId="5" borderId="1" xfId="0" applyFont="1" applyFill="1" applyBorder="1" applyAlignment="1">
      <alignment readingOrder="1"/>
    </xf>
    <xf numFmtId="0" fontId="12" fillId="0" borderId="1" xfId="0" applyFont="1" applyBorder="1" applyAlignment="1">
      <alignment readingOrder="1"/>
    </xf>
    <xf numFmtId="2" fontId="5" fillId="0" borderId="1" xfId="0" applyNumberFormat="1" applyFont="1" applyBorder="1"/>
    <xf numFmtId="0" fontId="6" fillId="7" borderId="1" xfId="0" applyFont="1" applyFill="1" applyBorder="1" applyAlignment="1">
      <alignment horizontal="center" readingOrder="1"/>
    </xf>
    <xf numFmtId="0" fontId="6" fillId="0" borderId="5" xfId="0" applyFont="1" applyBorder="1" applyAlignment="1">
      <alignment readingOrder="1"/>
    </xf>
    <xf numFmtId="0" fontId="6" fillId="0" borderId="9" xfId="0" applyFont="1" applyBorder="1" applyAlignment="1">
      <alignment readingOrder="1"/>
    </xf>
    <xf numFmtId="0" fontId="6" fillId="0" borderId="1" xfId="0" applyFont="1" applyBorder="1" applyAlignment="1">
      <alignment readingOrder="1"/>
    </xf>
    <xf numFmtId="0" fontId="6" fillId="0" borderId="2" xfId="0" applyFont="1" applyBorder="1" applyAlignment="1">
      <alignment readingOrder="1"/>
    </xf>
    <xf numFmtId="0" fontId="6" fillId="0" borderId="2" xfId="0" applyFont="1" applyBorder="1"/>
    <xf numFmtId="0" fontId="3" fillId="0" borderId="2" xfId="0" applyFont="1" applyBorder="1"/>
    <xf numFmtId="0" fontId="14" fillId="0" borderId="1" xfId="0" applyFont="1" applyBorder="1"/>
    <xf numFmtId="0" fontId="5" fillId="0" borderId="11" xfId="0" applyFont="1" applyBorder="1"/>
    <xf numFmtId="0" fontId="4" fillId="4" borderId="4" xfId="0" applyFont="1" applyFill="1" applyBorder="1" applyAlignment="1">
      <alignment readingOrder="1"/>
    </xf>
    <xf numFmtId="0" fontId="4" fillId="4" borderId="12" xfId="0" applyFont="1" applyFill="1" applyBorder="1" applyAlignment="1">
      <alignment readingOrder="1"/>
    </xf>
    <xf numFmtId="0" fontId="12" fillId="0" borderId="5" xfId="0" applyFont="1" applyBorder="1" applyAlignment="1">
      <alignment readingOrder="1"/>
    </xf>
    <xf numFmtId="2" fontId="5" fillId="0" borderId="5" xfId="0" applyNumberFormat="1" applyFont="1" applyBorder="1"/>
    <xf numFmtId="0" fontId="6" fillId="0" borderId="5" xfId="0" applyFont="1" applyBorder="1"/>
    <xf numFmtId="0" fontId="6" fillId="5" borderId="5" xfId="0" applyFont="1" applyFill="1" applyBorder="1" applyAlignment="1">
      <alignment readingOrder="1"/>
    </xf>
    <xf numFmtId="0" fontId="5" fillId="5" borderId="5" xfId="0" applyFont="1" applyFill="1" applyBorder="1"/>
    <xf numFmtId="0" fontId="6" fillId="0" borderId="1" xfId="0" quotePrefix="1" applyFont="1" applyBorder="1"/>
    <xf numFmtId="0" fontId="10" fillId="7" borderId="1" xfId="0" applyFont="1" applyFill="1" applyBorder="1" applyAlignment="1">
      <alignment horizontal="center" readingOrder="1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ax(t) y ay(t) contra 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 1'!$I$1</c:f>
              <c:strCache>
                <c:ptCount val="1"/>
                <c:pt idx="0">
                  <c:v>Aceleracion y(t)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 1'!$I$2:$I$20</c:f>
              <c:numCache>
                <c:formatCode>General</c:formatCode>
                <c:ptCount val="19"/>
                <c:pt idx="0">
                  <c:v>-9.81</c:v>
                </c:pt>
                <c:pt idx="1">
                  <c:v>-9.81</c:v>
                </c:pt>
                <c:pt idx="2">
                  <c:v>-9.81</c:v>
                </c:pt>
                <c:pt idx="3">
                  <c:v>-9.81</c:v>
                </c:pt>
                <c:pt idx="4">
                  <c:v>-9.81</c:v>
                </c:pt>
                <c:pt idx="5">
                  <c:v>-9.81</c:v>
                </c:pt>
                <c:pt idx="6">
                  <c:v>-9.81</c:v>
                </c:pt>
                <c:pt idx="7">
                  <c:v>-9.81</c:v>
                </c:pt>
                <c:pt idx="8">
                  <c:v>-9.81</c:v>
                </c:pt>
                <c:pt idx="9">
                  <c:v>-9.81</c:v>
                </c:pt>
                <c:pt idx="10">
                  <c:v>-9.81</c:v>
                </c:pt>
                <c:pt idx="11">
                  <c:v>-9.81</c:v>
                </c:pt>
                <c:pt idx="12">
                  <c:v>-9.81</c:v>
                </c:pt>
                <c:pt idx="13">
                  <c:v>-9.81</c:v>
                </c:pt>
                <c:pt idx="14">
                  <c:v>-9.81</c:v>
                </c:pt>
                <c:pt idx="15">
                  <c:v>-9.81</c:v>
                </c:pt>
                <c:pt idx="16">
                  <c:v>-9.81</c:v>
                </c:pt>
                <c:pt idx="17">
                  <c:v>-9.81</c:v>
                </c:pt>
                <c:pt idx="18">
                  <c:v>-9.81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7-44C0-87D2-FD0EAC209AD8}"/>
            </c:ext>
          </c:extLst>
        </c:ser>
        <c:ser>
          <c:idx val="1"/>
          <c:order val="1"/>
          <c:tx>
            <c:strRef>
              <c:f>'Pt 1'!$J$1</c:f>
              <c:strCache>
                <c:ptCount val="1"/>
                <c:pt idx="0">
                  <c:v>Aceleracion x(t)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 1'!$J$2:$J$20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7-44C0-87D2-FD0EAC20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17976"/>
        <c:axId val="1102862536"/>
      </c:lineChart>
      <c:catAx>
        <c:axId val="184017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102862536"/>
        <c:crosses val="autoZero"/>
        <c:auto val="1"/>
        <c:lblAlgn val="ctr"/>
        <c:lblOffset val="100"/>
        <c:noMultiLvlLbl val="0"/>
      </c:catAx>
      <c:valAx>
        <c:axId val="11028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8401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Vx(t) y Vy(t) contra 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 1'!$G$1</c:f>
              <c:strCache>
                <c:ptCount val="1"/>
                <c:pt idx="0">
                  <c:v>Velocidad 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 1'!$G$2:$G$20</c:f>
              <c:numCache>
                <c:formatCode>General</c:formatCode>
                <c:ptCount val="19"/>
                <c:pt idx="0">
                  <c:v>69.450000000000017</c:v>
                </c:pt>
                <c:pt idx="1">
                  <c:v>69.450000000000017</c:v>
                </c:pt>
                <c:pt idx="2">
                  <c:v>69.450000000000017</c:v>
                </c:pt>
                <c:pt idx="3">
                  <c:v>69.450000000000017</c:v>
                </c:pt>
                <c:pt idx="4">
                  <c:v>69.450000000000017</c:v>
                </c:pt>
                <c:pt idx="5">
                  <c:v>69.450000000000017</c:v>
                </c:pt>
                <c:pt idx="6">
                  <c:v>69.450000000000017</c:v>
                </c:pt>
                <c:pt idx="7">
                  <c:v>69.450000000000017</c:v>
                </c:pt>
                <c:pt idx="8">
                  <c:v>69.450000000000017</c:v>
                </c:pt>
                <c:pt idx="9">
                  <c:v>69.450000000000017</c:v>
                </c:pt>
                <c:pt idx="10">
                  <c:v>69.450000000000017</c:v>
                </c:pt>
                <c:pt idx="11">
                  <c:v>69.450000000000017</c:v>
                </c:pt>
                <c:pt idx="12">
                  <c:v>69.450000000000017</c:v>
                </c:pt>
                <c:pt idx="13">
                  <c:v>69.450000000000017</c:v>
                </c:pt>
                <c:pt idx="14">
                  <c:v>69.450000000000017</c:v>
                </c:pt>
                <c:pt idx="15">
                  <c:v>69.450000000000017</c:v>
                </c:pt>
                <c:pt idx="16">
                  <c:v>69.450000000000017</c:v>
                </c:pt>
                <c:pt idx="17">
                  <c:v>69.450000000000017</c:v>
                </c:pt>
                <c:pt idx="18">
                  <c:v>69.450000000000017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3-4D92-9C98-4F6AFC099D7F}"/>
            </c:ext>
          </c:extLst>
        </c:ser>
        <c:ser>
          <c:idx val="1"/>
          <c:order val="1"/>
          <c:tx>
            <c:strRef>
              <c:f>'Pt 1'!$H$1</c:f>
              <c:strCache>
                <c:ptCount val="1"/>
                <c:pt idx="0">
                  <c:v>Velocidad y(t)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'Pt 1'!$H$2:$H$20</c:f>
              <c:numCache>
                <c:formatCode>General</c:formatCode>
                <c:ptCount val="19"/>
                <c:pt idx="0">
                  <c:v>120.29092858565852</c:v>
                </c:pt>
                <c:pt idx="1">
                  <c:v>119.30992858565853</c:v>
                </c:pt>
                <c:pt idx="2">
                  <c:v>118.32892858565852</c:v>
                </c:pt>
                <c:pt idx="3">
                  <c:v>117.34792858565852</c:v>
                </c:pt>
                <c:pt idx="4">
                  <c:v>116.36692858565851</c:v>
                </c:pt>
                <c:pt idx="5">
                  <c:v>115.38592858565852</c:v>
                </c:pt>
                <c:pt idx="6">
                  <c:v>114.40492858565852</c:v>
                </c:pt>
                <c:pt idx="7">
                  <c:v>113.42392858565852</c:v>
                </c:pt>
                <c:pt idx="8">
                  <c:v>112.44292858565852</c:v>
                </c:pt>
                <c:pt idx="9">
                  <c:v>111.46192858565851</c:v>
                </c:pt>
                <c:pt idx="10">
                  <c:v>110.48092858565852</c:v>
                </c:pt>
                <c:pt idx="11">
                  <c:v>109.49992858565852</c:v>
                </c:pt>
                <c:pt idx="12">
                  <c:v>108.51892858565851</c:v>
                </c:pt>
                <c:pt idx="13">
                  <c:v>107.53792858565852</c:v>
                </c:pt>
                <c:pt idx="14">
                  <c:v>106.55692858565853</c:v>
                </c:pt>
                <c:pt idx="15">
                  <c:v>105.57592858565852</c:v>
                </c:pt>
                <c:pt idx="16">
                  <c:v>104.59492858565852</c:v>
                </c:pt>
                <c:pt idx="17">
                  <c:v>103.61392858565853</c:v>
                </c:pt>
                <c:pt idx="18">
                  <c:v>102.63292858565852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3-4D92-9C98-4F6AFC099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535736"/>
        <c:axId val="804300183"/>
      </c:lineChart>
      <c:catAx>
        <c:axId val="93953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804300183"/>
        <c:crosses val="autoZero"/>
        <c:auto val="1"/>
        <c:lblAlgn val="ctr"/>
        <c:lblOffset val="100"/>
        <c:noMultiLvlLbl val="0"/>
      </c:catAx>
      <c:valAx>
        <c:axId val="80430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3953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'Pt 1'!$F$1</c:f>
              <c:strCache>
                <c:ptCount val="1"/>
                <c:pt idx="0">
                  <c:v>Posición y(t)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'Pt 1'!$E$2:$E$202</c:f>
              <c:numCache>
                <c:formatCode>0.00</c:formatCode>
                <c:ptCount val="201"/>
                <c:pt idx="0" formatCode="General">
                  <c:v>0</c:v>
                </c:pt>
                <c:pt idx="1">
                  <c:v>6.9450000000000021</c:v>
                </c:pt>
                <c:pt idx="2">
                  <c:v>13.890000000000004</c:v>
                </c:pt>
                <c:pt idx="3">
                  <c:v>20.835000000000004</c:v>
                </c:pt>
                <c:pt idx="4">
                  <c:v>27.780000000000008</c:v>
                </c:pt>
                <c:pt idx="5">
                  <c:v>34.725000000000009</c:v>
                </c:pt>
                <c:pt idx="6">
                  <c:v>41.670000000000009</c:v>
                </c:pt>
                <c:pt idx="7">
                  <c:v>48.615000000000009</c:v>
                </c:pt>
                <c:pt idx="8">
                  <c:v>55.560000000000016</c:v>
                </c:pt>
                <c:pt idx="9">
                  <c:v>62.505000000000017</c:v>
                </c:pt>
                <c:pt idx="10">
                  <c:v>69.450000000000017</c:v>
                </c:pt>
                <c:pt idx="11">
                  <c:v>76.395000000000024</c:v>
                </c:pt>
                <c:pt idx="12">
                  <c:v>83.340000000000018</c:v>
                </c:pt>
                <c:pt idx="13">
                  <c:v>90.285000000000025</c:v>
                </c:pt>
                <c:pt idx="14">
                  <c:v>97.230000000000018</c:v>
                </c:pt>
                <c:pt idx="15">
                  <c:v>104.17500000000003</c:v>
                </c:pt>
                <c:pt idx="16">
                  <c:v>111.12000000000003</c:v>
                </c:pt>
                <c:pt idx="17">
                  <c:v>118.06500000000003</c:v>
                </c:pt>
                <c:pt idx="18">
                  <c:v>125.01000000000003</c:v>
                </c:pt>
                <c:pt idx="19">
                  <c:v>131.95500000000001</c:v>
                </c:pt>
                <c:pt idx="20">
                  <c:v>138.90000000000003</c:v>
                </c:pt>
                <c:pt idx="21">
                  <c:v>145.84500000000006</c:v>
                </c:pt>
                <c:pt idx="22">
                  <c:v>152.79000000000005</c:v>
                </c:pt>
                <c:pt idx="23">
                  <c:v>159.73500000000001</c:v>
                </c:pt>
                <c:pt idx="24">
                  <c:v>166.68000000000004</c:v>
                </c:pt>
                <c:pt idx="25">
                  <c:v>173.62500000000006</c:v>
                </c:pt>
                <c:pt idx="26">
                  <c:v>180.57000000000005</c:v>
                </c:pt>
                <c:pt idx="27">
                  <c:v>187.51500000000007</c:v>
                </c:pt>
                <c:pt idx="28">
                  <c:v>194.46000000000004</c:v>
                </c:pt>
                <c:pt idx="29">
                  <c:v>201.40500000000003</c:v>
                </c:pt>
                <c:pt idx="30">
                  <c:v>208.35000000000005</c:v>
                </c:pt>
                <c:pt idx="31">
                  <c:v>215.29500000000007</c:v>
                </c:pt>
                <c:pt idx="32">
                  <c:v>222.24000000000007</c:v>
                </c:pt>
                <c:pt idx="33">
                  <c:v>229.18500000000003</c:v>
                </c:pt>
                <c:pt idx="34">
                  <c:v>236.13000000000005</c:v>
                </c:pt>
                <c:pt idx="35">
                  <c:v>243.07500000000005</c:v>
                </c:pt>
                <c:pt idx="36">
                  <c:v>250.02000000000007</c:v>
                </c:pt>
                <c:pt idx="37">
                  <c:v>256.96500000000009</c:v>
                </c:pt>
                <c:pt idx="38">
                  <c:v>263.91000000000003</c:v>
                </c:pt>
                <c:pt idx="39">
                  <c:v>270.85500000000008</c:v>
                </c:pt>
                <c:pt idx="40">
                  <c:v>277.80000000000007</c:v>
                </c:pt>
                <c:pt idx="41">
                  <c:v>284.74500000000006</c:v>
                </c:pt>
                <c:pt idx="42">
                  <c:v>291.69000000000011</c:v>
                </c:pt>
                <c:pt idx="43">
                  <c:v>298.63500000000005</c:v>
                </c:pt>
                <c:pt idx="44">
                  <c:v>305.5800000000001</c:v>
                </c:pt>
                <c:pt idx="45">
                  <c:v>312.52500000000009</c:v>
                </c:pt>
                <c:pt idx="46">
                  <c:v>319.47000000000003</c:v>
                </c:pt>
                <c:pt idx="47">
                  <c:v>326.41500000000008</c:v>
                </c:pt>
                <c:pt idx="48">
                  <c:v>333.36000000000007</c:v>
                </c:pt>
                <c:pt idx="49">
                  <c:v>340.30500000000012</c:v>
                </c:pt>
                <c:pt idx="50">
                  <c:v>347.25000000000011</c:v>
                </c:pt>
                <c:pt idx="51">
                  <c:v>354.19500000000005</c:v>
                </c:pt>
                <c:pt idx="52">
                  <c:v>361.1400000000001</c:v>
                </c:pt>
                <c:pt idx="53">
                  <c:v>368.08500000000009</c:v>
                </c:pt>
                <c:pt idx="54">
                  <c:v>375.03000000000014</c:v>
                </c:pt>
                <c:pt idx="55">
                  <c:v>381.97500000000008</c:v>
                </c:pt>
                <c:pt idx="56">
                  <c:v>388.92000000000007</c:v>
                </c:pt>
                <c:pt idx="57">
                  <c:v>395.86500000000012</c:v>
                </c:pt>
                <c:pt idx="58">
                  <c:v>402.81000000000006</c:v>
                </c:pt>
                <c:pt idx="59">
                  <c:v>409.75500000000011</c:v>
                </c:pt>
                <c:pt idx="60">
                  <c:v>416.7000000000001</c:v>
                </c:pt>
                <c:pt idx="61">
                  <c:v>423.6450000000001</c:v>
                </c:pt>
                <c:pt idx="62">
                  <c:v>430.59000000000015</c:v>
                </c:pt>
                <c:pt idx="63">
                  <c:v>437.53500000000008</c:v>
                </c:pt>
                <c:pt idx="64">
                  <c:v>444.48000000000013</c:v>
                </c:pt>
                <c:pt idx="65">
                  <c:v>451.42500000000013</c:v>
                </c:pt>
                <c:pt idx="66">
                  <c:v>458.37000000000006</c:v>
                </c:pt>
                <c:pt idx="67">
                  <c:v>465.31500000000011</c:v>
                </c:pt>
                <c:pt idx="68">
                  <c:v>472.2600000000001</c:v>
                </c:pt>
                <c:pt idx="69">
                  <c:v>479.20500000000015</c:v>
                </c:pt>
                <c:pt idx="70">
                  <c:v>486.15000000000009</c:v>
                </c:pt>
                <c:pt idx="71">
                  <c:v>493.09500000000008</c:v>
                </c:pt>
                <c:pt idx="72">
                  <c:v>500.04000000000013</c:v>
                </c:pt>
                <c:pt idx="73">
                  <c:v>506.98500000000013</c:v>
                </c:pt>
                <c:pt idx="74">
                  <c:v>513.93000000000018</c:v>
                </c:pt>
                <c:pt idx="75">
                  <c:v>520.87500000000011</c:v>
                </c:pt>
                <c:pt idx="76">
                  <c:v>527.82000000000005</c:v>
                </c:pt>
                <c:pt idx="77">
                  <c:v>534.7650000000001</c:v>
                </c:pt>
                <c:pt idx="78">
                  <c:v>541.71000000000015</c:v>
                </c:pt>
                <c:pt idx="79">
                  <c:v>548.6550000000002</c:v>
                </c:pt>
                <c:pt idx="80">
                  <c:v>555.60000000000014</c:v>
                </c:pt>
                <c:pt idx="81">
                  <c:v>562.54500000000007</c:v>
                </c:pt>
                <c:pt idx="82">
                  <c:v>569.49000000000012</c:v>
                </c:pt>
                <c:pt idx="83">
                  <c:v>576.43500000000017</c:v>
                </c:pt>
                <c:pt idx="84">
                  <c:v>583.38000000000022</c:v>
                </c:pt>
                <c:pt idx="85">
                  <c:v>590.32500000000016</c:v>
                </c:pt>
                <c:pt idx="86">
                  <c:v>597.2700000000001</c:v>
                </c:pt>
                <c:pt idx="87">
                  <c:v>604.21500000000015</c:v>
                </c:pt>
                <c:pt idx="88">
                  <c:v>611.1600000000002</c:v>
                </c:pt>
                <c:pt idx="89">
                  <c:v>618.10500000000013</c:v>
                </c:pt>
                <c:pt idx="90">
                  <c:v>625.05000000000018</c:v>
                </c:pt>
                <c:pt idx="91">
                  <c:v>631.99500000000012</c:v>
                </c:pt>
                <c:pt idx="92">
                  <c:v>638.94000000000005</c:v>
                </c:pt>
                <c:pt idx="93">
                  <c:v>645.88500000000022</c:v>
                </c:pt>
                <c:pt idx="94">
                  <c:v>652.83000000000015</c:v>
                </c:pt>
                <c:pt idx="95">
                  <c:v>659.7750000000002</c:v>
                </c:pt>
                <c:pt idx="96">
                  <c:v>666.72000000000014</c:v>
                </c:pt>
                <c:pt idx="97">
                  <c:v>673.66500000000008</c:v>
                </c:pt>
                <c:pt idx="98">
                  <c:v>680.61000000000024</c:v>
                </c:pt>
                <c:pt idx="99">
                  <c:v>687.55500000000018</c:v>
                </c:pt>
                <c:pt idx="100">
                  <c:v>694.50000000000023</c:v>
                </c:pt>
                <c:pt idx="101">
                  <c:v>701.44500000000016</c:v>
                </c:pt>
                <c:pt idx="102">
                  <c:v>708.3900000000001</c:v>
                </c:pt>
                <c:pt idx="103">
                  <c:v>715.33500000000026</c:v>
                </c:pt>
                <c:pt idx="104">
                  <c:v>722.2800000000002</c:v>
                </c:pt>
                <c:pt idx="105">
                  <c:v>729.22500000000014</c:v>
                </c:pt>
                <c:pt idx="106">
                  <c:v>736.17000000000019</c:v>
                </c:pt>
                <c:pt idx="107">
                  <c:v>743.11500000000012</c:v>
                </c:pt>
                <c:pt idx="108">
                  <c:v>750.06000000000029</c:v>
                </c:pt>
                <c:pt idx="109">
                  <c:v>757.00500000000022</c:v>
                </c:pt>
                <c:pt idx="110">
                  <c:v>763.95000000000016</c:v>
                </c:pt>
                <c:pt idx="111">
                  <c:v>770.89500000000021</c:v>
                </c:pt>
                <c:pt idx="112">
                  <c:v>777.84000000000015</c:v>
                </c:pt>
                <c:pt idx="113">
                  <c:v>784.7850000000002</c:v>
                </c:pt>
                <c:pt idx="114">
                  <c:v>791.73000000000025</c:v>
                </c:pt>
                <c:pt idx="115">
                  <c:v>798.67500000000018</c:v>
                </c:pt>
                <c:pt idx="116">
                  <c:v>805.62000000000012</c:v>
                </c:pt>
                <c:pt idx="117">
                  <c:v>812.56500000000017</c:v>
                </c:pt>
                <c:pt idx="118">
                  <c:v>819.51000000000022</c:v>
                </c:pt>
                <c:pt idx="119">
                  <c:v>826.45500000000027</c:v>
                </c:pt>
                <c:pt idx="120">
                  <c:v>833.4000000000002</c:v>
                </c:pt>
                <c:pt idx="121">
                  <c:v>840.34500000000014</c:v>
                </c:pt>
                <c:pt idx="122">
                  <c:v>847.29000000000019</c:v>
                </c:pt>
                <c:pt idx="123">
                  <c:v>854.23500000000024</c:v>
                </c:pt>
                <c:pt idx="124">
                  <c:v>861.18000000000029</c:v>
                </c:pt>
                <c:pt idx="125">
                  <c:v>868.12500000000023</c:v>
                </c:pt>
                <c:pt idx="126">
                  <c:v>875.07000000000016</c:v>
                </c:pt>
                <c:pt idx="127">
                  <c:v>882.01500000000021</c:v>
                </c:pt>
                <c:pt idx="128">
                  <c:v>888.96000000000026</c:v>
                </c:pt>
                <c:pt idx="129">
                  <c:v>895.9050000000002</c:v>
                </c:pt>
                <c:pt idx="130">
                  <c:v>902.85000000000025</c:v>
                </c:pt>
                <c:pt idx="131">
                  <c:v>909.79500000000019</c:v>
                </c:pt>
                <c:pt idx="132">
                  <c:v>916.74000000000012</c:v>
                </c:pt>
                <c:pt idx="133">
                  <c:v>923.68500000000029</c:v>
                </c:pt>
                <c:pt idx="134">
                  <c:v>930.63000000000022</c:v>
                </c:pt>
                <c:pt idx="135">
                  <c:v>937.57500000000027</c:v>
                </c:pt>
                <c:pt idx="136">
                  <c:v>944.52000000000021</c:v>
                </c:pt>
                <c:pt idx="137">
                  <c:v>951.46500000000015</c:v>
                </c:pt>
                <c:pt idx="138">
                  <c:v>958.41000000000031</c:v>
                </c:pt>
                <c:pt idx="139">
                  <c:v>965.35500000000025</c:v>
                </c:pt>
                <c:pt idx="140">
                  <c:v>972.30000000000018</c:v>
                </c:pt>
                <c:pt idx="141">
                  <c:v>979.24500000000023</c:v>
                </c:pt>
                <c:pt idx="142">
                  <c:v>986.19000000000017</c:v>
                </c:pt>
                <c:pt idx="143">
                  <c:v>993.13500000000033</c:v>
                </c:pt>
                <c:pt idx="144">
                  <c:v>1000.0800000000003</c:v>
                </c:pt>
                <c:pt idx="145">
                  <c:v>1007.0250000000002</c:v>
                </c:pt>
                <c:pt idx="146">
                  <c:v>1013.9700000000003</c:v>
                </c:pt>
                <c:pt idx="147">
                  <c:v>1020.9150000000002</c:v>
                </c:pt>
                <c:pt idx="148">
                  <c:v>1027.8600000000004</c:v>
                </c:pt>
                <c:pt idx="149">
                  <c:v>1034.8050000000003</c:v>
                </c:pt>
                <c:pt idx="150">
                  <c:v>1041.7500000000002</c:v>
                </c:pt>
                <c:pt idx="151">
                  <c:v>1048.6950000000002</c:v>
                </c:pt>
                <c:pt idx="152">
                  <c:v>1055.6400000000001</c:v>
                </c:pt>
                <c:pt idx="153">
                  <c:v>1062.5850000000003</c:v>
                </c:pt>
                <c:pt idx="154">
                  <c:v>1069.5300000000002</c:v>
                </c:pt>
                <c:pt idx="155">
                  <c:v>1076.4750000000004</c:v>
                </c:pt>
                <c:pt idx="156">
                  <c:v>1083.4200000000003</c:v>
                </c:pt>
                <c:pt idx="157">
                  <c:v>1090.3650000000002</c:v>
                </c:pt>
                <c:pt idx="158">
                  <c:v>1097.3100000000004</c:v>
                </c:pt>
                <c:pt idx="159">
                  <c:v>1104.2550000000003</c:v>
                </c:pt>
                <c:pt idx="160">
                  <c:v>1111.2000000000003</c:v>
                </c:pt>
                <c:pt idx="161">
                  <c:v>1118.1450000000004</c:v>
                </c:pt>
                <c:pt idx="162">
                  <c:v>1125.0900000000001</c:v>
                </c:pt>
                <c:pt idx="163">
                  <c:v>1132.0350000000003</c:v>
                </c:pt>
                <c:pt idx="164">
                  <c:v>1138.9800000000002</c:v>
                </c:pt>
                <c:pt idx="165">
                  <c:v>1145.9250000000002</c:v>
                </c:pt>
                <c:pt idx="166">
                  <c:v>1152.8700000000003</c:v>
                </c:pt>
                <c:pt idx="167">
                  <c:v>1159.8150000000003</c:v>
                </c:pt>
                <c:pt idx="168">
                  <c:v>1166.7600000000004</c:v>
                </c:pt>
                <c:pt idx="169">
                  <c:v>1173.7050000000002</c:v>
                </c:pt>
                <c:pt idx="170">
                  <c:v>1180.6500000000003</c:v>
                </c:pt>
                <c:pt idx="171">
                  <c:v>1187.5950000000005</c:v>
                </c:pt>
                <c:pt idx="172">
                  <c:v>1194.5400000000002</c:v>
                </c:pt>
                <c:pt idx="173">
                  <c:v>1201.4850000000004</c:v>
                </c:pt>
                <c:pt idx="174">
                  <c:v>1208.4300000000003</c:v>
                </c:pt>
                <c:pt idx="175">
                  <c:v>1215.3750000000002</c:v>
                </c:pt>
                <c:pt idx="176">
                  <c:v>1222.3200000000004</c:v>
                </c:pt>
                <c:pt idx="177">
                  <c:v>1229.2650000000003</c:v>
                </c:pt>
                <c:pt idx="178">
                  <c:v>1236.2100000000003</c:v>
                </c:pt>
                <c:pt idx="179">
                  <c:v>1243.1550000000002</c:v>
                </c:pt>
                <c:pt idx="180">
                  <c:v>1250.1000000000004</c:v>
                </c:pt>
                <c:pt idx="181">
                  <c:v>1257.0450000000003</c:v>
                </c:pt>
                <c:pt idx="182">
                  <c:v>1263.9900000000002</c:v>
                </c:pt>
                <c:pt idx="183">
                  <c:v>1270.9350000000004</c:v>
                </c:pt>
                <c:pt idx="184">
                  <c:v>1277.8800000000001</c:v>
                </c:pt>
                <c:pt idx="185">
                  <c:v>1284.8250000000003</c:v>
                </c:pt>
                <c:pt idx="186">
                  <c:v>1291.7700000000004</c:v>
                </c:pt>
                <c:pt idx="187">
                  <c:v>1298.7150000000004</c:v>
                </c:pt>
                <c:pt idx="188">
                  <c:v>1305.6600000000003</c:v>
                </c:pt>
                <c:pt idx="189">
                  <c:v>1312.6050000000002</c:v>
                </c:pt>
                <c:pt idx="190">
                  <c:v>1319.5500000000004</c:v>
                </c:pt>
                <c:pt idx="191">
                  <c:v>1326.4950000000003</c:v>
                </c:pt>
                <c:pt idx="192">
                  <c:v>1333.4400000000003</c:v>
                </c:pt>
                <c:pt idx="193">
                  <c:v>1340.3850000000004</c:v>
                </c:pt>
                <c:pt idx="194">
                  <c:v>1347.3300000000002</c:v>
                </c:pt>
                <c:pt idx="195">
                  <c:v>1354.2750000000003</c:v>
                </c:pt>
                <c:pt idx="196">
                  <c:v>1361.2200000000005</c:v>
                </c:pt>
                <c:pt idx="197">
                  <c:v>1368.1650000000002</c:v>
                </c:pt>
                <c:pt idx="198">
                  <c:v>1375.1100000000004</c:v>
                </c:pt>
                <c:pt idx="199">
                  <c:v>1382.0550000000003</c:v>
                </c:pt>
                <c:pt idx="200">
                  <c:v>1389.0000000000005</c:v>
                </c:pt>
              </c:numCache>
            </c:numRef>
          </c:xVal>
          <c:yVal>
            <c:numRef>
              <c:f>'Pt 1'!$F$2:$F$202</c:f>
              <c:numCache>
                <c:formatCode>General</c:formatCode>
                <c:ptCount val="201"/>
                <c:pt idx="0">
                  <c:v>5426</c:v>
                </c:pt>
                <c:pt idx="1">
                  <c:v>5437.9800428585659</c:v>
                </c:pt>
                <c:pt idx="2">
                  <c:v>5449.8619857171316</c:v>
                </c:pt>
                <c:pt idx="3">
                  <c:v>5461.6458285756971</c:v>
                </c:pt>
                <c:pt idx="4">
                  <c:v>5473.3315714342634</c:v>
                </c:pt>
                <c:pt idx="5">
                  <c:v>5484.9192142928296</c:v>
                </c:pt>
                <c:pt idx="6">
                  <c:v>5496.4087571513946</c:v>
                </c:pt>
                <c:pt idx="7">
                  <c:v>5507.8002000099614</c:v>
                </c:pt>
                <c:pt idx="8">
                  <c:v>5519.093542868527</c:v>
                </c:pt>
                <c:pt idx="9">
                  <c:v>5530.2887857270935</c:v>
                </c:pt>
                <c:pt idx="10">
                  <c:v>5541.3859285856588</c:v>
                </c:pt>
                <c:pt idx="11">
                  <c:v>5552.384971444224</c:v>
                </c:pt>
                <c:pt idx="12">
                  <c:v>5563.2859143027908</c:v>
                </c:pt>
                <c:pt idx="13">
                  <c:v>5574.0887571613557</c:v>
                </c:pt>
                <c:pt idx="14">
                  <c:v>5584.7935000199222</c:v>
                </c:pt>
                <c:pt idx="15">
                  <c:v>5595.4001428784877</c:v>
                </c:pt>
                <c:pt idx="16">
                  <c:v>5605.908685737053</c:v>
                </c:pt>
                <c:pt idx="17">
                  <c:v>5616.31912859562</c:v>
                </c:pt>
                <c:pt idx="18">
                  <c:v>5626.631471454185</c:v>
                </c:pt>
                <c:pt idx="19">
                  <c:v>5636.8457143127516</c:v>
                </c:pt>
                <c:pt idx="20">
                  <c:v>5646.9618571713172</c:v>
                </c:pt>
                <c:pt idx="21">
                  <c:v>5656.9799000298826</c:v>
                </c:pt>
                <c:pt idx="22">
                  <c:v>5666.8998428884488</c:v>
                </c:pt>
                <c:pt idx="23">
                  <c:v>5676.7216857470148</c:v>
                </c:pt>
                <c:pt idx="24">
                  <c:v>5686.4454286055807</c:v>
                </c:pt>
                <c:pt idx="25">
                  <c:v>5696.0710714641464</c:v>
                </c:pt>
                <c:pt idx="26">
                  <c:v>5705.5986143227119</c:v>
                </c:pt>
                <c:pt idx="27">
                  <c:v>5715.0280571812782</c:v>
                </c:pt>
                <c:pt idx="28">
                  <c:v>5724.3594000398434</c:v>
                </c:pt>
                <c:pt idx="29">
                  <c:v>5733.5926428984103</c:v>
                </c:pt>
                <c:pt idx="30">
                  <c:v>5742.7277857569752</c:v>
                </c:pt>
                <c:pt idx="31">
                  <c:v>5751.7648286155409</c:v>
                </c:pt>
                <c:pt idx="32">
                  <c:v>5760.7037714741073</c:v>
                </c:pt>
                <c:pt idx="33">
                  <c:v>5769.5446143326726</c:v>
                </c:pt>
                <c:pt idx="34">
                  <c:v>5778.2873571912396</c:v>
                </c:pt>
                <c:pt idx="35">
                  <c:v>5786.9320000498046</c:v>
                </c:pt>
                <c:pt idx="36">
                  <c:v>5795.4785429083704</c:v>
                </c:pt>
                <c:pt idx="37">
                  <c:v>5803.9269857669369</c:v>
                </c:pt>
                <c:pt idx="38">
                  <c:v>5812.2773286255024</c:v>
                </c:pt>
                <c:pt idx="39">
                  <c:v>5820.5295714840677</c:v>
                </c:pt>
                <c:pt idx="40">
                  <c:v>5828.6837143426346</c:v>
                </c:pt>
                <c:pt idx="41">
                  <c:v>5836.7397572011996</c:v>
                </c:pt>
                <c:pt idx="42">
                  <c:v>5844.6977000597662</c:v>
                </c:pt>
                <c:pt idx="43">
                  <c:v>5852.5575429183318</c:v>
                </c:pt>
                <c:pt idx="44">
                  <c:v>5860.3192857768981</c:v>
                </c:pt>
                <c:pt idx="45">
                  <c:v>5867.9829286354634</c:v>
                </c:pt>
                <c:pt idx="46">
                  <c:v>5875.5484714940294</c:v>
                </c:pt>
                <c:pt idx="47">
                  <c:v>5883.0159143525952</c:v>
                </c:pt>
                <c:pt idx="48">
                  <c:v>5890.3852572111609</c:v>
                </c:pt>
                <c:pt idx="49">
                  <c:v>5897.6565000697274</c:v>
                </c:pt>
                <c:pt idx="50">
                  <c:v>5904.8296429282927</c:v>
                </c:pt>
                <c:pt idx="51">
                  <c:v>5911.904685786858</c:v>
                </c:pt>
                <c:pt idx="52">
                  <c:v>5918.8816286454248</c:v>
                </c:pt>
                <c:pt idx="53">
                  <c:v>5925.7604715039897</c:v>
                </c:pt>
                <c:pt idx="54">
                  <c:v>5932.5412143625563</c:v>
                </c:pt>
                <c:pt idx="55">
                  <c:v>5939.2238572211218</c:v>
                </c:pt>
                <c:pt idx="56">
                  <c:v>5945.8084000796871</c:v>
                </c:pt>
                <c:pt idx="57">
                  <c:v>5952.2948429382541</c:v>
                </c:pt>
                <c:pt idx="58">
                  <c:v>5958.6831857968191</c:v>
                </c:pt>
                <c:pt idx="59">
                  <c:v>5964.9734286553858</c:v>
                </c:pt>
                <c:pt idx="60">
                  <c:v>5971.1655715139514</c:v>
                </c:pt>
                <c:pt idx="61">
                  <c:v>5977.2596143725168</c:v>
                </c:pt>
                <c:pt idx="62">
                  <c:v>5983.255557231083</c:v>
                </c:pt>
                <c:pt idx="63">
                  <c:v>5989.153400089649</c:v>
                </c:pt>
                <c:pt idx="64">
                  <c:v>5994.9531429482149</c:v>
                </c:pt>
                <c:pt idx="65">
                  <c:v>6000.6547858067806</c:v>
                </c:pt>
                <c:pt idx="66">
                  <c:v>6006.2583286653462</c:v>
                </c:pt>
                <c:pt idx="67">
                  <c:v>6011.7637715239125</c:v>
                </c:pt>
                <c:pt idx="68">
                  <c:v>6017.1711143824778</c:v>
                </c:pt>
                <c:pt idx="69">
                  <c:v>6022.4803572410437</c:v>
                </c:pt>
                <c:pt idx="70">
                  <c:v>6027.6915000996096</c:v>
                </c:pt>
                <c:pt idx="71">
                  <c:v>6032.8045429581753</c:v>
                </c:pt>
                <c:pt idx="72">
                  <c:v>6037.8194858167417</c:v>
                </c:pt>
                <c:pt idx="73">
                  <c:v>6042.736328675307</c:v>
                </c:pt>
                <c:pt idx="74">
                  <c:v>6047.5550715338723</c:v>
                </c:pt>
                <c:pt idx="75">
                  <c:v>6052.2757143924391</c:v>
                </c:pt>
                <c:pt idx="76">
                  <c:v>6056.8982572510049</c:v>
                </c:pt>
                <c:pt idx="77">
                  <c:v>6061.4227001095705</c:v>
                </c:pt>
                <c:pt idx="78">
                  <c:v>6065.8490429681369</c:v>
                </c:pt>
                <c:pt idx="79">
                  <c:v>6070.1772858267022</c:v>
                </c:pt>
                <c:pt idx="80">
                  <c:v>6074.4074286852683</c:v>
                </c:pt>
                <c:pt idx="81">
                  <c:v>6078.5394715438342</c:v>
                </c:pt>
                <c:pt idx="82">
                  <c:v>6082.5734144023991</c:v>
                </c:pt>
                <c:pt idx="83">
                  <c:v>6086.5092572609656</c:v>
                </c:pt>
                <c:pt idx="84">
                  <c:v>6090.347000119531</c:v>
                </c:pt>
                <c:pt idx="85">
                  <c:v>6094.0866429780981</c:v>
                </c:pt>
                <c:pt idx="86">
                  <c:v>6097.7281858366632</c:v>
                </c:pt>
                <c:pt idx="87">
                  <c:v>6101.2716286952291</c:v>
                </c:pt>
                <c:pt idx="88">
                  <c:v>6104.7169715537948</c:v>
                </c:pt>
                <c:pt idx="89">
                  <c:v>6108.0642144123603</c:v>
                </c:pt>
                <c:pt idx="90">
                  <c:v>6111.3133572709266</c:v>
                </c:pt>
                <c:pt idx="91">
                  <c:v>6114.4644001294928</c:v>
                </c:pt>
                <c:pt idx="92">
                  <c:v>6117.5173429880579</c:v>
                </c:pt>
                <c:pt idx="93">
                  <c:v>6120.4721858466246</c:v>
                </c:pt>
                <c:pt idx="94">
                  <c:v>6123.3289287051894</c:v>
                </c:pt>
                <c:pt idx="95">
                  <c:v>6126.0875715637558</c:v>
                </c:pt>
                <c:pt idx="96">
                  <c:v>6128.748114422322</c:v>
                </c:pt>
                <c:pt idx="97">
                  <c:v>6131.3105572808872</c:v>
                </c:pt>
                <c:pt idx="98">
                  <c:v>6133.7749001394532</c:v>
                </c:pt>
                <c:pt idx="99">
                  <c:v>6136.1411429980189</c:v>
                </c:pt>
                <c:pt idx="100">
                  <c:v>6138.4092858565855</c:v>
                </c:pt>
                <c:pt idx="101">
                  <c:v>6140.579328715151</c:v>
                </c:pt>
                <c:pt idx="102">
                  <c:v>6142.6512715737163</c:v>
                </c:pt>
                <c:pt idx="103">
                  <c:v>6144.6251144322832</c:v>
                </c:pt>
                <c:pt idx="104">
                  <c:v>6146.5008572908482</c:v>
                </c:pt>
                <c:pt idx="105">
                  <c:v>6148.2785001494149</c:v>
                </c:pt>
                <c:pt idx="106">
                  <c:v>6149.9580430079805</c:v>
                </c:pt>
                <c:pt idx="107">
                  <c:v>6151.5394858665459</c:v>
                </c:pt>
                <c:pt idx="108">
                  <c:v>6153.022828725112</c:v>
                </c:pt>
                <c:pt idx="109">
                  <c:v>6154.4080715836772</c:v>
                </c:pt>
                <c:pt idx="110">
                  <c:v>6155.6952144422439</c:v>
                </c:pt>
                <c:pt idx="111">
                  <c:v>6156.8842573008096</c:v>
                </c:pt>
                <c:pt idx="112">
                  <c:v>6157.9752001593752</c:v>
                </c:pt>
                <c:pt idx="113">
                  <c:v>6158.9680430179415</c:v>
                </c:pt>
                <c:pt idx="114">
                  <c:v>6159.8627858765067</c:v>
                </c:pt>
                <c:pt idx="115">
                  <c:v>6160.6594287350736</c:v>
                </c:pt>
                <c:pt idx="116">
                  <c:v>6161.3579715936385</c:v>
                </c:pt>
                <c:pt idx="117">
                  <c:v>6161.9584144522041</c:v>
                </c:pt>
                <c:pt idx="118">
                  <c:v>6162.4607573107705</c:v>
                </c:pt>
                <c:pt idx="119">
                  <c:v>6162.8650001693359</c:v>
                </c:pt>
                <c:pt idx="120">
                  <c:v>6163.1711430279029</c:v>
                </c:pt>
                <c:pt idx="121">
                  <c:v>6163.3791858864679</c:v>
                </c:pt>
                <c:pt idx="122">
                  <c:v>6163.4891287450337</c:v>
                </c:pt>
                <c:pt idx="123">
                  <c:v>6163.5009716036002</c:v>
                </c:pt>
                <c:pt idx="124">
                  <c:v>6163.4147144621656</c:v>
                </c:pt>
                <c:pt idx="125">
                  <c:v>6163.2303573207319</c:v>
                </c:pt>
                <c:pt idx="126">
                  <c:v>6162.947900179297</c:v>
                </c:pt>
                <c:pt idx="127">
                  <c:v>6162.5673430378629</c:v>
                </c:pt>
                <c:pt idx="128">
                  <c:v>6162.0886858964295</c:v>
                </c:pt>
                <c:pt idx="129">
                  <c:v>6161.5119287549951</c:v>
                </c:pt>
                <c:pt idx="130">
                  <c:v>6160.8370716135614</c:v>
                </c:pt>
                <c:pt idx="131">
                  <c:v>6160.0641144721267</c:v>
                </c:pt>
                <c:pt idx="132">
                  <c:v>6159.1930573306918</c:v>
                </c:pt>
                <c:pt idx="133">
                  <c:v>6158.2239001892585</c:v>
                </c:pt>
                <c:pt idx="134">
                  <c:v>6157.1566430478242</c:v>
                </c:pt>
                <c:pt idx="135">
                  <c:v>6155.9912859063907</c:v>
                </c:pt>
                <c:pt idx="136">
                  <c:v>6154.727828764956</c:v>
                </c:pt>
                <c:pt idx="137">
                  <c:v>6153.3662716235212</c:v>
                </c:pt>
                <c:pt idx="138">
                  <c:v>6151.9066144820881</c:v>
                </c:pt>
                <c:pt idx="139">
                  <c:v>6150.348857340653</c:v>
                </c:pt>
                <c:pt idx="140">
                  <c:v>6148.6930001992196</c:v>
                </c:pt>
                <c:pt idx="141">
                  <c:v>6146.9390430577851</c:v>
                </c:pt>
                <c:pt idx="142">
                  <c:v>6145.0869859163504</c:v>
                </c:pt>
                <c:pt idx="143">
                  <c:v>6143.1368287749174</c:v>
                </c:pt>
                <c:pt idx="144">
                  <c:v>6141.0885716334824</c:v>
                </c:pt>
                <c:pt idx="145">
                  <c:v>6138.9422144920491</c:v>
                </c:pt>
                <c:pt idx="146">
                  <c:v>6136.6977573506147</c:v>
                </c:pt>
                <c:pt idx="147">
                  <c:v>6134.3552002091801</c:v>
                </c:pt>
                <c:pt idx="148">
                  <c:v>6131.9145430677463</c:v>
                </c:pt>
                <c:pt idx="149">
                  <c:v>6129.3757859263114</c:v>
                </c:pt>
                <c:pt idx="150">
                  <c:v>6126.7389287848782</c:v>
                </c:pt>
                <c:pt idx="151">
                  <c:v>6124.0039716434439</c:v>
                </c:pt>
                <c:pt idx="152">
                  <c:v>6121.1709145020095</c:v>
                </c:pt>
                <c:pt idx="153">
                  <c:v>6118.2397573605758</c:v>
                </c:pt>
                <c:pt idx="154">
                  <c:v>6115.2105002191411</c:v>
                </c:pt>
                <c:pt idx="155">
                  <c:v>6112.0831430777071</c:v>
                </c:pt>
                <c:pt idx="156">
                  <c:v>6108.8576859362729</c:v>
                </c:pt>
                <c:pt idx="157">
                  <c:v>6105.5341287948386</c:v>
                </c:pt>
                <c:pt idx="158">
                  <c:v>6102.112471653405</c:v>
                </c:pt>
                <c:pt idx="159">
                  <c:v>6098.5927145119704</c:v>
                </c:pt>
                <c:pt idx="160">
                  <c:v>6094.9748573705365</c:v>
                </c:pt>
                <c:pt idx="161">
                  <c:v>6091.2589002291024</c:v>
                </c:pt>
                <c:pt idx="162">
                  <c:v>6087.4448430876673</c:v>
                </c:pt>
                <c:pt idx="163">
                  <c:v>6083.5326859462339</c:v>
                </c:pt>
                <c:pt idx="164">
                  <c:v>6079.5224288047993</c:v>
                </c:pt>
                <c:pt idx="165">
                  <c:v>6075.4140716633665</c:v>
                </c:pt>
                <c:pt idx="166">
                  <c:v>6071.2076145219307</c:v>
                </c:pt>
                <c:pt idx="167">
                  <c:v>6066.9030573804976</c:v>
                </c:pt>
                <c:pt idx="168">
                  <c:v>6062.5004002390633</c:v>
                </c:pt>
                <c:pt idx="169">
                  <c:v>6057.9996430976289</c:v>
                </c:pt>
                <c:pt idx="170">
                  <c:v>6053.4007859561953</c:v>
                </c:pt>
                <c:pt idx="171">
                  <c:v>6048.7038288147605</c:v>
                </c:pt>
                <c:pt idx="172">
                  <c:v>6043.9087716733266</c:v>
                </c:pt>
                <c:pt idx="173">
                  <c:v>6039.0156145318924</c:v>
                </c:pt>
                <c:pt idx="174">
                  <c:v>6034.0243573904581</c:v>
                </c:pt>
                <c:pt idx="175">
                  <c:v>6028.9350002490246</c:v>
                </c:pt>
                <c:pt idx="176">
                  <c:v>6023.74754310759</c:v>
                </c:pt>
                <c:pt idx="177">
                  <c:v>6018.4619859661561</c:v>
                </c:pt>
                <c:pt idx="178">
                  <c:v>6013.0783288247203</c:v>
                </c:pt>
                <c:pt idx="179">
                  <c:v>6007.596571683287</c:v>
                </c:pt>
                <c:pt idx="180">
                  <c:v>6002.0167145418536</c:v>
                </c:pt>
                <c:pt idx="181">
                  <c:v>5996.3387574004191</c:v>
                </c:pt>
                <c:pt idx="182">
                  <c:v>5990.5627002589845</c:v>
                </c:pt>
                <c:pt idx="183">
                  <c:v>5984.6885431175506</c:v>
                </c:pt>
                <c:pt idx="184">
                  <c:v>5978.7162859761174</c:v>
                </c:pt>
                <c:pt idx="185">
                  <c:v>5972.6459288346832</c:v>
                </c:pt>
                <c:pt idx="186">
                  <c:v>5966.4774716932479</c:v>
                </c:pt>
                <c:pt idx="187">
                  <c:v>5960.2109145518143</c:v>
                </c:pt>
                <c:pt idx="188">
                  <c:v>5953.8462574103796</c:v>
                </c:pt>
                <c:pt idx="189">
                  <c:v>5947.3835002689466</c:v>
                </c:pt>
                <c:pt idx="190">
                  <c:v>5940.8226431275125</c:v>
                </c:pt>
                <c:pt idx="191">
                  <c:v>5934.1636859860773</c:v>
                </c:pt>
                <c:pt idx="192">
                  <c:v>5927.4066288446429</c:v>
                </c:pt>
                <c:pt idx="193">
                  <c:v>5920.5514717032092</c:v>
                </c:pt>
                <c:pt idx="194">
                  <c:v>5913.5982145617754</c:v>
                </c:pt>
                <c:pt idx="195">
                  <c:v>5906.5468574203414</c:v>
                </c:pt>
                <c:pt idx="196">
                  <c:v>5899.3974002789064</c:v>
                </c:pt>
                <c:pt idx="197">
                  <c:v>5892.149843137473</c:v>
                </c:pt>
                <c:pt idx="198">
                  <c:v>5884.8041859960376</c:v>
                </c:pt>
                <c:pt idx="199">
                  <c:v>5877.3604288546048</c:v>
                </c:pt>
                <c:pt idx="200">
                  <c:v>5869.818571713171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A4-4D80-9AA5-961019B9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801863"/>
        <c:axId val="1295560279"/>
      </c:scatterChart>
      <c:valAx>
        <c:axId val="1236801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95560279"/>
        <c:crosses val="autoZero"/>
        <c:crossBetween val="midCat"/>
      </c:valAx>
      <c:valAx>
        <c:axId val="1295560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236801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y(t) contra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Posición en 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'Pt 1'!$F$2:$F$202</c:f>
              <c:numCache>
                <c:formatCode>General</c:formatCode>
                <c:ptCount val="201"/>
                <c:pt idx="0">
                  <c:v>5426</c:v>
                </c:pt>
                <c:pt idx="1">
                  <c:v>5437.9800428585659</c:v>
                </c:pt>
                <c:pt idx="2">
                  <c:v>5449.8619857171316</c:v>
                </c:pt>
                <c:pt idx="3">
                  <c:v>5461.6458285756971</c:v>
                </c:pt>
                <c:pt idx="4">
                  <c:v>5473.3315714342634</c:v>
                </c:pt>
                <c:pt idx="5">
                  <c:v>5484.9192142928296</c:v>
                </c:pt>
                <c:pt idx="6">
                  <c:v>5496.4087571513946</c:v>
                </c:pt>
                <c:pt idx="7">
                  <c:v>5507.8002000099614</c:v>
                </c:pt>
                <c:pt idx="8">
                  <c:v>5519.093542868527</c:v>
                </c:pt>
                <c:pt idx="9">
                  <c:v>5530.2887857270935</c:v>
                </c:pt>
                <c:pt idx="10">
                  <c:v>5541.3859285856588</c:v>
                </c:pt>
                <c:pt idx="11">
                  <c:v>5552.384971444224</c:v>
                </c:pt>
                <c:pt idx="12">
                  <c:v>5563.2859143027908</c:v>
                </c:pt>
                <c:pt idx="13">
                  <c:v>5574.0887571613557</c:v>
                </c:pt>
                <c:pt idx="14">
                  <c:v>5584.7935000199222</c:v>
                </c:pt>
                <c:pt idx="15">
                  <c:v>5595.4001428784877</c:v>
                </c:pt>
                <c:pt idx="16">
                  <c:v>5605.908685737053</c:v>
                </c:pt>
                <c:pt idx="17">
                  <c:v>5616.31912859562</c:v>
                </c:pt>
                <c:pt idx="18">
                  <c:v>5626.631471454185</c:v>
                </c:pt>
                <c:pt idx="19">
                  <c:v>5636.8457143127516</c:v>
                </c:pt>
                <c:pt idx="20">
                  <c:v>5646.9618571713172</c:v>
                </c:pt>
                <c:pt idx="21">
                  <c:v>5656.9799000298826</c:v>
                </c:pt>
                <c:pt idx="22">
                  <c:v>5666.8998428884488</c:v>
                </c:pt>
                <c:pt idx="23">
                  <c:v>5676.7216857470148</c:v>
                </c:pt>
                <c:pt idx="24">
                  <c:v>5686.4454286055807</c:v>
                </c:pt>
                <c:pt idx="25">
                  <c:v>5696.0710714641464</c:v>
                </c:pt>
                <c:pt idx="26">
                  <c:v>5705.5986143227119</c:v>
                </c:pt>
                <c:pt idx="27">
                  <c:v>5715.0280571812782</c:v>
                </c:pt>
                <c:pt idx="28">
                  <c:v>5724.3594000398434</c:v>
                </c:pt>
                <c:pt idx="29">
                  <c:v>5733.5926428984103</c:v>
                </c:pt>
                <c:pt idx="30">
                  <c:v>5742.7277857569752</c:v>
                </c:pt>
                <c:pt idx="31">
                  <c:v>5751.7648286155409</c:v>
                </c:pt>
                <c:pt idx="32">
                  <c:v>5760.7037714741073</c:v>
                </c:pt>
                <c:pt idx="33">
                  <c:v>5769.5446143326726</c:v>
                </c:pt>
                <c:pt idx="34">
                  <c:v>5778.2873571912396</c:v>
                </c:pt>
                <c:pt idx="35">
                  <c:v>5786.9320000498046</c:v>
                </c:pt>
                <c:pt idx="36">
                  <c:v>5795.4785429083704</c:v>
                </c:pt>
                <c:pt idx="37">
                  <c:v>5803.9269857669369</c:v>
                </c:pt>
                <c:pt idx="38">
                  <c:v>5812.2773286255024</c:v>
                </c:pt>
                <c:pt idx="39">
                  <c:v>5820.5295714840677</c:v>
                </c:pt>
                <c:pt idx="40">
                  <c:v>5828.6837143426346</c:v>
                </c:pt>
                <c:pt idx="41">
                  <c:v>5836.7397572011996</c:v>
                </c:pt>
                <c:pt idx="42">
                  <c:v>5844.6977000597662</c:v>
                </c:pt>
                <c:pt idx="43">
                  <c:v>5852.5575429183318</c:v>
                </c:pt>
                <c:pt idx="44">
                  <c:v>5860.3192857768981</c:v>
                </c:pt>
                <c:pt idx="45">
                  <c:v>5867.9829286354634</c:v>
                </c:pt>
                <c:pt idx="46">
                  <c:v>5875.5484714940294</c:v>
                </c:pt>
                <c:pt idx="47">
                  <c:v>5883.0159143525952</c:v>
                </c:pt>
                <c:pt idx="48">
                  <c:v>5890.3852572111609</c:v>
                </c:pt>
                <c:pt idx="49">
                  <c:v>5897.6565000697274</c:v>
                </c:pt>
                <c:pt idx="50">
                  <c:v>5904.8296429282927</c:v>
                </c:pt>
                <c:pt idx="51">
                  <c:v>5911.904685786858</c:v>
                </c:pt>
                <c:pt idx="52">
                  <c:v>5918.8816286454248</c:v>
                </c:pt>
                <c:pt idx="53">
                  <c:v>5925.7604715039897</c:v>
                </c:pt>
                <c:pt idx="54">
                  <c:v>5932.5412143625563</c:v>
                </c:pt>
                <c:pt idx="55">
                  <c:v>5939.2238572211218</c:v>
                </c:pt>
                <c:pt idx="56">
                  <c:v>5945.8084000796871</c:v>
                </c:pt>
                <c:pt idx="57">
                  <c:v>5952.2948429382541</c:v>
                </c:pt>
                <c:pt idx="58">
                  <c:v>5958.6831857968191</c:v>
                </c:pt>
                <c:pt idx="59">
                  <c:v>5964.9734286553858</c:v>
                </c:pt>
                <c:pt idx="60">
                  <c:v>5971.1655715139514</c:v>
                </c:pt>
                <c:pt idx="61">
                  <c:v>5977.2596143725168</c:v>
                </c:pt>
                <c:pt idx="62">
                  <c:v>5983.255557231083</c:v>
                </c:pt>
                <c:pt idx="63">
                  <c:v>5989.153400089649</c:v>
                </c:pt>
                <c:pt idx="64">
                  <c:v>5994.9531429482149</c:v>
                </c:pt>
                <c:pt idx="65">
                  <c:v>6000.6547858067806</c:v>
                </c:pt>
                <c:pt idx="66">
                  <c:v>6006.2583286653462</c:v>
                </c:pt>
                <c:pt idx="67">
                  <c:v>6011.7637715239125</c:v>
                </c:pt>
                <c:pt idx="68">
                  <c:v>6017.1711143824778</c:v>
                </c:pt>
                <c:pt idx="69">
                  <c:v>6022.4803572410437</c:v>
                </c:pt>
                <c:pt idx="70">
                  <c:v>6027.6915000996096</c:v>
                </c:pt>
                <c:pt idx="71">
                  <c:v>6032.8045429581753</c:v>
                </c:pt>
                <c:pt idx="72">
                  <c:v>6037.8194858167417</c:v>
                </c:pt>
                <c:pt idx="73">
                  <c:v>6042.736328675307</c:v>
                </c:pt>
                <c:pt idx="74">
                  <c:v>6047.5550715338723</c:v>
                </c:pt>
                <c:pt idx="75">
                  <c:v>6052.2757143924391</c:v>
                </c:pt>
                <c:pt idx="76">
                  <c:v>6056.8982572510049</c:v>
                </c:pt>
                <c:pt idx="77">
                  <c:v>6061.4227001095705</c:v>
                </c:pt>
                <c:pt idx="78">
                  <c:v>6065.8490429681369</c:v>
                </c:pt>
                <c:pt idx="79">
                  <c:v>6070.1772858267022</c:v>
                </c:pt>
                <c:pt idx="80">
                  <c:v>6074.4074286852683</c:v>
                </c:pt>
                <c:pt idx="81">
                  <c:v>6078.5394715438342</c:v>
                </c:pt>
                <c:pt idx="82">
                  <c:v>6082.5734144023991</c:v>
                </c:pt>
                <c:pt idx="83">
                  <c:v>6086.5092572609656</c:v>
                </c:pt>
                <c:pt idx="84">
                  <c:v>6090.347000119531</c:v>
                </c:pt>
                <c:pt idx="85">
                  <c:v>6094.0866429780981</c:v>
                </c:pt>
                <c:pt idx="86">
                  <c:v>6097.7281858366632</c:v>
                </c:pt>
                <c:pt idx="87">
                  <c:v>6101.2716286952291</c:v>
                </c:pt>
                <c:pt idx="88">
                  <c:v>6104.7169715537948</c:v>
                </c:pt>
                <c:pt idx="89">
                  <c:v>6108.0642144123603</c:v>
                </c:pt>
                <c:pt idx="90">
                  <c:v>6111.3133572709266</c:v>
                </c:pt>
                <c:pt idx="91">
                  <c:v>6114.4644001294928</c:v>
                </c:pt>
                <c:pt idx="92">
                  <c:v>6117.5173429880579</c:v>
                </c:pt>
                <c:pt idx="93">
                  <c:v>6120.4721858466246</c:v>
                </c:pt>
                <c:pt idx="94">
                  <c:v>6123.3289287051894</c:v>
                </c:pt>
                <c:pt idx="95">
                  <c:v>6126.0875715637558</c:v>
                </c:pt>
                <c:pt idx="96">
                  <c:v>6128.748114422322</c:v>
                </c:pt>
                <c:pt idx="97">
                  <c:v>6131.3105572808872</c:v>
                </c:pt>
                <c:pt idx="98">
                  <c:v>6133.7749001394532</c:v>
                </c:pt>
                <c:pt idx="99">
                  <c:v>6136.1411429980189</c:v>
                </c:pt>
                <c:pt idx="100">
                  <c:v>6138.4092858565855</c:v>
                </c:pt>
                <c:pt idx="101">
                  <c:v>6140.579328715151</c:v>
                </c:pt>
                <c:pt idx="102">
                  <c:v>6142.6512715737163</c:v>
                </c:pt>
                <c:pt idx="103">
                  <c:v>6144.6251144322832</c:v>
                </c:pt>
                <c:pt idx="104">
                  <c:v>6146.5008572908482</c:v>
                </c:pt>
                <c:pt idx="105">
                  <c:v>6148.2785001494149</c:v>
                </c:pt>
                <c:pt idx="106">
                  <c:v>6149.9580430079805</c:v>
                </c:pt>
                <c:pt idx="107">
                  <c:v>6151.5394858665459</c:v>
                </c:pt>
                <c:pt idx="108">
                  <c:v>6153.022828725112</c:v>
                </c:pt>
                <c:pt idx="109">
                  <c:v>6154.4080715836772</c:v>
                </c:pt>
                <c:pt idx="110">
                  <c:v>6155.6952144422439</c:v>
                </c:pt>
                <c:pt idx="111">
                  <c:v>6156.8842573008096</c:v>
                </c:pt>
                <c:pt idx="112">
                  <c:v>6157.9752001593752</c:v>
                </c:pt>
                <c:pt idx="113">
                  <c:v>6158.9680430179415</c:v>
                </c:pt>
                <c:pt idx="114">
                  <c:v>6159.8627858765067</c:v>
                </c:pt>
                <c:pt idx="115">
                  <c:v>6160.6594287350736</c:v>
                </c:pt>
                <c:pt idx="116">
                  <c:v>6161.3579715936385</c:v>
                </c:pt>
                <c:pt idx="117">
                  <c:v>6161.9584144522041</c:v>
                </c:pt>
                <c:pt idx="118">
                  <c:v>6162.4607573107705</c:v>
                </c:pt>
                <c:pt idx="119">
                  <c:v>6162.8650001693359</c:v>
                </c:pt>
                <c:pt idx="120">
                  <c:v>6163.1711430279029</c:v>
                </c:pt>
                <c:pt idx="121">
                  <c:v>6163.3791858864679</c:v>
                </c:pt>
                <c:pt idx="122">
                  <c:v>6163.4891287450337</c:v>
                </c:pt>
                <c:pt idx="123">
                  <c:v>6163.5009716036002</c:v>
                </c:pt>
                <c:pt idx="124">
                  <c:v>6163.4147144621656</c:v>
                </c:pt>
                <c:pt idx="125">
                  <c:v>6163.2303573207319</c:v>
                </c:pt>
                <c:pt idx="126">
                  <c:v>6162.947900179297</c:v>
                </c:pt>
                <c:pt idx="127">
                  <c:v>6162.5673430378629</c:v>
                </c:pt>
                <c:pt idx="128">
                  <c:v>6162.0886858964295</c:v>
                </c:pt>
                <c:pt idx="129">
                  <c:v>6161.5119287549951</c:v>
                </c:pt>
                <c:pt idx="130">
                  <c:v>6160.8370716135614</c:v>
                </c:pt>
                <c:pt idx="131">
                  <c:v>6160.0641144721267</c:v>
                </c:pt>
                <c:pt idx="132">
                  <c:v>6159.1930573306918</c:v>
                </c:pt>
                <c:pt idx="133">
                  <c:v>6158.2239001892585</c:v>
                </c:pt>
                <c:pt idx="134">
                  <c:v>6157.1566430478242</c:v>
                </c:pt>
                <c:pt idx="135">
                  <c:v>6155.9912859063907</c:v>
                </c:pt>
                <c:pt idx="136">
                  <c:v>6154.727828764956</c:v>
                </c:pt>
                <c:pt idx="137">
                  <c:v>6153.3662716235212</c:v>
                </c:pt>
                <c:pt idx="138">
                  <c:v>6151.9066144820881</c:v>
                </c:pt>
                <c:pt idx="139">
                  <c:v>6150.348857340653</c:v>
                </c:pt>
                <c:pt idx="140">
                  <c:v>6148.6930001992196</c:v>
                </c:pt>
                <c:pt idx="141">
                  <c:v>6146.9390430577851</c:v>
                </c:pt>
                <c:pt idx="142">
                  <c:v>6145.0869859163504</c:v>
                </c:pt>
                <c:pt idx="143">
                  <c:v>6143.1368287749174</c:v>
                </c:pt>
                <c:pt idx="144">
                  <c:v>6141.0885716334824</c:v>
                </c:pt>
                <c:pt idx="145">
                  <c:v>6138.9422144920491</c:v>
                </c:pt>
                <c:pt idx="146">
                  <c:v>6136.6977573506147</c:v>
                </c:pt>
                <c:pt idx="147">
                  <c:v>6134.3552002091801</c:v>
                </c:pt>
                <c:pt idx="148">
                  <c:v>6131.9145430677463</c:v>
                </c:pt>
                <c:pt idx="149">
                  <c:v>6129.3757859263114</c:v>
                </c:pt>
                <c:pt idx="150">
                  <c:v>6126.7389287848782</c:v>
                </c:pt>
                <c:pt idx="151">
                  <c:v>6124.0039716434439</c:v>
                </c:pt>
                <c:pt idx="152">
                  <c:v>6121.1709145020095</c:v>
                </c:pt>
                <c:pt idx="153">
                  <c:v>6118.2397573605758</c:v>
                </c:pt>
                <c:pt idx="154">
                  <c:v>6115.2105002191411</c:v>
                </c:pt>
                <c:pt idx="155">
                  <c:v>6112.0831430777071</c:v>
                </c:pt>
                <c:pt idx="156">
                  <c:v>6108.8576859362729</c:v>
                </c:pt>
                <c:pt idx="157">
                  <c:v>6105.5341287948386</c:v>
                </c:pt>
                <c:pt idx="158">
                  <c:v>6102.112471653405</c:v>
                </c:pt>
                <c:pt idx="159">
                  <c:v>6098.5927145119704</c:v>
                </c:pt>
                <c:pt idx="160">
                  <c:v>6094.9748573705365</c:v>
                </c:pt>
                <c:pt idx="161">
                  <c:v>6091.2589002291024</c:v>
                </c:pt>
                <c:pt idx="162">
                  <c:v>6087.4448430876673</c:v>
                </c:pt>
                <c:pt idx="163">
                  <c:v>6083.5326859462339</c:v>
                </c:pt>
                <c:pt idx="164">
                  <c:v>6079.5224288047993</c:v>
                </c:pt>
                <c:pt idx="165">
                  <c:v>6075.4140716633665</c:v>
                </c:pt>
                <c:pt idx="166">
                  <c:v>6071.2076145219307</c:v>
                </c:pt>
                <c:pt idx="167">
                  <c:v>6066.9030573804976</c:v>
                </c:pt>
                <c:pt idx="168">
                  <c:v>6062.5004002390633</c:v>
                </c:pt>
                <c:pt idx="169">
                  <c:v>6057.9996430976289</c:v>
                </c:pt>
                <c:pt idx="170">
                  <c:v>6053.4007859561953</c:v>
                </c:pt>
                <c:pt idx="171">
                  <c:v>6048.7038288147605</c:v>
                </c:pt>
                <c:pt idx="172">
                  <c:v>6043.9087716733266</c:v>
                </c:pt>
                <c:pt idx="173">
                  <c:v>6039.0156145318924</c:v>
                </c:pt>
                <c:pt idx="174">
                  <c:v>6034.0243573904581</c:v>
                </c:pt>
                <c:pt idx="175">
                  <c:v>6028.9350002490246</c:v>
                </c:pt>
                <c:pt idx="176">
                  <c:v>6023.74754310759</c:v>
                </c:pt>
                <c:pt idx="177">
                  <c:v>6018.4619859661561</c:v>
                </c:pt>
                <c:pt idx="178">
                  <c:v>6013.0783288247203</c:v>
                </c:pt>
                <c:pt idx="179">
                  <c:v>6007.596571683287</c:v>
                </c:pt>
                <c:pt idx="180">
                  <c:v>6002.0167145418536</c:v>
                </c:pt>
                <c:pt idx="181">
                  <c:v>5996.3387574004191</c:v>
                </c:pt>
                <c:pt idx="182">
                  <c:v>5990.5627002589845</c:v>
                </c:pt>
                <c:pt idx="183">
                  <c:v>5984.6885431175506</c:v>
                </c:pt>
                <c:pt idx="184">
                  <c:v>5978.7162859761174</c:v>
                </c:pt>
                <c:pt idx="185">
                  <c:v>5972.6459288346832</c:v>
                </c:pt>
                <c:pt idx="186">
                  <c:v>5966.4774716932479</c:v>
                </c:pt>
                <c:pt idx="187">
                  <c:v>5960.2109145518143</c:v>
                </c:pt>
                <c:pt idx="188">
                  <c:v>5953.8462574103796</c:v>
                </c:pt>
                <c:pt idx="189">
                  <c:v>5947.3835002689466</c:v>
                </c:pt>
                <c:pt idx="190">
                  <c:v>5940.8226431275125</c:v>
                </c:pt>
                <c:pt idx="191">
                  <c:v>5934.1636859860773</c:v>
                </c:pt>
                <c:pt idx="192">
                  <c:v>5927.4066288446429</c:v>
                </c:pt>
                <c:pt idx="193">
                  <c:v>5920.5514717032092</c:v>
                </c:pt>
                <c:pt idx="194">
                  <c:v>5913.5982145617754</c:v>
                </c:pt>
                <c:pt idx="195">
                  <c:v>5906.5468574203414</c:v>
                </c:pt>
                <c:pt idx="196">
                  <c:v>5899.3974002789064</c:v>
                </c:pt>
                <c:pt idx="197">
                  <c:v>5892.149843137473</c:v>
                </c:pt>
                <c:pt idx="198">
                  <c:v>5884.8041859960376</c:v>
                </c:pt>
                <c:pt idx="199">
                  <c:v>5877.3604288546048</c:v>
                </c:pt>
                <c:pt idx="200">
                  <c:v>5869.818571713171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6F3-B845-16A702B98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76503"/>
        <c:axId val="1033578007"/>
      </c:lineChart>
      <c:catAx>
        <c:axId val="2006076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33578007"/>
        <c:crosses val="autoZero"/>
        <c:auto val="1"/>
        <c:lblAlgn val="ctr"/>
        <c:lblOffset val="100"/>
        <c:noMultiLvlLbl val="0"/>
      </c:catAx>
      <c:valAx>
        <c:axId val="1033578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0607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24</xdr:row>
      <xdr:rowOff>9525</xdr:rowOff>
    </xdr:from>
    <xdr:to>
      <xdr:col>18</xdr:col>
      <xdr:colOff>219075</xdr:colOff>
      <xdr:row>35</xdr:row>
      <xdr:rowOff>28575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E7399E6D-ADA8-4B8A-AFE5-84DE3549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12</xdr:row>
      <xdr:rowOff>104775</xdr:rowOff>
    </xdr:from>
    <xdr:to>
      <xdr:col>18</xdr:col>
      <xdr:colOff>209550</xdr:colOff>
      <xdr:row>23</xdr:row>
      <xdr:rowOff>123825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A4A8C704-712A-4759-AAC6-8316E0CE7AE6}"/>
            </a:ext>
            <a:ext uri="{147F2762-F138-4A5C-976F-8EAC2B608ADB}">
              <a16:predDERef xmlns:a16="http://schemas.microsoft.com/office/drawing/2014/main" pred="{E7399E6D-ADA8-4B8A-AFE5-84DE3549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542925</xdr:colOff>
      <xdr:row>1</xdr:row>
      <xdr:rowOff>38100</xdr:rowOff>
    </xdr:from>
    <xdr:to>
      <xdr:col>18</xdr:col>
      <xdr:colOff>238125</xdr:colOff>
      <xdr:row>12</xdr:row>
      <xdr:rowOff>57150</xdr:rowOff>
    </xdr:to>
    <xdr:graphicFrame macro="">
      <xdr:nvGraphicFramePr>
        <xdr:cNvPr id="4" name="Gráfico 8">
          <a:extLst>
            <a:ext uri="{FF2B5EF4-FFF2-40B4-BE49-F238E27FC236}">
              <a16:creationId xmlns:a16="http://schemas.microsoft.com/office/drawing/2014/main" id="{565F9B2E-A7F7-42C3-9635-C250CB6FA0ED}"/>
            </a:ext>
            <a:ext uri="{147F2762-F138-4A5C-976F-8EAC2B608ADB}">
              <a16:predDERef xmlns:a16="http://schemas.microsoft.com/office/drawing/2014/main" pred="{A4A8C704-712A-4759-AAC6-8316E0CE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35</xdr:row>
      <xdr:rowOff>142875</xdr:rowOff>
    </xdr:from>
    <xdr:to>
      <xdr:col>18</xdr:col>
      <xdr:colOff>238125</xdr:colOff>
      <xdr:row>46</xdr:row>
      <xdr:rowOff>161925</xdr:rowOff>
    </xdr:to>
    <xdr:graphicFrame macro="">
      <xdr:nvGraphicFramePr>
        <xdr:cNvPr id="5" name="Chart 35">
          <a:extLst>
            <a:ext uri="{FF2B5EF4-FFF2-40B4-BE49-F238E27FC236}">
              <a16:creationId xmlns:a16="http://schemas.microsoft.com/office/drawing/2014/main" id="{82510C18-C7E5-4FEF-A23A-D8EDE4962B06}"/>
            </a:ext>
            <a:ext uri="{147F2762-F138-4A5C-976F-8EAC2B608ADB}">
              <a16:predDERef xmlns:a16="http://schemas.microsoft.com/office/drawing/2014/main" pred="{565F9B2E-A7F7-42C3-9635-C250CB6FA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114300</xdr:colOff>
      <xdr:row>1</xdr:row>
      <xdr:rowOff>133350</xdr:rowOff>
    </xdr:from>
    <xdr:to>
      <xdr:col>16</xdr:col>
      <xdr:colOff>114300</xdr:colOff>
      <xdr:row>2</xdr:row>
      <xdr:rowOff>180975</xdr:rowOff>
    </xdr:to>
    <xdr:sp macro="" textlink="">
      <xdr:nvSpPr>
        <xdr:cNvPr id="6" name="CuadroTexto 1">
          <a:extLst>
            <a:ext uri="{FF2B5EF4-FFF2-40B4-BE49-F238E27FC236}">
              <a16:creationId xmlns:a16="http://schemas.microsoft.com/office/drawing/2014/main" id="{4579A9FC-1597-4162-85E8-C287A86A0DFA}"/>
            </a:ext>
            <a:ext uri="{147F2762-F138-4A5C-976F-8EAC2B608ADB}">
              <a16:predDERef xmlns:a16="http://schemas.microsoft.com/office/drawing/2014/main" pred="{82510C18-C7E5-4FEF-A23A-D8EDE4962B06}"/>
            </a:ext>
          </a:extLst>
        </xdr:cNvPr>
        <xdr:cNvSpPr txBox="1"/>
      </xdr:nvSpPr>
      <xdr:spPr>
        <a:xfrm>
          <a:off x="14649450" y="419100"/>
          <a:ext cx="18288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>
              <a:latin typeface="+mn-lt"/>
              <a:ea typeface="+mn-lt"/>
              <a:cs typeface="+mn-lt"/>
            </a:rPr>
            <a:t>TRAYECTORIA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276225</xdr:colOff>
      <xdr:row>3</xdr:row>
      <xdr:rowOff>77177</xdr:rowOff>
    </xdr:from>
    <xdr:to>
      <xdr:col>26</xdr:col>
      <xdr:colOff>247650</xdr:colOff>
      <xdr:row>20</xdr:row>
      <xdr:rowOff>14165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DFA6BD9-DAEA-34B9-B8B5-D86C216D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28225" y="780562"/>
          <a:ext cx="7278810" cy="3922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C77-8222-4E20-8251-5834DC8F845E}">
  <dimension ref="A1:R202"/>
  <sheetViews>
    <sheetView workbookViewId="0"/>
  </sheetViews>
  <sheetFormatPr baseColWidth="10" defaultColWidth="8.83203125" defaultRowHeight="15" x14ac:dyDescent="0.2"/>
  <cols>
    <col min="1" max="1" width="30.6640625" bestFit="1" customWidth="1"/>
    <col min="2" max="2" width="32.83203125" bestFit="1" customWidth="1"/>
    <col min="3" max="3" width="15.83203125" bestFit="1" customWidth="1"/>
    <col min="4" max="4" width="9.1640625" bestFit="1" customWidth="1"/>
    <col min="5" max="6" width="14.83203125" bestFit="1" customWidth="1"/>
    <col min="7" max="7" width="17" bestFit="1" customWidth="1"/>
    <col min="8" max="8" width="16.83203125" bestFit="1" customWidth="1"/>
    <col min="9" max="9" width="19.1640625" bestFit="1" customWidth="1"/>
    <col min="10" max="10" width="19.33203125" bestFit="1" customWidth="1"/>
  </cols>
  <sheetData>
    <row r="1" spans="1:18" ht="21" x14ac:dyDescent="0.3">
      <c r="A1" s="49" t="s">
        <v>0</v>
      </c>
      <c r="B1" s="50"/>
      <c r="C1" s="1"/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51" t="s">
        <v>8</v>
      </c>
      <c r="M1" s="51"/>
      <c r="N1" s="51"/>
      <c r="O1" s="51"/>
      <c r="P1" s="51"/>
      <c r="Q1" s="51"/>
      <c r="R1" s="51"/>
    </row>
    <row r="2" spans="1:18" ht="18" x14ac:dyDescent="0.25">
      <c r="A2" s="11" t="s">
        <v>9</v>
      </c>
      <c r="B2" s="11">
        <v>60</v>
      </c>
      <c r="C2" s="1"/>
      <c r="D2" s="7">
        <v>0</v>
      </c>
      <c r="E2" s="3">
        <f>B5</f>
        <v>0</v>
      </c>
      <c r="F2" s="3">
        <f>B6</f>
        <v>5426</v>
      </c>
      <c r="G2" s="10">
        <f>B3*COS(RADIANS(B2))</f>
        <v>69.450000000000017</v>
      </c>
      <c r="H2" s="10">
        <f>B3*SIN(RADIANS(B2))</f>
        <v>120.29092858565852</v>
      </c>
      <c r="I2" s="4">
        <f>B4</f>
        <v>-9.81</v>
      </c>
      <c r="J2" s="3">
        <v>0</v>
      </c>
    </row>
    <row r="3" spans="1:18" ht="18" x14ac:dyDescent="0.25">
      <c r="A3" s="12" t="s">
        <v>10</v>
      </c>
      <c r="B3" s="12">
        <v>138.9</v>
      </c>
      <c r="C3" s="1"/>
      <c r="D3" s="5">
        <v>0.1</v>
      </c>
      <c r="E3" s="9">
        <f t="shared" ref="E3:E34" si="0">$E$2+(D3*G3)</f>
        <v>6.9450000000000021</v>
      </c>
      <c r="F3" s="6">
        <f t="shared" ref="F3:F34" si="1">$F$2+($H$2*D3)+($B$4*D3^2)/2</f>
        <v>5437.9800428585659</v>
      </c>
      <c r="G3" s="10">
        <f t="shared" ref="G3:G34" si="2">G2</f>
        <v>69.450000000000017</v>
      </c>
      <c r="H3" s="6">
        <f t="shared" ref="H3:H34" si="3">$H$2+($B$4*D3)</f>
        <v>119.30992858565853</v>
      </c>
      <c r="I3" s="4">
        <f t="shared" ref="I3:I34" si="4">$B$4</f>
        <v>-9.81</v>
      </c>
      <c r="J3" s="3">
        <v>0</v>
      </c>
    </row>
    <row r="4" spans="1:18" ht="18" x14ac:dyDescent="0.25">
      <c r="A4" s="12" t="s">
        <v>11</v>
      </c>
      <c r="B4" s="12">
        <v>-9.81</v>
      </c>
      <c r="C4" s="1"/>
      <c r="D4" s="5">
        <v>0.2</v>
      </c>
      <c r="E4" s="9">
        <f t="shared" si="0"/>
        <v>13.890000000000004</v>
      </c>
      <c r="F4" s="6">
        <f t="shared" si="1"/>
        <v>5449.8619857171316</v>
      </c>
      <c r="G4" s="10">
        <f t="shared" si="2"/>
        <v>69.450000000000017</v>
      </c>
      <c r="H4" s="6">
        <f t="shared" si="3"/>
        <v>118.32892858565852</v>
      </c>
      <c r="I4" s="4">
        <f t="shared" si="4"/>
        <v>-9.81</v>
      </c>
      <c r="J4" s="3">
        <v>0</v>
      </c>
    </row>
    <row r="5" spans="1:18" ht="18" x14ac:dyDescent="0.25">
      <c r="A5" s="12" t="s">
        <v>12</v>
      </c>
      <c r="B5" s="12">
        <v>0</v>
      </c>
      <c r="C5" s="1"/>
      <c r="D5" s="5">
        <v>0.3</v>
      </c>
      <c r="E5" s="9">
        <f t="shared" si="0"/>
        <v>20.835000000000004</v>
      </c>
      <c r="F5" s="6">
        <f t="shared" si="1"/>
        <v>5461.6458285756971</v>
      </c>
      <c r="G5" s="10">
        <f t="shared" si="2"/>
        <v>69.450000000000017</v>
      </c>
      <c r="H5" s="6">
        <f t="shared" si="3"/>
        <v>117.34792858565852</v>
      </c>
      <c r="I5" s="4">
        <f t="shared" si="4"/>
        <v>-9.81</v>
      </c>
      <c r="J5" s="3">
        <v>0</v>
      </c>
    </row>
    <row r="6" spans="1:18" ht="18" x14ac:dyDescent="0.25">
      <c r="A6" s="12" t="s">
        <v>13</v>
      </c>
      <c r="B6" s="12">
        <v>5426</v>
      </c>
      <c r="C6" s="1"/>
      <c r="D6" s="5">
        <v>0.4</v>
      </c>
      <c r="E6" s="9">
        <f t="shared" si="0"/>
        <v>27.780000000000008</v>
      </c>
      <c r="F6" s="6">
        <f t="shared" si="1"/>
        <v>5473.3315714342634</v>
      </c>
      <c r="G6" s="10">
        <f t="shared" si="2"/>
        <v>69.450000000000017</v>
      </c>
      <c r="H6" s="6">
        <f t="shared" si="3"/>
        <v>116.36692858565851</v>
      </c>
      <c r="I6" s="4">
        <f t="shared" si="4"/>
        <v>-9.81</v>
      </c>
      <c r="J6" s="3">
        <v>0</v>
      </c>
    </row>
    <row r="7" spans="1:18" ht="18" x14ac:dyDescent="0.25">
      <c r="A7" s="1"/>
      <c r="B7" s="1"/>
      <c r="C7" s="1"/>
      <c r="D7" s="25">
        <v>0.5</v>
      </c>
      <c r="E7" s="9">
        <f t="shared" si="0"/>
        <v>34.725000000000009</v>
      </c>
      <c r="F7" s="6">
        <f t="shared" si="1"/>
        <v>5484.9192142928296</v>
      </c>
      <c r="G7" s="10">
        <f t="shared" si="2"/>
        <v>69.450000000000017</v>
      </c>
      <c r="H7" s="6">
        <f t="shared" si="3"/>
        <v>115.38592858565852</v>
      </c>
      <c r="I7" s="4">
        <f t="shared" si="4"/>
        <v>-9.81</v>
      </c>
      <c r="J7" s="3">
        <v>0</v>
      </c>
    </row>
    <row r="8" spans="1:18" ht="18" x14ac:dyDescent="0.25">
      <c r="A8" s="52" t="s">
        <v>14</v>
      </c>
      <c r="B8" s="52"/>
      <c r="C8" s="1"/>
      <c r="D8" s="5">
        <v>0.6</v>
      </c>
      <c r="E8" s="24">
        <f t="shared" si="0"/>
        <v>41.670000000000009</v>
      </c>
      <c r="F8" s="6">
        <f t="shared" si="1"/>
        <v>5496.4087571513946</v>
      </c>
      <c r="G8" s="10">
        <f t="shared" si="2"/>
        <v>69.450000000000017</v>
      </c>
      <c r="H8" s="6">
        <f t="shared" si="3"/>
        <v>114.40492858565852</v>
      </c>
      <c r="I8" s="4">
        <f t="shared" si="4"/>
        <v>-9.81</v>
      </c>
      <c r="J8" s="3">
        <v>0</v>
      </c>
    </row>
    <row r="9" spans="1:18" ht="18" x14ac:dyDescent="0.25">
      <c r="A9" s="12" t="s">
        <v>15</v>
      </c>
      <c r="B9" s="12">
        <v>50.34</v>
      </c>
      <c r="C9" s="22"/>
      <c r="D9" s="5">
        <v>0.7</v>
      </c>
      <c r="E9" s="24">
        <f t="shared" si="0"/>
        <v>48.615000000000009</v>
      </c>
      <c r="F9" s="6">
        <f t="shared" si="1"/>
        <v>5507.8002000099614</v>
      </c>
      <c r="G9" s="10">
        <f t="shared" si="2"/>
        <v>69.450000000000017</v>
      </c>
      <c r="H9" s="6">
        <f t="shared" si="3"/>
        <v>113.42392858565852</v>
      </c>
      <c r="I9" s="4">
        <f t="shared" si="4"/>
        <v>-9.81</v>
      </c>
      <c r="J9" s="3">
        <v>0</v>
      </c>
    </row>
    <row r="10" spans="1:18" ht="18" x14ac:dyDescent="0.25">
      <c r="A10" s="12" t="s">
        <v>16</v>
      </c>
      <c r="B10" s="23">
        <v>6164.26</v>
      </c>
      <c r="C10" s="22"/>
      <c r="D10" s="5">
        <v>0.8</v>
      </c>
      <c r="E10" s="24">
        <f t="shared" si="0"/>
        <v>55.560000000000016</v>
      </c>
      <c r="F10" s="6">
        <f t="shared" si="1"/>
        <v>5519.093542868527</v>
      </c>
      <c r="G10" s="10">
        <f t="shared" si="2"/>
        <v>69.450000000000017</v>
      </c>
      <c r="H10" s="6">
        <f t="shared" si="3"/>
        <v>112.44292858565852</v>
      </c>
      <c r="I10" s="4">
        <f t="shared" si="4"/>
        <v>-9.81</v>
      </c>
      <c r="J10" s="3">
        <v>0</v>
      </c>
    </row>
    <row r="11" spans="1:18" ht="18" x14ac:dyDescent="0.25">
      <c r="A11" s="12" t="s">
        <v>17</v>
      </c>
      <c r="B11" s="12">
        <f>B9*G2</f>
        <v>3496.1130000000012</v>
      </c>
      <c r="C11" s="22"/>
      <c r="D11" s="5">
        <v>0.9</v>
      </c>
      <c r="E11" s="24">
        <f t="shared" si="0"/>
        <v>62.505000000000017</v>
      </c>
      <c r="F11" s="6">
        <f t="shared" si="1"/>
        <v>5530.2887857270935</v>
      </c>
      <c r="G11" s="10">
        <f t="shared" si="2"/>
        <v>69.450000000000017</v>
      </c>
      <c r="H11" s="6">
        <f t="shared" si="3"/>
        <v>111.46192858565851</v>
      </c>
      <c r="I11" s="4">
        <f t="shared" si="4"/>
        <v>-9.81</v>
      </c>
      <c r="J11" s="3">
        <v>0</v>
      </c>
    </row>
    <row r="12" spans="1:18" ht="18" x14ac:dyDescent="0.25">
      <c r="A12" s="8"/>
      <c r="D12" s="5">
        <v>1</v>
      </c>
      <c r="E12" s="24">
        <f t="shared" si="0"/>
        <v>69.450000000000017</v>
      </c>
      <c r="F12" s="6">
        <f t="shared" si="1"/>
        <v>5541.3859285856588</v>
      </c>
      <c r="G12" s="10">
        <f t="shared" si="2"/>
        <v>69.450000000000017</v>
      </c>
      <c r="H12" s="6">
        <f t="shared" si="3"/>
        <v>110.48092858565852</v>
      </c>
      <c r="I12" s="4">
        <f t="shared" si="4"/>
        <v>-9.81</v>
      </c>
      <c r="J12" s="3">
        <v>0</v>
      </c>
    </row>
    <row r="13" spans="1:18" ht="18" x14ac:dyDescent="0.25">
      <c r="A13" s="53" t="s">
        <v>18</v>
      </c>
      <c r="B13" s="53"/>
      <c r="C13" s="1"/>
      <c r="D13" s="5">
        <v>1.1000000000000001</v>
      </c>
      <c r="E13" s="24">
        <f t="shared" si="0"/>
        <v>76.395000000000024</v>
      </c>
      <c r="F13" s="6">
        <f t="shared" si="1"/>
        <v>5552.384971444224</v>
      </c>
      <c r="G13" s="10">
        <f t="shared" si="2"/>
        <v>69.450000000000017</v>
      </c>
      <c r="H13" s="6">
        <f t="shared" si="3"/>
        <v>109.49992858565852</v>
      </c>
      <c r="I13" s="4">
        <f t="shared" si="4"/>
        <v>-9.81</v>
      </c>
      <c r="J13" s="3">
        <v>0</v>
      </c>
    </row>
    <row r="14" spans="1:18" ht="18" x14ac:dyDescent="0.25">
      <c r="A14" s="1"/>
      <c r="B14" s="1"/>
      <c r="C14" s="1"/>
      <c r="D14" s="5">
        <v>1.2</v>
      </c>
      <c r="E14" s="24">
        <f t="shared" si="0"/>
        <v>83.340000000000018</v>
      </c>
      <c r="F14" s="6">
        <f t="shared" si="1"/>
        <v>5563.2859143027908</v>
      </c>
      <c r="G14" s="10">
        <f t="shared" si="2"/>
        <v>69.450000000000017</v>
      </c>
      <c r="H14" s="6">
        <f t="shared" si="3"/>
        <v>108.51892858565851</v>
      </c>
      <c r="I14" s="4">
        <f t="shared" si="4"/>
        <v>-9.81</v>
      </c>
      <c r="J14" s="3">
        <v>0</v>
      </c>
    </row>
    <row r="15" spans="1:18" ht="18" x14ac:dyDescent="0.25">
      <c r="A15" s="54" t="s">
        <v>19</v>
      </c>
      <c r="B15" s="55"/>
      <c r="C15" s="55"/>
      <c r="D15" s="5">
        <v>1.3</v>
      </c>
      <c r="E15" s="24">
        <f t="shared" si="0"/>
        <v>90.285000000000025</v>
      </c>
      <c r="F15" s="6">
        <f t="shared" si="1"/>
        <v>5574.0887571613557</v>
      </c>
      <c r="G15" s="10">
        <f t="shared" si="2"/>
        <v>69.450000000000017</v>
      </c>
      <c r="H15" s="6">
        <f t="shared" si="3"/>
        <v>107.53792858565852</v>
      </c>
      <c r="I15" s="4">
        <f t="shared" si="4"/>
        <v>-9.81</v>
      </c>
      <c r="J15" s="3">
        <v>0</v>
      </c>
    </row>
    <row r="16" spans="1:18" ht="18" x14ac:dyDescent="0.25">
      <c r="A16" s="12" t="s">
        <v>20</v>
      </c>
      <c r="B16" s="12" t="s">
        <v>21</v>
      </c>
      <c r="C16" s="21" t="s">
        <v>22</v>
      </c>
      <c r="D16" s="5">
        <v>1.4</v>
      </c>
      <c r="E16" s="24">
        <f t="shared" si="0"/>
        <v>97.230000000000018</v>
      </c>
      <c r="F16" s="6">
        <f t="shared" si="1"/>
        <v>5584.7935000199222</v>
      </c>
      <c r="G16" s="10">
        <f t="shared" si="2"/>
        <v>69.450000000000017</v>
      </c>
      <c r="H16" s="6">
        <f t="shared" si="3"/>
        <v>106.55692858565853</v>
      </c>
      <c r="I16" s="4">
        <f t="shared" si="4"/>
        <v>-9.81</v>
      </c>
      <c r="J16" s="3">
        <v>0</v>
      </c>
    </row>
    <row r="17" spans="1:10" ht="18" x14ac:dyDescent="0.25">
      <c r="A17" s="12">
        <v>-4.9000000000000004</v>
      </c>
      <c r="B17" s="12">
        <v>138.9</v>
      </c>
      <c r="C17" s="12">
        <v>5426</v>
      </c>
      <c r="D17" s="26">
        <v>1.5</v>
      </c>
      <c r="E17" s="9">
        <f t="shared" si="0"/>
        <v>104.17500000000003</v>
      </c>
      <c r="F17" s="6">
        <f t="shared" si="1"/>
        <v>5595.4001428784877</v>
      </c>
      <c r="G17" s="10">
        <f t="shared" si="2"/>
        <v>69.450000000000017</v>
      </c>
      <c r="H17" s="6">
        <f t="shared" si="3"/>
        <v>105.57592858565852</v>
      </c>
      <c r="I17" s="4">
        <f t="shared" si="4"/>
        <v>-9.81</v>
      </c>
      <c r="J17" s="3">
        <v>0</v>
      </c>
    </row>
    <row r="18" spans="1:10" ht="18" x14ac:dyDescent="0.25">
      <c r="D18" s="5">
        <v>1.6</v>
      </c>
      <c r="E18" s="9">
        <f t="shared" si="0"/>
        <v>111.12000000000003</v>
      </c>
      <c r="F18" s="6">
        <f t="shared" si="1"/>
        <v>5605.908685737053</v>
      </c>
      <c r="G18" s="10">
        <f t="shared" si="2"/>
        <v>69.450000000000017</v>
      </c>
      <c r="H18" s="6">
        <f t="shared" si="3"/>
        <v>104.59492858565852</v>
      </c>
      <c r="I18" s="4">
        <f t="shared" si="4"/>
        <v>-9.81</v>
      </c>
      <c r="J18" s="3">
        <v>0</v>
      </c>
    </row>
    <row r="19" spans="1:10" ht="18" x14ac:dyDescent="0.25">
      <c r="A19" s="48" t="s">
        <v>23</v>
      </c>
      <c r="B19" s="48"/>
      <c r="D19" s="5">
        <v>1.7</v>
      </c>
      <c r="E19" s="9">
        <f t="shared" si="0"/>
        <v>118.06500000000003</v>
      </c>
      <c r="F19" s="6">
        <f t="shared" si="1"/>
        <v>5616.31912859562</v>
      </c>
      <c r="G19" s="10">
        <f t="shared" si="2"/>
        <v>69.450000000000017</v>
      </c>
      <c r="H19" s="6">
        <f t="shared" si="3"/>
        <v>103.61392858565853</v>
      </c>
      <c r="I19" s="4">
        <f t="shared" si="4"/>
        <v>-9.81</v>
      </c>
      <c r="J19" s="3">
        <v>0</v>
      </c>
    </row>
    <row r="20" spans="1:10" ht="18" x14ac:dyDescent="0.25">
      <c r="A20" s="20" t="s">
        <v>24</v>
      </c>
      <c r="B20" s="15" t="s">
        <v>25</v>
      </c>
      <c r="D20" s="5">
        <v>1.8</v>
      </c>
      <c r="E20" s="9">
        <f t="shared" si="0"/>
        <v>125.01000000000003</v>
      </c>
      <c r="F20" s="6">
        <f t="shared" si="1"/>
        <v>5626.631471454185</v>
      </c>
      <c r="G20" s="10">
        <f t="shared" si="2"/>
        <v>69.450000000000017</v>
      </c>
      <c r="H20" s="6">
        <f t="shared" si="3"/>
        <v>102.63292858565852</v>
      </c>
      <c r="I20" s="4">
        <f t="shared" si="4"/>
        <v>-9.81</v>
      </c>
      <c r="J20" s="3">
        <v>0</v>
      </c>
    </row>
    <row r="21" spans="1:10" ht="18" x14ac:dyDescent="0.25">
      <c r="A21" s="16" t="s">
        <v>26</v>
      </c>
      <c r="B21" s="14" t="s">
        <v>27</v>
      </c>
      <c r="D21" s="5">
        <v>1.9</v>
      </c>
      <c r="E21" s="9">
        <f t="shared" si="0"/>
        <v>131.95500000000001</v>
      </c>
      <c r="F21" s="6">
        <f t="shared" si="1"/>
        <v>5636.8457143127516</v>
      </c>
      <c r="G21" s="10">
        <f t="shared" si="2"/>
        <v>69.450000000000017</v>
      </c>
      <c r="H21" s="6">
        <f t="shared" si="3"/>
        <v>101.65192858565852</v>
      </c>
      <c r="I21" s="4">
        <f t="shared" si="4"/>
        <v>-9.81</v>
      </c>
      <c r="J21" s="3">
        <v>0</v>
      </c>
    </row>
    <row r="22" spans="1:10" ht="18" x14ac:dyDescent="0.25">
      <c r="A22" s="17" t="s">
        <v>28</v>
      </c>
      <c r="B22" s="14" t="s">
        <v>29</v>
      </c>
      <c r="D22" s="5">
        <v>2</v>
      </c>
      <c r="E22" s="9">
        <f t="shared" si="0"/>
        <v>138.90000000000003</v>
      </c>
      <c r="F22" s="6">
        <f t="shared" si="1"/>
        <v>5646.9618571713172</v>
      </c>
      <c r="G22" s="10">
        <f t="shared" si="2"/>
        <v>69.450000000000017</v>
      </c>
      <c r="H22" s="6">
        <f t="shared" si="3"/>
        <v>100.67092858565852</v>
      </c>
      <c r="I22" s="4">
        <f t="shared" si="4"/>
        <v>-9.81</v>
      </c>
      <c r="J22" s="3">
        <v>0</v>
      </c>
    </row>
    <row r="23" spans="1:10" ht="18" x14ac:dyDescent="0.25">
      <c r="A23" s="17" t="s">
        <v>30</v>
      </c>
      <c r="B23" s="14" t="s">
        <v>31</v>
      </c>
      <c r="D23" s="5">
        <v>2.1</v>
      </c>
      <c r="E23" s="9">
        <f t="shared" si="0"/>
        <v>145.84500000000006</v>
      </c>
      <c r="F23" s="6">
        <f t="shared" si="1"/>
        <v>5656.9799000298826</v>
      </c>
      <c r="G23" s="10">
        <f t="shared" si="2"/>
        <v>69.450000000000017</v>
      </c>
      <c r="H23" s="6">
        <f t="shared" si="3"/>
        <v>99.689928585658521</v>
      </c>
      <c r="I23" s="4">
        <f t="shared" si="4"/>
        <v>-9.81</v>
      </c>
      <c r="J23" s="3">
        <v>0</v>
      </c>
    </row>
    <row r="24" spans="1:10" ht="18" x14ac:dyDescent="0.25">
      <c r="A24" s="17" t="s">
        <v>32</v>
      </c>
      <c r="B24" s="14" t="s">
        <v>33</v>
      </c>
      <c r="D24" s="5">
        <v>2.2000000000000002</v>
      </c>
      <c r="E24" s="9">
        <f t="shared" si="0"/>
        <v>152.79000000000005</v>
      </c>
      <c r="F24" s="6">
        <f t="shared" si="1"/>
        <v>5666.8998428884488</v>
      </c>
      <c r="G24" s="10">
        <f t="shared" si="2"/>
        <v>69.450000000000017</v>
      </c>
      <c r="H24" s="6">
        <f t="shared" si="3"/>
        <v>98.708928585658512</v>
      </c>
      <c r="I24" s="4">
        <f t="shared" si="4"/>
        <v>-9.81</v>
      </c>
      <c r="J24" s="3">
        <v>0</v>
      </c>
    </row>
    <row r="25" spans="1:10" ht="18" x14ac:dyDescent="0.25">
      <c r="A25" s="18" t="s">
        <v>34</v>
      </c>
      <c r="B25" s="19" t="s">
        <v>35</v>
      </c>
      <c r="D25" s="5">
        <v>2.2999999999999998</v>
      </c>
      <c r="E25" s="9">
        <f t="shared" si="0"/>
        <v>159.73500000000001</v>
      </c>
      <c r="F25" s="6">
        <f t="shared" si="1"/>
        <v>5676.7216857470148</v>
      </c>
      <c r="G25" s="10">
        <f t="shared" si="2"/>
        <v>69.450000000000017</v>
      </c>
      <c r="H25" s="6">
        <f t="shared" si="3"/>
        <v>97.727928585658518</v>
      </c>
      <c r="I25" s="4">
        <f t="shared" si="4"/>
        <v>-9.81</v>
      </c>
      <c r="J25" s="3">
        <v>0</v>
      </c>
    </row>
    <row r="26" spans="1:10" ht="18" x14ac:dyDescent="0.25">
      <c r="A26" s="17" t="s">
        <v>36</v>
      </c>
      <c r="B26" s="14" t="s">
        <v>37</v>
      </c>
      <c r="D26" s="5">
        <v>2.4</v>
      </c>
      <c r="E26" s="9">
        <f t="shared" si="0"/>
        <v>166.68000000000004</v>
      </c>
      <c r="F26" s="6">
        <f t="shared" si="1"/>
        <v>5686.4454286055807</v>
      </c>
      <c r="G26" s="10">
        <f t="shared" si="2"/>
        <v>69.450000000000017</v>
      </c>
      <c r="H26" s="6">
        <f t="shared" si="3"/>
        <v>96.746928585658523</v>
      </c>
      <c r="I26" s="4">
        <f t="shared" si="4"/>
        <v>-9.81</v>
      </c>
      <c r="J26" s="3">
        <v>0</v>
      </c>
    </row>
    <row r="27" spans="1:10" ht="18" x14ac:dyDescent="0.25">
      <c r="A27" s="18" t="s">
        <v>38</v>
      </c>
      <c r="B27" s="19" t="s">
        <v>39</v>
      </c>
      <c r="D27" s="5">
        <v>2.5</v>
      </c>
      <c r="E27" s="9">
        <f t="shared" si="0"/>
        <v>173.62500000000006</v>
      </c>
      <c r="F27" s="6">
        <f t="shared" si="1"/>
        <v>5696.0710714641464</v>
      </c>
      <c r="G27" s="10">
        <f t="shared" si="2"/>
        <v>69.450000000000017</v>
      </c>
      <c r="H27" s="6">
        <f t="shared" si="3"/>
        <v>95.765928585658514</v>
      </c>
      <c r="I27" s="4">
        <f t="shared" si="4"/>
        <v>-9.81</v>
      </c>
      <c r="J27" s="3">
        <v>0</v>
      </c>
    </row>
    <row r="28" spans="1:10" ht="18" x14ac:dyDescent="0.25">
      <c r="A28" s="18" t="s">
        <v>40</v>
      </c>
      <c r="B28" s="19" t="s">
        <v>41</v>
      </c>
      <c r="D28" s="5">
        <v>2.6</v>
      </c>
      <c r="E28" s="9">
        <f t="shared" si="0"/>
        <v>180.57000000000005</v>
      </c>
      <c r="F28" s="6">
        <f t="shared" si="1"/>
        <v>5705.5986143227119</v>
      </c>
      <c r="G28" s="10">
        <f t="shared" si="2"/>
        <v>69.450000000000017</v>
      </c>
      <c r="H28" s="6">
        <f t="shared" si="3"/>
        <v>94.78492858565852</v>
      </c>
      <c r="I28" s="4">
        <f t="shared" si="4"/>
        <v>-9.81</v>
      </c>
      <c r="J28" s="3">
        <v>0</v>
      </c>
    </row>
    <row r="29" spans="1:10" ht="18" x14ac:dyDescent="0.25">
      <c r="D29" s="5">
        <v>2.7</v>
      </c>
      <c r="E29" s="9">
        <f t="shared" si="0"/>
        <v>187.51500000000007</v>
      </c>
      <c r="F29" s="6">
        <f t="shared" si="1"/>
        <v>5715.0280571812782</v>
      </c>
      <c r="G29" s="10">
        <f t="shared" si="2"/>
        <v>69.450000000000017</v>
      </c>
      <c r="H29" s="6">
        <f t="shared" si="3"/>
        <v>93.803928585658525</v>
      </c>
      <c r="I29" s="4">
        <f t="shared" si="4"/>
        <v>-9.81</v>
      </c>
      <c r="J29" s="3">
        <v>0</v>
      </c>
    </row>
    <row r="30" spans="1:10" ht="18" x14ac:dyDescent="0.25">
      <c r="D30" s="5">
        <v>2.8</v>
      </c>
      <c r="E30" s="9">
        <f t="shared" si="0"/>
        <v>194.46000000000004</v>
      </c>
      <c r="F30" s="6">
        <f t="shared" si="1"/>
        <v>5724.3594000398434</v>
      </c>
      <c r="G30" s="10">
        <f t="shared" si="2"/>
        <v>69.450000000000017</v>
      </c>
      <c r="H30" s="6">
        <f t="shared" si="3"/>
        <v>92.822928585658516</v>
      </c>
      <c r="I30" s="4">
        <f t="shared" si="4"/>
        <v>-9.81</v>
      </c>
      <c r="J30" s="3">
        <v>0</v>
      </c>
    </row>
    <row r="31" spans="1:10" ht="18" x14ac:dyDescent="0.25">
      <c r="D31" s="13">
        <v>2.9</v>
      </c>
      <c r="E31" s="9">
        <f t="shared" si="0"/>
        <v>201.40500000000003</v>
      </c>
      <c r="F31" s="6">
        <f t="shared" si="1"/>
        <v>5733.5926428984103</v>
      </c>
      <c r="G31" s="10">
        <f t="shared" si="2"/>
        <v>69.450000000000017</v>
      </c>
      <c r="H31" s="6">
        <f t="shared" si="3"/>
        <v>91.841928585658522</v>
      </c>
      <c r="I31" s="4">
        <f t="shared" si="4"/>
        <v>-9.81</v>
      </c>
      <c r="J31" s="3">
        <v>0</v>
      </c>
    </row>
    <row r="32" spans="1:10" ht="18" x14ac:dyDescent="0.25">
      <c r="D32" s="13">
        <v>3</v>
      </c>
      <c r="E32" s="9">
        <f t="shared" si="0"/>
        <v>208.35000000000005</v>
      </c>
      <c r="F32" s="6">
        <f t="shared" si="1"/>
        <v>5742.7277857569752</v>
      </c>
      <c r="G32" s="10">
        <f t="shared" si="2"/>
        <v>69.450000000000017</v>
      </c>
      <c r="H32" s="6">
        <f t="shared" si="3"/>
        <v>90.860928585658513</v>
      </c>
      <c r="I32" s="4">
        <f t="shared" si="4"/>
        <v>-9.81</v>
      </c>
      <c r="J32" s="3">
        <v>0</v>
      </c>
    </row>
    <row r="33" spans="4:10" ht="18" x14ac:dyDescent="0.25">
      <c r="D33" s="13">
        <v>3.1</v>
      </c>
      <c r="E33" s="9">
        <f t="shared" si="0"/>
        <v>215.29500000000007</v>
      </c>
      <c r="F33" s="6">
        <f t="shared" si="1"/>
        <v>5751.7648286155409</v>
      </c>
      <c r="G33" s="10">
        <f t="shared" si="2"/>
        <v>69.450000000000017</v>
      </c>
      <c r="H33" s="6">
        <f t="shared" si="3"/>
        <v>89.879928585658519</v>
      </c>
      <c r="I33" s="4">
        <f t="shared" si="4"/>
        <v>-9.81</v>
      </c>
      <c r="J33" s="3">
        <v>0</v>
      </c>
    </row>
    <row r="34" spans="4:10" ht="18" x14ac:dyDescent="0.25">
      <c r="D34" s="13">
        <v>3.2</v>
      </c>
      <c r="E34" s="9">
        <f t="shared" si="0"/>
        <v>222.24000000000007</v>
      </c>
      <c r="F34" s="6">
        <f t="shared" si="1"/>
        <v>5760.7037714741073</v>
      </c>
      <c r="G34" s="10">
        <f t="shared" si="2"/>
        <v>69.450000000000017</v>
      </c>
      <c r="H34" s="6">
        <f t="shared" si="3"/>
        <v>88.898928585658524</v>
      </c>
      <c r="I34" s="4">
        <f t="shared" si="4"/>
        <v>-9.81</v>
      </c>
      <c r="J34" s="3">
        <v>0</v>
      </c>
    </row>
    <row r="35" spans="4:10" ht="18" x14ac:dyDescent="0.25">
      <c r="D35" s="13">
        <v>3.3</v>
      </c>
      <c r="E35" s="9">
        <f t="shared" ref="E35:E66" si="5">$E$2+(D35*G35)</f>
        <v>229.18500000000003</v>
      </c>
      <c r="F35" s="6">
        <f t="shared" ref="F35:F66" si="6">$F$2+($H$2*D35)+($B$4*D35^2)/2</f>
        <v>5769.5446143326726</v>
      </c>
      <c r="G35" s="10">
        <f t="shared" ref="G35:G66" si="7">G34</f>
        <v>69.450000000000017</v>
      </c>
      <c r="H35" s="6">
        <f t="shared" ref="H35:H66" si="8">$H$2+($B$4*D35)</f>
        <v>87.91792858565853</v>
      </c>
      <c r="I35" s="4">
        <f t="shared" ref="I35:I66" si="9">$B$4</f>
        <v>-9.81</v>
      </c>
      <c r="J35" s="3">
        <v>0</v>
      </c>
    </row>
    <row r="36" spans="4:10" ht="18" x14ac:dyDescent="0.25">
      <c r="D36" s="13">
        <v>3.4</v>
      </c>
      <c r="E36" s="9">
        <f t="shared" si="5"/>
        <v>236.13000000000005</v>
      </c>
      <c r="F36" s="6">
        <f t="shared" si="6"/>
        <v>5778.2873571912396</v>
      </c>
      <c r="G36" s="10">
        <f t="shared" si="7"/>
        <v>69.450000000000017</v>
      </c>
      <c r="H36" s="6">
        <f t="shared" si="8"/>
        <v>86.936928585658521</v>
      </c>
      <c r="I36" s="4">
        <f t="shared" si="9"/>
        <v>-9.81</v>
      </c>
      <c r="J36" s="3">
        <v>0</v>
      </c>
    </row>
    <row r="37" spans="4:10" ht="18" x14ac:dyDescent="0.25">
      <c r="D37" s="13">
        <v>3.5</v>
      </c>
      <c r="E37" s="9">
        <f t="shared" si="5"/>
        <v>243.07500000000005</v>
      </c>
      <c r="F37" s="6">
        <f t="shared" si="6"/>
        <v>5786.9320000498046</v>
      </c>
      <c r="G37" s="10">
        <f t="shared" si="7"/>
        <v>69.450000000000017</v>
      </c>
      <c r="H37" s="6">
        <f t="shared" si="8"/>
        <v>85.955928585658512</v>
      </c>
      <c r="I37" s="4">
        <f t="shared" si="9"/>
        <v>-9.81</v>
      </c>
      <c r="J37" s="3">
        <v>0</v>
      </c>
    </row>
    <row r="38" spans="4:10" ht="18" x14ac:dyDescent="0.25">
      <c r="D38" s="13">
        <v>3.6</v>
      </c>
      <c r="E38" s="9">
        <f t="shared" si="5"/>
        <v>250.02000000000007</v>
      </c>
      <c r="F38" s="6">
        <f t="shared" si="6"/>
        <v>5795.4785429083704</v>
      </c>
      <c r="G38" s="10">
        <f t="shared" si="7"/>
        <v>69.450000000000017</v>
      </c>
      <c r="H38" s="6">
        <f t="shared" si="8"/>
        <v>84.974928585658517</v>
      </c>
      <c r="I38" s="4">
        <f t="shared" si="9"/>
        <v>-9.81</v>
      </c>
      <c r="J38" s="3">
        <v>0</v>
      </c>
    </row>
    <row r="39" spans="4:10" ht="18" x14ac:dyDescent="0.25">
      <c r="D39" s="13">
        <v>3.7</v>
      </c>
      <c r="E39" s="9">
        <f t="shared" si="5"/>
        <v>256.96500000000009</v>
      </c>
      <c r="F39" s="6">
        <f t="shared" si="6"/>
        <v>5803.9269857669369</v>
      </c>
      <c r="G39" s="10">
        <f t="shared" si="7"/>
        <v>69.450000000000017</v>
      </c>
      <c r="H39" s="6">
        <f t="shared" si="8"/>
        <v>83.993928585658523</v>
      </c>
      <c r="I39" s="4">
        <f t="shared" si="9"/>
        <v>-9.81</v>
      </c>
      <c r="J39" s="3">
        <v>0</v>
      </c>
    </row>
    <row r="40" spans="4:10" ht="18" x14ac:dyDescent="0.25">
      <c r="D40" s="13">
        <v>3.8</v>
      </c>
      <c r="E40" s="9">
        <f t="shared" si="5"/>
        <v>263.91000000000003</v>
      </c>
      <c r="F40" s="6">
        <f t="shared" si="6"/>
        <v>5812.2773286255024</v>
      </c>
      <c r="G40" s="10">
        <f t="shared" si="7"/>
        <v>69.450000000000017</v>
      </c>
      <c r="H40" s="6">
        <f t="shared" si="8"/>
        <v>83.012928585658528</v>
      </c>
      <c r="I40" s="4">
        <f t="shared" si="9"/>
        <v>-9.81</v>
      </c>
      <c r="J40" s="3">
        <v>0</v>
      </c>
    </row>
    <row r="41" spans="4:10" ht="18" x14ac:dyDescent="0.25">
      <c r="D41" s="13">
        <v>3.9</v>
      </c>
      <c r="E41" s="9">
        <f t="shared" si="5"/>
        <v>270.85500000000008</v>
      </c>
      <c r="F41" s="6">
        <f t="shared" si="6"/>
        <v>5820.5295714840677</v>
      </c>
      <c r="G41" s="10">
        <f t="shared" si="7"/>
        <v>69.450000000000017</v>
      </c>
      <c r="H41" s="6">
        <f t="shared" si="8"/>
        <v>82.03192858565852</v>
      </c>
      <c r="I41" s="4">
        <f t="shared" si="9"/>
        <v>-9.81</v>
      </c>
      <c r="J41" s="3">
        <v>0</v>
      </c>
    </row>
    <row r="42" spans="4:10" ht="18" x14ac:dyDescent="0.25">
      <c r="D42" s="5">
        <v>4</v>
      </c>
      <c r="E42" s="9">
        <f t="shared" si="5"/>
        <v>277.80000000000007</v>
      </c>
      <c r="F42" s="6">
        <f t="shared" si="6"/>
        <v>5828.6837143426346</v>
      </c>
      <c r="G42" s="10">
        <f t="shared" si="7"/>
        <v>69.450000000000017</v>
      </c>
      <c r="H42" s="6">
        <f t="shared" si="8"/>
        <v>81.050928585658511</v>
      </c>
      <c r="I42" s="4">
        <f t="shared" si="9"/>
        <v>-9.81</v>
      </c>
      <c r="J42" s="3">
        <v>0</v>
      </c>
    </row>
    <row r="43" spans="4:10" ht="18" x14ac:dyDescent="0.25">
      <c r="D43" s="5">
        <v>4.0999999999999996</v>
      </c>
      <c r="E43" s="9">
        <f t="shared" si="5"/>
        <v>284.74500000000006</v>
      </c>
      <c r="F43" s="6">
        <f t="shared" si="6"/>
        <v>5836.7397572011996</v>
      </c>
      <c r="G43" s="10">
        <f t="shared" si="7"/>
        <v>69.450000000000017</v>
      </c>
      <c r="H43" s="6">
        <f t="shared" si="8"/>
        <v>80.069928585658516</v>
      </c>
      <c r="I43" s="4">
        <f t="shared" si="9"/>
        <v>-9.81</v>
      </c>
      <c r="J43" s="3">
        <v>0</v>
      </c>
    </row>
    <row r="44" spans="4:10" ht="18" x14ac:dyDescent="0.25">
      <c r="D44" s="5">
        <v>4.2</v>
      </c>
      <c r="E44" s="9">
        <f t="shared" si="5"/>
        <v>291.69000000000011</v>
      </c>
      <c r="F44" s="6">
        <f t="shared" si="6"/>
        <v>5844.6977000597662</v>
      </c>
      <c r="G44" s="10">
        <f t="shared" si="7"/>
        <v>69.450000000000017</v>
      </c>
      <c r="H44" s="6">
        <f t="shared" si="8"/>
        <v>79.088928585658522</v>
      </c>
      <c r="I44" s="4">
        <f t="shared" si="9"/>
        <v>-9.81</v>
      </c>
      <c r="J44" s="3">
        <v>0</v>
      </c>
    </row>
    <row r="45" spans="4:10" ht="18" x14ac:dyDescent="0.25">
      <c r="D45" s="5">
        <v>4.3</v>
      </c>
      <c r="E45" s="9">
        <f t="shared" si="5"/>
        <v>298.63500000000005</v>
      </c>
      <c r="F45" s="6">
        <f t="shared" si="6"/>
        <v>5852.5575429183318</v>
      </c>
      <c r="G45" s="10">
        <f t="shared" si="7"/>
        <v>69.450000000000017</v>
      </c>
      <c r="H45" s="6">
        <f t="shared" si="8"/>
        <v>78.107928585658527</v>
      </c>
      <c r="I45" s="4">
        <f t="shared" si="9"/>
        <v>-9.81</v>
      </c>
      <c r="J45" s="3">
        <v>0</v>
      </c>
    </row>
    <row r="46" spans="4:10" ht="18" x14ac:dyDescent="0.25">
      <c r="D46" s="5">
        <v>4.4000000000000004</v>
      </c>
      <c r="E46" s="9">
        <f t="shared" si="5"/>
        <v>305.5800000000001</v>
      </c>
      <c r="F46" s="6">
        <f t="shared" si="6"/>
        <v>5860.3192857768981</v>
      </c>
      <c r="G46" s="10">
        <f t="shared" si="7"/>
        <v>69.450000000000017</v>
      </c>
      <c r="H46" s="6">
        <f t="shared" si="8"/>
        <v>77.126928585658504</v>
      </c>
      <c r="I46" s="4">
        <f t="shared" si="9"/>
        <v>-9.81</v>
      </c>
      <c r="J46" s="3">
        <v>0</v>
      </c>
    </row>
    <row r="47" spans="4:10" ht="18" x14ac:dyDescent="0.25">
      <c r="D47" s="5">
        <v>4.5</v>
      </c>
      <c r="E47" s="9">
        <f t="shared" si="5"/>
        <v>312.52500000000009</v>
      </c>
      <c r="F47" s="6">
        <f t="shared" si="6"/>
        <v>5867.9829286354634</v>
      </c>
      <c r="G47" s="10">
        <f t="shared" si="7"/>
        <v>69.450000000000017</v>
      </c>
      <c r="H47" s="6">
        <f t="shared" si="8"/>
        <v>76.14592858565851</v>
      </c>
      <c r="I47" s="4">
        <f t="shared" si="9"/>
        <v>-9.81</v>
      </c>
      <c r="J47" s="3">
        <v>0</v>
      </c>
    </row>
    <row r="48" spans="4:10" ht="18" x14ac:dyDescent="0.25">
      <c r="D48" s="5">
        <v>4.5999999999999996</v>
      </c>
      <c r="E48" s="9">
        <f t="shared" si="5"/>
        <v>319.47000000000003</v>
      </c>
      <c r="F48" s="6">
        <f t="shared" si="6"/>
        <v>5875.5484714940294</v>
      </c>
      <c r="G48" s="10">
        <f t="shared" si="7"/>
        <v>69.450000000000017</v>
      </c>
      <c r="H48" s="6">
        <f t="shared" si="8"/>
        <v>75.164928585658515</v>
      </c>
      <c r="I48" s="4">
        <f t="shared" si="9"/>
        <v>-9.81</v>
      </c>
      <c r="J48" s="3">
        <v>0</v>
      </c>
    </row>
    <row r="49" spans="4:10" ht="18" x14ac:dyDescent="0.25">
      <c r="D49" s="5">
        <v>4.7</v>
      </c>
      <c r="E49" s="9">
        <f t="shared" si="5"/>
        <v>326.41500000000008</v>
      </c>
      <c r="F49" s="6">
        <f t="shared" si="6"/>
        <v>5883.0159143525952</v>
      </c>
      <c r="G49" s="10">
        <f t="shared" si="7"/>
        <v>69.450000000000017</v>
      </c>
      <c r="H49" s="6">
        <f t="shared" si="8"/>
        <v>74.183928585658521</v>
      </c>
      <c r="I49" s="4">
        <f t="shared" si="9"/>
        <v>-9.81</v>
      </c>
      <c r="J49" s="3">
        <v>0</v>
      </c>
    </row>
    <row r="50" spans="4:10" ht="18" x14ac:dyDescent="0.25">
      <c r="D50" s="5">
        <v>4.8</v>
      </c>
      <c r="E50" s="9">
        <f t="shared" si="5"/>
        <v>333.36000000000007</v>
      </c>
      <c r="F50" s="6">
        <f t="shared" si="6"/>
        <v>5890.3852572111609</v>
      </c>
      <c r="G50" s="10">
        <f t="shared" si="7"/>
        <v>69.450000000000017</v>
      </c>
      <c r="H50" s="6">
        <f t="shared" si="8"/>
        <v>73.202928585658526</v>
      </c>
      <c r="I50" s="4">
        <f t="shared" si="9"/>
        <v>-9.81</v>
      </c>
      <c r="J50" s="3">
        <v>0</v>
      </c>
    </row>
    <row r="51" spans="4:10" ht="18" x14ac:dyDescent="0.25">
      <c r="D51" s="5">
        <v>4.9000000000000004</v>
      </c>
      <c r="E51" s="9">
        <f t="shared" si="5"/>
        <v>340.30500000000012</v>
      </c>
      <c r="F51" s="6">
        <f t="shared" si="6"/>
        <v>5897.6565000697274</v>
      </c>
      <c r="G51" s="10">
        <f t="shared" si="7"/>
        <v>69.450000000000017</v>
      </c>
      <c r="H51" s="6">
        <f t="shared" si="8"/>
        <v>72.221928585658517</v>
      </c>
      <c r="I51" s="4">
        <f t="shared" si="9"/>
        <v>-9.81</v>
      </c>
      <c r="J51" s="3">
        <v>0</v>
      </c>
    </row>
    <row r="52" spans="4:10" ht="18" x14ac:dyDescent="0.25">
      <c r="D52" s="5">
        <v>5</v>
      </c>
      <c r="E52" s="9">
        <f t="shared" si="5"/>
        <v>347.25000000000011</v>
      </c>
      <c r="F52" s="6">
        <f t="shared" si="6"/>
        <v>5904.8296429282927</v>
      </c>
      <c r="G52" s="10">
        <f t="shared" si="7"/>
        <v>69.450000000000017</v>
      </c>
      <c r="H52" s="6">
        <f t="shared" si="8"/>
        <v>71.240928585658509</v>
      </c>
      <c r="I52" s="4">
        <f t="shared" si="9"/>
        <v>-9.81</v>
      </c>
      <c r="J52" s="3">
        <v>0</v>
      </c>
    </row>
    <row r="53" spans="4:10" ht="18" x14ac:dyDescent="0.25">
      <c r="D53" s="5">
        <v>5.0999999999999996</v>
      </c>
      <c r="E53" s="9">
        <f t="shared" si="5"/>
        <v>354.19500000000005</v>
      </c>
      <c r="F53" s="6">
        <f t="shared" si="6"/>
        <v>5911.904685786858</v>
      </c>
      <c r="G53" s="10">
        <f t="shared" si="7"/>
        <v>69.450000000000017</v>
      </c>
      <c r="H53" s="6">
        <f t="shared" si="8"/>
        <v>70.259928585658514</v>
      </c>
      <c r="I53" s="4">
        <f t="shared" si="9"/>
        <v>-9.81</v>
      </c>
      <c r="J53" s="3">
        <v>0</v>
      </c>
    </row>
    <row r="54" spans="4:10" ht="18" x14ac:dyDescent="0.25">
      <c r="D54" s="5">
        <v>5.2</v>
      </c>
      <c r="E54" s="9">
        <f t="shared" si="5"/>
        <v>361.1400000000001</v>
      </c>
      <c r="F54" s="6">
        <f t="shared" si="6"/>
        <v>5918.8816286454248</v>
      </c>
      <c r="G54" s="10">
        <f t="shared" si="7"/>
        <v>69.450000000000017</v>
      </c>
      <c r="H54" s="6">
        <f t="shared" si="8"/>
        <v>69.27892858565852</v>
      </c>
      <c r="I54" s="4">
        <f t="shared" si="9"/>
        <v>-9.81</v>
      </c>
      <c r="J54" s="3">
        <v>0</v>
      </c>
    </row>
    <row r="55" spans="4:10" ht="18" x14ac:dyDescent="0.25">
      <c r="D55" s="5">
        <v>5.3</v>
      </c>
      <c r="E55" s="9">
        <f t="shared" si="5"/>
        <v>368.08500000000009</v>
      </c>
      <c r="F55" s="6">
        <f t="shared" si="6"/>
        <v>5925.7604715039897</v>
      </c>
      <c r="G55" s="10">
        <f t="shared" si="7"/>
        <v>69.450000000000017</v>
      </c>
      <c r="H55" s="6">
        <f t="shared" si="8"/>
        <v>68.297928585658525</v>
      </c>
      <c r="I55" s="4">
        <f t="shared" si="9"/>
        <v>-9.81</v>
      </c>
      <c r="J55" s="3">
        <v>0</v>
      </c>
    </row>
    <row r="56" spans="4:10" ht="18" x14ac:dyDescent="0.25">
      <c r="D56" s="5">
        <v>5.4</v>
      </c>
      <c r="E56" s="9">
        <f t="shared" si="5"/>
        <v>375.03000000000014</v>
      </c>
      <c r="F56" s="6">
        <f t="shared" si="6"/>
        <v>5932.5412143625563</v>
      </c>
      <c r="G56" s="10">
        <f t="shared" si="7"/>
        <v>69.450000000000017</v>
      </c>
      <c r="H56" s="6">
        <f t="shared" si="8"/>
        <v>67.316928585658516</v>
      </c>
      <c r="I56" s="4">
        <f t="shared" si="9"/>
        <v>-9.81</v>
      </c>
      <c r="J56" s="3">
        <v>0</v>
      </c>
    </row>
    <row r="57" spans="4:10" ht="18" x14ac:dyDescent="0.25">
      <c r="D57" s="5">
        <v>5.5</v>
      </c>
      <c r="E57" s="9">
        <f t="shared" si="5"/>
        <v>381.97500000000008</v>
      </c>
      <c r="F57" s="6">
        <f t="shared" si="6"/>
        <v>5939.2238572211218</v>
      </c>
      <c r="G57" s="10">
        <f t="shared" si="7"/>
        <v>69.450000000000017</v>
      </c>
      <c r="H57" s="6">
        <f t="shared" si="8"/>
        <v>66.335928585658507</v>
      </c>
      <c r="I57" s="4">
        <f t="shared" si="9"/>
        <v>-9.81</v>
      </c>
      <c r="J57" s="3">
        <v>0</v>
      </c>
    </row>
    <row r="58" spans="4:10" ht="18" x14ac:dyDescent="0.25">
      <c r="D58" s="5">
        <v>5.6</v>
      </c>
      <c r="E58" s="9">
        <f t="shared" si="5"/>
        <v>388.92000000000007</v>
      </c>
      <c r="F58" s="6">
        <f t="shared" si="6"/>
        <v>5945.8084000796871</v>
      </c>
      <c r="G58" s="10">
        <f t="shared" si="7"/>
        <v>69.450000000000017</v>
      </c>
      <c r="H58" s="6">
        <f t="shared" si="8"/>
        <v>65.354928585658513</v>
      </c>
      <c r="I58" s="4">
        <f t="shared" si="9"/>
        <v>-9.81</v>
      </c>
      <c r="J58" s="3">
        <v>0</v>
      </c>
    </row>
    <row r="59" spans="4:10" ht="18" x14ac:dyDescent="0.25">
      <c r="D59" s="5">
        <v>5.7</v>
      </c>
      <c r="E59" s="9">
        <f t="shared" si="5"/>
        <v>395.86500000000012</v>
      </c>
      <c r="F59" s="6">
        <f t="shared" si="6"/>
        <v>5952.2948429382541</v>
      </c>
      <c r="G59" s="10">
        <f t="shared" si="7"/>
        <v>69.450000000000017</v>
      </c>
      <c r="H59" s="6">
        <f t="shared" si="8"/>
        <v>64.373928585658518</v>
      </c>
      <c r="I59" s="4">
        <f t="shared" si="9"/>
        <v>-9.81</v>
      </c>
      <c r="J59" s="3">
        <v>0</v>
      </c>
    </row>
    <row r="60" spans="4:10" ht="18" x14ac:dyDescent="0.25">
      <c r="D60" s="5">
        <v>5.8</v>
      </c>
      <c r="E60" s="9">
        <f t="shared" si="5"/>
        <v>402.81000000000006</v>
      </c>
      <c r="F60" s="6">
        <f t="shared" si="6"/>
        <v>5958.6831857968191</v>
      </c>
      <c r="G60" s="10">
        <f t="shared" si="7"/>
        <v>69.450000000000017</v>
      </c>
      <c r="H60" s="6">
        <f t="shared" si="8"/>
        <v>63.392928585658517</v>
      </c>
      <c r="I60" s="4">
        <f t="shared" si="9"/>
        <v>-9.81</v>
      </c>
      <c r="J60" s="3">
        <v>0</v>
      </c>
    </row>
    <row r="61" spans="4:10" ht="18" x14ac:dyDescent="0.25">
      <c r="D61" s="5">
        <v>5.9</v>
      </c>
      <c r="E61" s="9">
        <f t="shared" si="5"/>
        <v>409.75500000000011</v>
      </c>
      <c r="F61" s="6">
        <f t="shared" si="6"/>
        <v>5964.9734286553858</v>
      </c>
      <c r="G61" s="10">
        <f t="shared" si="7"/>
        <v>69.450000000000017</v>
      </c>
      <c r="H61" s="6">
        <f t="shared" si="8"/>
        <v>62.411928585658515</v>
      </c>
      <c r="I61" s="4">
        <f t="shared" si="9"/>
        <v>-9.81</v>
      </c>
      <c r="J61" s="3">
        <v>0</v>
      </c>
    </row>
    <row r="62" spans="4:10" ht="18" x14ac:dyDescent="0.25">
      <c r="D62" s="5">
        <v>6</v>
      </c>
      <c r="E62" s="9">
        <f t="shared" si="5"/>
        <v>416.7000000000001</v>
      </c>
      <c r="F62" s="6">
        <f t="shared" si="6"/>
        <v>5971.1655715139514</v>
      </c>
      <c r="G62" s="10">
        <f t="shared" si="7"/>
        <v>69.450000000000017</v>
      </c>
      <c r="H62" s="6">
        <f t="shared" si="8"/>
        <v>61.430928585658521</v>
      </c>
      <c r="I62" s="4">
        <f t="shared" si="9"/>
        <v>-9.81</v>
      </c>
      <c r="J62" s="3">
        <v>0</v>
      </c>
    </row>
    <row r="63" spans="4:10" ht="18" x14ac:dyDescent="0.25">
      <c r="D63" s="5">
        <v>6.1</v>
      </c>
      <c r="E63" s="9">
        <f t="shared" si="5"/>
        <v>423.6450000000001</v>
      </c>
      <c r="F63" s="6">
        <f t="shared" si="6"/>
        <v>5977.2596143725168</v>
      </c>
      <c r="G63" s="10">
        <f t="shared" si="7"/>
        <v>69.450000000000017</v>
      </c>
      <c r="H63" s="6">
        <f t="shared" si="8"/>
        <v>60.449928585658519</v>
      </c>
      <c r="I63" s="4">
        <f t="shared" si="9"/>
        <v>-9.81</v>
      </c>
      <c r="J63" s="3">
        <v>0</v>
      </c>
    </row>
    <row r="64" spans="4:10" ht="18" x14ac:dyDescent="0.25">
      <c r="D64" s="5">
        <v>6.2</v>
      </c>
      <c r="E64" s="9">
        <f t="shared" si="5"/>
        <v>430.59000000000015</v>
      </c>
      <c r="F64" s="6">
        <f t="shared" si="6"/>
        <v>5983.255557231083</v>
      </c>
      <c r="G64" s="10">
        <f t="shared" si="7"/>
        <v>69.450000000000017</v>
      </c>
      <c r="H64" s="6">
        <f t="shared" si="8"/>
        <v>59.468928585658517</v>
      </c>
      <c r="I64" s="4">
        <f t="shared" si="9"/>
        <v>-9.81</v>
      </c>
      <c r="J64" s="3">
        <v>0</v>
      </c>
    </row>
    <row r="65" spans="4:10" ht="18" x14ac:dyDescent="0.25">
      <c r="D65" s="5">
        <v>6.3</v>
      </c>
      <c r="E65" s="9">
        <f t="shared" si="5"/>
        <v>437.53500000000008</v>
      </c>
      <c r="F65" s="6">
        <f t="shared" si="6"/>
        <v>5989.153400089649</v>
      </c>
      <c r="G65" s="10">
        <f t="shared" si="7"/>
        <v>69.450000000000017</v>
      </c>
      <c r="H65" s="6">
        <f t="shared" si="8"/>
        <v>58.487928585658516</v>
      </c>
      <c r="I65" s="4">
        <f t="shared" si="9"/>
        <v>-9.81</v>
      </c>
      <c r="J65" s="3">
        <v>0</v>
      </c>
    </row>
    <row r="66" spans="4:10" ht="18" x14ac:dyDescent="0.25">
      <c r="D66" s="5">
        <v>6.4</v>
      </c>
      <c r="E66" s="9">
        <f t="shared" si="5"/>
        <v>444.48000000000013</v>
      </c>
      <c r="F66" s="6">
        <f t="shared" si="6"/>
        <v>5994.9531429482149</v>
      </c>
      <c r="G66" s="10">
        <f t="shared" si="7"/>
        <v>69.450000000000017</v>
      </c>
      <c r="H66" s="6">
        <f t="shared" si="8"/>
        <v>57.506928585658514</v>
      </c>
      <c r="I66" s="4">
        <f t="shared" si="9"/>
        <v>-9.81</v>
      </c>
      <c r="J66" s="3">
        <v>0</v>
      </c>
    </row>
    <row r="67" spans="4:10" ht="18" x14ac:dyDescent="0.25">
      <c r="D67" s="5">
        <v>6.5</v>
      </c>
      <c r="E67" s="9">
        <f t="shared" ref="E67:E98" si="10">$E$2+(D67*G67)</f>
        <v>451.42500000000013</v>
      </c>
      <c r="F67" s="6">
        <f t="shared" ref="F67:F98" si="11">$F$2+($H$2*D67)+($B$4*D67^2)/2</f>
        <v>6000.6547858067806</v>
      </c>
      <c r="G67" s="10">
        <f t="shared" ref="G67:G98" si="12">G66</f>
        <v>69.450000000000017</v>
      </c>
      <c r="H67" s="6">
        <f t="shared" ref="H67:H98" si="13">$H$2+($B$4*D67)</f>
        <v>56.525928585658519</v>
      </c>
      <c r="I67" s="4">
        <f t="shared" ref="I67:I98" si="14">$B$4</f>
        <v>-9.81</v>
      </c>
      <c r="J67" s="3">
        <v>0</v>
      </c>
    </row>
    <row r="68" spans="4:10" ht="18" x14ac:dyDescent="0.25">
      <c r="D68" s="5">
        <v>6.6</v>
      </c>
      <c r="E68" s="9">
        <f t="shared" si="10"/>
        <v>458.37000000000006</v>
      </c>
      <c r="F68" s="6">
        <f t="shared" si="11"/>
        <v>6006.2583286653462</v>
      </c>
      <c r="G68" s="10">
        <f t="shared" si="12"/>
        <v>69.450000000000017</v>
      </c>
      <c r="H68" s="6">
        <f t="shared" si="13"/>
        <v>55.544928585658525</v>
      </c>
      <c r="I68" s="4">
        <f t="shared" si="14"/>
        <v>-9.81</v>
      </c>
      <c r="J68" s="3">
        <v>0</v>
      </c>
    </row>
    <row r="69" spans="4:10" ht="18" x14ac:dyDescent="0.25">
      <c r="D69" s="5">
        <v>6.7</v>
      </c>
      <c r="E69" s="9">
        <f t="shared" si="10"/>
        <v>465.31500000000011</v>
      </c>
      <c r="F69" s="6">
        <f t="shared" si="11"/>
        <v>6011.7637715239125</v>
      </c>
      <c r="G69" s="10">
        <f t="shared" si="12"/>
        <v>69.450000000000017</v>
      </c>
      <c r="H69" s="6">
        <f t="shared" si="13"/>
        <v>54.563928585658516</v>
      </c>
      <c r="I69" s="4">
        <f t="shared" si="14"/>
        <v>-9.81</v>
      </c>
      <c r="J69" s="3">
        <v>0</v>
      </c>
    </row>
    <row r="70" spans="4:10" ht="18" x14ac:dyDescent="0.25">
      <c r="D70" s="5">
        <v>6.8</v>
      </c>
      <c r="E70" s="9">
        <f t="shared" si="10"/>
        <v>472.2600000000001</v>
      </c>
      <c r="F70" s="6">
        <f t="shared" si="11"/>
        <v>6017.1711143824778</v>
      </c>
      <c r="G70" s="10">
        <f t="shared" si="12"/>
        <v>69.450000000000017</v>
      </c>
      <c r="H70" s="6">
        <f t="shared" si="13"/>
        <v>53.582928585658522</v>
      </c>
      <c r="I70" s="4">
        <f t="shared" si="14"/>
        <v>-9.81</v>
      </c>
      <c r="J70" s="3">
        <v>0</v>
      </c>
    </row>
    <row r="71" spans="4:10" ht="18" x14ac:dyDescent="0.25">
      <c r="D71" s="5">
        <v>6.9</v>
      </c>
      <c r="E71" s="9">
        <f t="shared" si="10"/>
        <v>479.20500000000015</v>
      </c>
      <c r="F71" s="6">
        <f t="shared" si="11"/>
        <v>6022.4803572410437</v>
      </c>
      <c r="G71" s="10">
        <f t="shared" si="12"/>
        <v>69.450000000000017</v>
      </c>
      <c r="H71" s="6">
        <f t="shared" si="13"/>
        <v>52.601928585658513</v>
      </c>
      <c r="I71" s="4">
        <f t="shared" si="14"/>
        <v>-9.81</v>
      </c>
      <c r="J71" s="3">
        <v>0</v>
      </c>
    </row>
    <row r="72" spans="4:10" ht="18" x14ac:dyDescent="0.25">
      <c r="D72" s="5">
        <v>7</v>
      </c>
      <c r="E72" s="9">
        <f t="shared" si="10"/>
        <v>486.15000000000009</v>
      </c>
      <c r="F72" s="6">
        <f t="shared" si="11"/>
        <v>6027.6915000996096</v>
      </c>
      <c r="G72" s="10">
        <f t="shared" si="12"/>
        <v>69.450000000000017</v>
      </c>
      <c r="H72" s="6">
        <f t="shared" si="13"/>
        <v>51.620928585658518</v>
      </c>
      <c r="I72" s="4">
        <f t="shared" si="14"/>
        <v>-9.81</v>
      </c>
      <c r="J72" s="3">
        <v>0</v>
      </c>
    </row>
    <row r="73" spans="4:10" ht="18" x14ac:dyDescent="0.25">
      <c r="D73" s="5">
        <v>7.1</v>
      </c>
      <c r="E73" s="9">
        <f t="shared" si="10"/>
        <v>493.09500000000008</v>
      </c>
      <c r="F73" s="6">
        <f t="shared" si="11"/>
        <v>6032.8045429581753</v>
      </c>
      <c r="G73" s="10">
        <f t="shared" si="12"/>
        <v>69.450000000000017</v>
      </c>
      <c r="H73" s="6">
        <f t="shared" si="13"/>
        <v>50.639928585658524</v>
      </c>
      <c r="I73" s="4">
        <f t="shared" si="14"/>
        <v>-9.81</v>
      </c>
      <c r="J73" s="3">
        <v>0</v>
      </c>
    </row>
    <row r="74" spans="4:10" ht="18" x14ac:dyDescent="0.25">
      <c r="D74" s="5">
        <v>7.2</v>
      </c>
      <c r="E74" s="9">
        <f t="shared" si="10"/>
        <v>500.04000000000013</v>
      </c>
      <c r="F74" s="6">
        <f t="shared" si="11"/>
        <v>6037.8194858167417</v>
      </c>
      <c r="G74" s="10">
        <f t="shared" si="12"/>
        <v>69.450000000000017</v>
      </c>
      <c r="H74" s="6">
        <f t="shared" si="13"/>
        <v>49.658928585658515</v>
      </c>
      <c r="I74" s="4">
        <f t="shared" si="14"/>
        <v>-9.81</v>
      </c>
      <c r="J74" s="3">
        <v>0</v>
      </c>
    </row>
    <row r="75" spans="4:10" ht="18" x14ac:dyDescent="0.25">
      <c r="D75" s="5">
        <v>7.3</v>
      </c>
      <c r="E75" s="9">
        <f t="shared" si="10"/>
        <v>506.98500000000013</v>
      </c>
      <c r="F75" s="6">
        <f t="shared" si="11"/>
        <v>6042.736328675307</v>
      </c>
      <c r="G75" s="10">
        <f t="shared" si="12"/>
        <v>69.450000000000017</v>
      </c>
      <c r="H75" s="6">
        <f t="shared" si="13"/>
        <v>48.67792858565852</v>
      </c>
      <c r="I75" s="4">
        <f t="shared" si="14"/>
        <v>-9.81</v>
      </c>
      <c r="J75" s="3">
        <v>0</v>
      </c>
    </row>
    <row r="76" spans="4:10" ht="18" x14ac:dyDescent="0.25">
      <c r="D76" s="5">
        <v>7.4</v>
      </c>
      <c r="E76" s="9">
        <f t="shared" si="10"/>
        <v>513.93000000000018</v>
      </c>
      <c r="F76" s="6">
        <f t="shared" si="11"/>
        <v>6047.5550715338723</v>
      </c>
      <c r="G76" s="10">
        <f t="shared" si="12"/>
        <v>69.450000000000017</v>
      </c>
      <c r="H76" s="6">
        <f t="shared" si="13"/>
        <v>47.696928585658512</v>
      </c>
      <c r="I76" s="4">
        <f t="shared" si="14"/>
        <v>-9.81</v>
      </c>
      <c r="J76" s="3">
        <v>0</v>
      </c>
    </row>
    <row r="77" spans="4:10" ht="18" x14ac:dyDescent="0.25">
      <c r="D77" s="5">
        <v>7.5</v>
      </c>
      <c r="E77" s="9">
        <f t="shared" si="10"/>
        <v>520.87500000000011</v>
      </c>
      <c r="F77" s="6">
        <f t="shared" si="11"/>
        <v>6052.2757143924391</v>
      </c>
      <c r="G77" s="10">
        <f t="shared" si="12"/>
        <v>69.450000000000017</v>
      </c>
      <c r="H77" s="6">
        <f t="shared" si="13"/>
        <v>46.715928585658517</v>
      </c>
      <c r="I77" s="4">
        <f t="shared" si="14"/>
        <v>-9.81</v>
      </c>
      <c r="J77" s="3">
        <v>0</v>
      </c>
    </row>
    <row r="78" spans="4:10" ht="18" x14ac:dyDescent="0.25">
      <c r="D78" s="5">
        <v>7.6</v>
      </c>
      <c r="E78" s="9">
        <f t="shared" si="10"/>
        <v>527.82000000000005</v>
      </c>
      <c r="F78" s="6">
        <f t="shared" si="11"/>
        <v>6056.8982572510049</v>
      </c>
      <c r="G78" s="10">
        <f t="shared" si="12"/>
        <v>69.450000000000017</v>
      </c>
      <c r="H78" s="6">
        <f t="shared" si="13"/>
        <v>45.734928585658523</v>
      </c>
      <c r="I78" s="4">
        <f t="shared" si="14"/>
        <v>-9.81</v>
      </c>
      <c r="J78" s="3">
        <v>0</v>
      </c>
    </row>
    <row r="79" spans="4:10" ht="18" x14ac:dyDescent="0.25">
      <c r="D79" s="5">
        <v>7.7</v>
      </c>
      <c r="E79" s="9">
        <f t="shared" si="10"/>
        <v>534.7650000000001</v>
      </c>
      <c r="F79" s="6">
        <f t="shared" si="11"/>
        <v>6061.4227001095705</v>
      </c>
      <c r="G79" s="10">
        <f t="shared" si="12"/>
        <v>69.450000000000017</v>
      </c>
      <c r="H79" s="6">
        <f t="shared" si="13"/>
        <v>44.753928585658514</v>
      </c>
      <c r="I79" s="4">
        <f t="shared" si="14"/>
        <v>-9.81</v>
      </c>
      <c r="J79" s="3">
        <v>0</v>
      </c>
    </row>
    <row r="80" spans="4:10" ht="18" x14ac:dyDescent="0.25">
      <c r="D80" s="5">
        <v>7.8</v>
      </c>
      <c r="E80" s="9">
        <f t="shared" si="10"/>
        <v>541.71000000000015</v>
      </c>
      <c r="F80" s="6">
        <f t="shared" si="11"/>
        <v>6065.8490429681369</v>
      </c>
      <c r="G80" s="10">
        <f t="shared" si="12"/>
        <v>69.450000000000017</v>
      </c>
      <c r="H80" s="6">
        <f t="shared" si="13"/>
        <v>43.772928585658519</v>
      </c>
      <c r="I80" s="4">
        <f t="shared" si="14"/>
        <v>-9.81</v>
      </c>
      <c r="J80" s="3">
        <v>0</v>
      </c>
    </row>
    <row r="81" spans="4:10" ht="18" x14ac:dyDescent="0.25">
      <c r="D81" s="5">
        <v>7.9</v>
      </c>
      <c r="E81" s="9">
        <f t="shared" si="10"/>
        <v>548.6550000000002</v>
      </c>
      <c r="F81" s="6">
        <f t="shared" si="11"/>
        <v>6070.1772858267022</v>
      </c>
      <c r="G81" s="10">
        <f t="shared" si="12"/>
        <v>69.450000000000017</v>
      </c>
      <c r="H81" s="6">
        <f t="shared" si="13"/>
        <v>42.791928585658511</v>
      </c>
      <c r="I81" s="4">
        <f t="shared" si="14"/>
        <v>-9.81</v>
      </c>
      <c r="J81" s="3">
        <v>0</v>
      </c>
    </row>
    <row r="82" spans="4:10" ht="18" x14ac:dyDescent="0.25">
      <c r="D82" s="5">
        <v>8</v>
      </c>
      <c r="E82" s="9">
        <f t="shared" si="10"/>
        <v>555.60000000000014</v>
      </c>
      <c r="F82" s="6">
        <f t="shared" si="11"/>
        <v>6074.4074286852683</v>
      </c>
      <c r="G82" s="10">
        <f t="shared" si="12"/>
        <v>69.450000000000017</v>
      </c>
      <c r="H82" s="6">
        <f t="shared" si="13"/>
        <v>41.810928585658516</v>
      </c>
      <c r="I82" s="4">
        <f t="shared" si="14"/>
        <v>-9.81</v>
      </c>
      <c r="J82" s="3">
        <v>0</v>
      </c>
    </row>
    <row r="83" spans="4:10" ht="18" x14ac:dyDescent="0.25">
      <c r="D83" s="5">
        <v>8.1</v>
      </c>
      <c r="E83" s="9">
        <f t="shared" si="10"/>
        <v>562.54500000000007</v>
      </c>
      <c r="F83" s="6">
        <f t="shared" si="11"/>
        <v>6078.5394715438342</v>
      </c>
      <c r="G83" s="10">
        <f t="shared" si="12"/>
        <v>69.450000000000017</v>
      </c>
      <c r="H83" s="6">
        <f t="shared" si="13"/>
        <v>40.829928585658521</v>
      </c>
      <c r="I83" s="4">
        <f t="shared" si="14"/>
        <v>-9.81</v>
      </c>
      <c r="J83" s="3">
        <v>0</v>
      </c>
    </row>
    <row r="84" spans="4:10" ht="18" x14ac:dyDescent="0.25">
      <c r="D84" s="5">
        <v>8.1999999999999993</v>
      </c>
      <c r="E84" s="9">
        <f t="shared" si="10"/>
        <v>569.49000000000012</v>
      </c>
      <c r="F84" s="6">
        <f t="shared" si="11"/>
        <v>6082.5734144023991</v>
      </c>
      <c r="G84" s="10">
        <f t="shared" si="12"/>
        <v>69.450000000000017</v>
      </c>
      <c r="H84" s="6">
        <f t="shared" si="13"/>
        <v>39.848928585658527</v>
      </c>
      <c r="I84" s="4">
        <f t="shared" si="14"/>
        <v>-9.81</v>
      </c>
      <c r="J84" s="3">
        <v>0</v>
      </c>
    </row>
    <row r="85" spans="4:10" ht="18" x14ac:dyDescent="0.25">
      <c r="D85" s="5">
        <v>8.3000000000000007</v>
      </c>
      <c r="E85" s="9">
        <f t="shared" si="10"/>
        <v>576.43500000000017</v>
      </c>
      <c r="F85" s="6">
        <f t="shared" si="11"/>
        <v>6086.5092572609656</v>
      </c>
      <c r="G85" s="10">
        <f t="shared" si="12"/>
        <v>69.450000000000017</v>
      </c>
      <c r="H85" s="6">
        <f t="shared" si="13"/>
        <v>38.867928585658504</v>
      </c>
      <c r="I85" s="4">
        <f t="shared" si="14"/>
        <v>-9.81</v>
      </c>
      <c r="J85" s="3">
        <v>0</v>
      </c>
    </row>
    <row r="86" spans="4:10" ht="18" x14ac:dyDescent="0.25">
      <c r="D86" s="5">
        <v>8.4</v>
      </c>
      <c r="E86" s="9">
        <f t="shared" si="10"/>
        <v>583.38000000000022</v>
      </c>
      <c r="F86" s="6">
        <f t="shared" si="11"/>
        <v>6090.347000119531</v>
      </c>
      <c r="G86" s="10">
        <f t="shared" si="12"/>
        <v>69.450000000000017</v>
      </c>
      <c r="H86" s="6">
        <f t="shared" si="13"/>
        <v>37.886928585658509</v>
      </c>
      <c r="I86" s="4">
        <f t="shared" si="14"/>
        <v>-9.81</v>
      </c>
      <c r="J86" s="3">
        <v>0</v>
      </c>
    </row>
    <row r="87" spans="4:10" ht="18" x14ac:dyDescent="0.25">
      <c r="D87" s="5">
        <v>8.5</v>
      </c>
      <c r="E87" s="9">
        <f t="shared" si="10"/>
        <v>590.32500000000016</v>
      </c>
      <c r="F87" s="6">
        <f t="shared" si="11"/>
        <v>6094.0866429780981</v>
      </c>
      <c r="G87" s="10">
        <f t="shared" si="12"/>
        <v>69.450000000000017</v>
      </c>
      <c r="H87" s="6">
        <f t="shared" si="13"/>
        <v>36.905928585658515</v>
      </c>
      <c r="I87" s="4">
        <f t="shared" si="14"/>
        <v>-9.81</v>
      </c>
      <c r="J87" s="3">
        <v>0</v>
      </c>
    </row>
    <row r="88" spans="4:10" ht="18" x14ac:dyDescent="0.25">
      <c r="D88" s="5">
        <v>8.6</v>
      </c>
      <c r="E88" s="9">
        <f t="shared" si="10"/>
        <v>597.2700000000001</v>
      </c>
      <c r="F88" s="6">
        <f t="shared" si="11"/>
        <v>6097.7281858366632</v>
      </c>
      <c r="G88" s="10">
        <f t="shared" si="12"/>
        <v>69.450000000000017</v>
      </c>
      <c r="H88" s="6">
        <f t="shared" si="13"/>
        <v>35.92492858565852</v>
      </c>
      <c r="I88" s="4">
        <f t="shared" si="14"/>
        <v>-9.81</v>
      </c>
      <c r="J88" s="3">
        <v>0</v>
      </c>
    </row>
    <row r="89" spans="4:10" ht="18" x14ac:dyDescent="0.25">
      <c r="D89" s="5">
        <v>8.6999999999999993</v>
      </c>
      <c r="E89" s="9">
        <f t="shared" si="10"/>
        <v>604.21500000000015</v>
      </c>
      <c r="F89" s="6">
        <f t="shared" si="11"/>
        <v>6101.2716286952291</v>
      </c>
      <c r="G89" s="10">
        <f t="shared" si="12"/>
        <v>69.450000000000017</v>
      </c>
      <c r="H89" s="6">
        <f t="shared" si="13"/>
        <v>34.943928585658526</v>
      </c>
      <c r="I89" s="4">
        <f t="shared" si="14"/>
        <v>-9.81</v>
      </c>
      <c r="J89" s="3">
        <v>0</v>
      </c>
    </row>
    <row r="90" spans="4:10" ht="18" x14ac:dyDescent="0.25">
      <c r="D90" s="5">
        <v>8.8000000000000007</v>
      </c>
      <c r="E90" s="9">
        <f t="shared" si="10"/>
        <v>611.1600000000002</v>
      </c>
      <c r="F90" s="6">
        <f t="shared" si="11"/>
        <v>6104.7169715537948</v>
      </c>
      <c r="G90" s="10">
        <f t="shared" si="12"/>
        <v>69.450000000000017</v>
      </c>
      <c r="H90" s="6">
        <f t="shared" si="13"/>
        <v>33.962928585658503</v>
      </c>
      <c r="I90" s="4">
        <f t="shared" si="14"/>
        <v>-9.81</v>
      </c>
      <c r="J90" s="3">
        <v>0</v>
      </c>
    </row>
    <row r="91" spans="4:10" ht="18" x14ac:dyDescent="0.25">
      <c r="D91" s="5">
        <v>8.9</v>
      </c>
      <c r="E91" s="9">
        <f t="shared" si="10"/>
        <v>618.10500000000013</v>
      </c>
      <c r="F91" s="6">
        <f t="shared" si="11"/>
        <v>6108.0642144123603</v>
      </c>
      <c r="G91" s="10">
        <f t="shared" si="12"/>
        <v>69.450000000000017</v>
      </c>
      <c r="H91" s="6">
        <f t="shared" si="13"/>
        <v>32.981928585658508</v>
      </c>
      <c r="I91" s="4">
        <f t="shared" si="14"/>
        <v>-9.81</v>
      </c>
      <c r="J91" s="3">
        <v>0</v>
      </c>
    </row>
    <row r="92" spans="4:10" ht="18" x14ac:dyDescent="0.25">
      <c r="D92" s="5">
        <v>9</v>
      </c>
      <c r="E92" s="9">
        <f t="shared" si="10"/>
        <v>625.05000000000018</v>
      </c>
      <c r="F92" s="6">
        <f t="shared" si="11"/>
        <v>6111.3133572709266</v>
      </c>
      <c r="G92" s="10">
        <f t="shared" si="12"/>
        <v>69.450000000000017</v>
      </c>
      <c r="H92" s="6">
        <f t="shared" si="13"/>
        <v>32.000928585658514</v>
      </c>
      <c r="I92" s="4">
        <f t="shared" si="14"/>
        <v>-9.81</v>
      </c>
      <c r="J92" s="3">
        <v>0</v>
      </c>
    </row>
    <row r="93" spans="4:10" ht="18" x14ac:dyDescent="0.25">
      <c r="D93" s="5">
        <v>9.1</v>
      </c>
      <c r="E93" s="9">
        <f t="shared" si="10"/>
        <v>631.99500000000012</v>
      </c>
      <c r="F93" s="6">
        <f t="shared" si="11"/>
        <v>6114.4644001294928</v>
      </c>
      <c r="G93" s="10">
        <f t="shared" si="12"/>
        <v>69.450000000000017</v>
      </c>
      <c r="H93" s="6">
        <f t="shared" si="13"/>
        <v>31.019928585658519</v>
      </c>
      <c r="I93" s="4">
        <f t="shared" si="14"/>
        <v>-9.81</v>
      </c>
      <c r="J93" s="3">
        <v>0</v>
      </c>
    </row>
    <row r="94" spans="4:10" ht="18" x14ac:dyDescent="0.25">
      <c r="D94" s="5">
        <v>9.1999999999999993</v>
      </c>
      <c r="E94" s="9">
        <f t="shared" si="10"/>
        <v>638.94000000000005</v>
      </c>
      <c r="F94" s="6">
        <f t="shared" si="11"/>
        <v>6117.5173429880579</v>
      </c>
      <c r="G94" s="10">
        <f t="shared" si="12"/>
        <v>69.450000000000017</v>
      </c>
      <c r="H94" s="6">
        <f t="shared" si="13"/>
        <v>30.038928585658525</v>
      </c>
      <c r="I94" s="4">
        <f t="shared" si="14"/>
        <v>-9.81</v>
      </c>
      <c r="J94" s="3">
        <v>0</v>
      </c>
    </row>
    <row r="95" spans="4:10" ht="18" x14ac:dyDescent="0.25">
      <c r="D95" s="5">
        <v>9.3000000000000007</v>
      </c>
      <c r="E95" s="9">
        <f t="shared" si="10"/>
        <v>645.88500000000022</v>
      </c>
      <c r="F95" s="6">
        <f t="shared" si="11"/>
        <v>6120.4721858466246</v>
      </c>
      <c r="G95" s="10">
        <f t="shared" si="12"/>
        <v>69.450000000000017</v>
      </c>
      <c r="H95" s="6">
        <f t="shared" si="13"/>
        <v>29.057928585658502</v>
      </c>
      <c r="I95" s="4">
        <f t="shared" si="14"/>
        <v>-9.81</v>
      </c>
      <c r="J95" s="3">
        <v>0</v>
      </c>
    </row>
    <row r="96" spans="4:10" ht="18" x14ac:dyDescent="0.25">
      <c r="D96" s="5">
        <v>9.4</v>
      </c>
      <c r="E96" s="9">
        <f t="shared" si="10"/>
        <v>652.83000000000015</v>
      </c>
      <c r="F96" s="6">
        <f t="shared" si="11"/>
        <v>6123.3289287051894</v>
      </c>
      <c r="G96" s="10">
        <f t="shared" si="12"/>
        <v>69.450000000000017</v>
      </c>
      <c r="H96" s="6">
        <f t="shared" si="13"/>
        <v>28.076928585658507</v>
      </c>
      <c r="I96" s="4">
        <f t="shared" si="14"/>
        <v>-9.81</v>
      </c>
      <c r="J96" s="3">
        <v>0</v>
      </c>
    </row>
    <row r="97" spans="4:10" ht="18" x14ac:dyDescent="0.25">
      <c r="D97" s="5">
        <v>9.5</v>
      </c>
      <c r="E97" s="9">
        <f t="shared" si="10"/>
        <v>659.7750000000002</v>
      </c>
      <c r="F97" s="6">
        <f t="shared" si="11"/>
        <v>6126.0875715637558</v>
      </c>
      <c r="G97" s="10">
        <f t="shared" si="12"/>
        <v>69.450000000000017</v>
      </c>
      <c r="H97" s="6">
        <f t="shared" si="13"/>
        <v>27.095928585658513</v>
      </c>
      <c r="I97" s="4">
        <f t="shared" si="14"/>
        <v>-9.81</v>
      </c>
      <c r="J97" s="3">
        <v>0</v>
      </c>
    </row>
    <row r="98" spans="4:10" ht="18" x14ac:dyDescent="0.25">
      <c r="D98" s="5">
        <v>9.6</v>
      </c>
      <c r="E98" s="9">
        <f t="shared" si="10"/>
        <v>666.72000000000014</v>
      </c>
      <c r="F98" s="6">
        <f t="shared" si="11"/>
        <v>6128.748114422322</v>
      </c>
      <c r="G98" s="10">
        <f t="shared" si="12"/>
        <v>69.450000000000017</v>
      </c>
      <c r="H98" s="6">
        <f t="shared" si="13"/>
        <v>26.114928585658518</v>
      </c>
      <c r="I98" s="4">
        <f t="shared" si="14"/>
        <v>-9.81</v>
      </c>
      <c r="J98" s="3">
        <v>0</v>
      </c>
    </row>
    <row r="99" spans="4:10" ht="18" x14ac:dyDescent="0.25">
      <c r="D99" s="5">
        <v>9.6999999999999993</v>
      </c>
      <c r="E99" s="9">
        <f t="shared" ref="E99:E130" si="15">$E$2+(D99*G99)</f>
        <v>673.66500000000008</v>
      </c>
      <c r="F99" s="6">
        <f t="shared" ref="F99:F130" si="16">$F$2+($H$2*D99)+($B$4*D99^2)/2</f>
        <v>6131.3105572808872</v>
      </c>
      <c r="G99" s="10">
        <f t="shared" ref="G99:G130" si="17">G98</f>
        <v>69.450000000000017</v>
      </c>
      <c r="H99" s="6">
        <f t="shared" ref="H99:H130" si="18">$H$2+($B$4*D99)</f>
        <v>25.133928585658524</v>
      </c>
      <c r="I99" s="4">
        <f t="shared" ref="I99:I130" si="19">$B$4</f>
        <v>-9.81</v>
      </c>
      <c r="J99" s="3">
        <v>0</v>
      </c>
    </row>
    <row r="100" spans="4:10" ht="18" x14ac:dyDescent="0.25">
      <c r="D100" s="5">
        <v>9.8000000000000007</v>
      </c>
      <c r="E100" s="9">
        <f t="shared" si="15"/>
        <v>680.61000000000024</v>
      </c>
      <c r="F100" s="6">
        <f t="shared" si="16"/>
        <v>6133.7749001394532</v>
      </c>
      <c r="G100" s="10">
        <f t="shared" si="17"/>
        <v>69.450000000000017</v>
      </c>
      <c r="H100" s="6">
        <f t="shared" si="18"/>
        <v>24.152928585658515</v>
      </c>
      <c r="I100" s="4">
        <f t="shared" si="19"/>
        <v>-9.81</v>
      </c>
      <c r="J100" s="3">
        <v>0</v>
      </c>
    </row>
    <row r="101" spans="4:10" ht="18" x14ac:dyDescent="0.25">
      <c r="D101" s="5">
        <v>9.9</v>
      </c>
      <c r="E101" s="9">
        <f t="shared" si="15"/>
        <v>687.55500000000018</v>
      </c>
      <c r="F101" s="6">
        <f t="shared" si="16"/>
        <v>6136.1411429980189</v>
      </c>
      <c r="G101" s="10">
        <f t="shared" si="17"/>
        <v>69.450000000000017</v>
      </c>
      <c r="H101" s="6">
        <f t="shared" si="18"/>
        <v>23.171928585658506</v>
      </c>
      <c r="I101" s="4">
        <f t="shared" si="19"/>
        <v>-9.81</v>
      </c>
      <c r="J101" s="3">
        <v>0</v>
      </c>
    </row>
    <row r="102" spans="4:10" ht="18" x14ac:dyDescent="0.25">
      <c r="D102" s="5">
        <v>10</v>
      </c>
      <c r="E102" s="9">
        <f t="shared" si="15"/>
        <v>694.50000000000023</v>
      </c>
      <c r="F102" s="6">
        <f t="shared" si="16"/>
        <v>6138.4092858565855</v>
      </c>
      <c r="G102" s="10">
        <f t="shared" si="17"/>
        <v>69.450000000000017</v>
      </c>
      <c r="H102" s="6">
        <f t="shared" si="18"/>
        <v>22.190928585658511</v>
      </c>
      <c r="I102" s="4">
        <f t="shared" si="19"/>
        <v>-9.81</v>
      </c>
      <c r="J102" s="3">
        <v>0</v>
      </c>
    </row>
    <row r="103" spans="4:10" ht="18" x14ac:dyDescent="0.25">
      <c r="D103" s="5">
        <v>10.1</v>
      </c>
      <c r="E103" s="9">
        <f t="shared" si="15"/>
        <v>701.44500000000016</v>
      </c>
      <c r="F103" s="6">
        <f t="shared" si="16"/>
        <v>6140.579328715151</v>
      </c>
      <c r="G103" s="10">
        <f t="shared" si="17"/>
        <v>69.450000000000017</v>
      </c>
      <c r="H103" s="6">
        <f t="shared" si="18"/>
        <v>21.209928585658517</v>
      </c>
      <c r="I103" s="4">
        <f t="shared" si="19"/>
        <v>-9.81</v>
      </c>
      <c r="J103" s="3">
        <v>0</v>
      </c>
    </row>
    <row r="104" spans="4:10" ht="18" x14ac:dyDescent="0.25">
      <c r="D104" s="5">
        <v>10.199999999999999</v>
      </c>
      <c r="E104" s="9">
        <f t="shared" si="15"/>
        <v>708.3900000000001</v>
      </c>
      <c r="F104" s="6">
        <f t="shared" si="16"/>
        <v>6142.6512715737163</v>
      </c>
      <c r="G104" s="10">
        <f t="shared" si="17"/>
        <v>69.450000000000017</v>
      </c>
      <c r="H104" s="6">
        <f t="shared" si="18"/>
        <v>20.228928585658522</v>
      </c>
      <c r="I104" s="4">
        <f t="shared" si="19"/>
        <v>-9.81</v>
      </c>
      <c r="J104" s="3">
        <v>0</v>
      </c>
    </row>
    <row r="105" spans="4:10" ht="18" x14ac:dyDescent="0.25">
      <c r="D105" s="5">
        <v>10.3</v>
      </c>
      <c r="E105" s="9">
        <f t="shared" si="15"/>
        <v>715.33500000000026</v>
      </c>
      <c r="F105" s="6">
        <f t="shared" si="16"/>
        <v>6144.6251144322832</v>
      </c>
      <c r="G105" s="10">
        <f t="shared" si="17"/>
        <v>69.450000000000017</v>
      </c>
      <c r="H105" s="6">
        <f t="shared" si="18"/>
        <v>19.247928585658514</v>
      </c>
      <c r="I105" s="4">
        <f t="shared" si="19"/>
        <v>-9.81</v>
      </c>
      <c r="J105" s="3">
        <v>0</v>
      </c>
    </row>
    <row r="106" spans="4:10" ht="18" x14ac:dyDescent="0.25">
      <c r="D106" s="5">
        <v>10.4</v>
      </c>
      <c r="E106" s="9">
        <f t="shared" si="15"/>
        <v>722.2800000000002</v>
      </c>
      <c r="F106" s="6">
        <f t="shared" si="16"/>
        <v>6146.5008572908482</v>
      </c>
      <c r="G106" s="10">
        <f t="shared" si="17"/>
        <v>69.450000000000017</v>
      </c>
      <c r="H106" s="6">
        <f t="shared" si="18"/>
        <v>18.266928585658505</v>
      </c>
      <c r="I106" s="4">
        <f t="shared" si="19"/>
        <v>-9.81</v>
      </c>
      <c r="J106" s="3">
        <v>0</v>
      </c>
    </row>
    <row r="107" spans="4:10" ht="18" x14ac:dyDescent="0.25">
      <c r="D107" s="5">
        <v>10.5</v>
      </c>
      <c r="E107" s="9">
        <f t="shared" si="15"/>
        <v>729.22500000000014</v>
      </c>
      <c r="F107" s="6">
        <f t="shared" si="16"/>
        <v>6148.2785001494149</v>
      </c>
      <c r="G107" s="10">
        <f t="shared" si="17"/>
        <v>69.450000000000017</v>
      </c>
      <c r="H107" s="6">
        <f t="shared" si="18"/>
        <v>17.28592858565851</v>
      </c>
      <c r="I107" s="4">
        <f t="shared" si="19"/>
        <v>-9.81</v>
      </c>
      <c r="J107" s="3">
        <v>0</v>
      </c>
    </row>
    <row r="108" spans="4:10" ht="18" x14ac:dyDescent="0.25">
      <c r="D108" s="5">
        <v>10.6</v>
      </c>
      <c r="E108" s="9">
        <f t="shared" si="15"/>
        <v>736.17000000000019</v>
      </c>
      <c r="F108" s="6">
        <f t="shared" si="16"/>
        <v>6149.9580430079805</v>
      </c>
      <c r="G108" s="10">
        <f t="shared" si="17"/>
        <v>69.450000000000017</v>
      </c>
      <c r="H108" s="6">
        <f t="shared" si="18"/>
        <v>16.304928585658516</v>
      </c>
      <c r="I108" s="4">
        <f t="shared" si="19"/>
        <v>-9.81</v>
      </c>
      <c r="J108" s="3">
        <v>0</v>
      </c>
    </row>
    <row r="109" spans="4:10" ht="18" x14ac:dyDescent="0.25">
      <c r="D109" s="5">
        <v>10.7</v>
      </c>
      <c r="E109" s="9">
        <f t="shared" si="15"/>
        <v>743.11500000000012</v>
      </c>
      <c r="F109" s="6">
        <f t="shared" si="16"/>
        <v>6151.5394858665459</v>
      </c>
      <c r="G109" s="10">
        <f t="shared" si="17"/>
        <v>69.450000000000017</v>
      </c>
      <c r="H109" s="6">
        <f t="shared" si="18"/>
        <v>15.323928585658521</v>
      </c>
      <c r="I109" s="4">
        <f t="shared" si="19"/>
        <v>-9.81</v>
      </c>
      <c r="J109" s="3">
        <v>0</v>
      </c>
    </row>
    <row r="110" spans="4:10" ht="18" x14ac:dyDescent="0.25">
      <c r="D110" s="5">
        <v>10.8</v>
      </c>
      <c r="E110" s="9">
        <f t="shared" si="15"/>
        <v>750.06000000000029</v>
      </c>
      <c r="F110" s="6">
        <f t="shared" si="16"/>
        <v>6153.022828725112</v>
      </c>
      <c r="G110" s="10">
        <f t="shared" si="17"/>
        <v>69.450000000000017</v>
      </c>
      <c r="H110" s="6">
        <f t="shared" si="18"/>
        <v>14.342928585658512</v>
      </c>
      <c r="I110" s="4">
        <f t="shared" si="19"/>
        <v>-9.81</v>
      </c>
      <c r="J110" s="3">
        <v>0</v>
      </c>
    </row>
    <row r="111" spans="4:10" ht="18" x14ac:dyDescent="0.25">
      <c r="D111" s="5">
        <v>10.9</v>
      </c>
      <c r="E111" s="9">
        <f t="shared" si="15"/>
        <v>757.00500000000022</v>
      </c>
      <c r="F111" s="6">
        <f t="shared" si="16"/>
        <v>6154.4080715836772</v>
      </c>
      <c r="G111" s="10">
        <f t="shared" si="17"/>
        <v>69.450000000000017</v>
      </c>
      <c r="H111" s="6">
        <f t="shared" si="18"/>
        <v>13.361928585658518</v>
      </c>
      <c r="I111" s="4">
        <f t="shared" si="19"/>
        <v>-9.81</v>
      </c>
      <c r="J111" s="3">
        <v>0</v>
      </c>
    </row>
    <row r="112" spans="4:10" ht="18" x14ac:dyDescent="0.25">
      <c r="D112" s="5">
        <v>11</v>
      </c>
      <c r="E112" s="9">
        <f t="shared" si="15"/>
        <v>763.95000000000016</v>
      </c>
      <c r="F112" s="6">
        <f t="shared" si="16"/>
        <v>6155.6952144422439</v>
      </c>
      <c r="G112" s="10">
        <f t="shared" si="17"/>
        <v>69.450000000000017</v>
      </c>
      <c r="H112" s="6">
        <f t="shared" si="18"/>
        <v>12.380928585658509</v>
      </c>
      <c r="I112" s="4">
        <f t="shared" si="19"/>
        <v>-9.81</v>
      </c>
      <c r="J112" s="3">
        <v>0</v>
      </c>
    </row>
    <row r="113" spans="4:10" ht="18" x14ac:dyDescent="0.25">
      <c r="D113" s="5">
        <v>11.1</v>
      </c>
      <c r="E113" s="9">
        <f t="shared" si="15"/>
        <v>770.89500000000021</v>
      </c>
      <c r="F113" s="6">
        <f t="shared" si="16"/>
        <v>6156.8842573008096</v>
      </c>
      <c r="G113" s="10">
        <f t="shared" si="17"/>
        <v>69.450000000000017</v>
      </c>
      <c r="H113" s="6">
        <f t="shared" si="18"/>
        <v>11.399928585658515</v>
      </c>
      <c r="I113" s="4">
        <f t="shared" si="19"/>
        <v>-9.81</v>
      </c>
      <c r="J113" s="3">
        <v>0</v>
      </c>
    </row>
    <row r="114" spans="4:10" ht="18" x14ac:dyDescent="0.25">
      <c r="D114" s="5">
        <v>11.2</v>
      </c>
      <c r="E114" s="9">
        <f t="shared" si="15"/>
        <v>777.84000000000015</v>
      </c>
      <c r="F114" s="6">
        <f t="shared" si="16"/>
        <v>6157.9752001593752</v>
      </c>
      <c r="G114" s="10">
        <f t="shared" si="17"/>
        <v>69.450000000000017</v>
      </c>
      <c r="H114" s="6">
        <f t="shared" si="18"/>
        <v>10.41892858565852</v>
      </c>
      <c r="I114" s="4">
        <f t="shared" si="19"/>
        <v>-9.81</v>
      </c>
      <c r="J114" s="3">
        <v>0</v>
      </c>
    </row>
    <row r="115" spans="4:10" ht="18" x14ac:dyDescent="0.25">
      <c r="D115" s="5">
        <v>11.3</v>
      </c>
      <c r="E115" s="9">
        <f t="shared" si="15"/>
        <v>784.7850000000002</v>
      </c>
      <c r="F115" s="6">
        <f t="shared" si="16"/>
        <v>6158.9680430179415</v>
      </c>
      <c r="G115" s="10">
        <f t="shared" si="17"/>
        <v>69.450000000000017</v>
      </c>
      <c r="H115" s="6">
        <f t="shared" si="18"/>
        <v>9.4379285856585113</v>
      </c>
      <c r="I115" s="4">
        <f t="shared" si="19"/>
        <v>-9.81</v>
      </c>
      <c r="J115" s="3">
        <v>0</v>
      </c>
    </row>
    <row r="116" spans="4:10" ht="18" x14ac:dyDescent="0.25">
      <c r="D116" s="5">
        <v>11.4</v>
      </c>
      <c r="E116" s="9">
        <f t="shared" si="15"/>
        <v>791.73000000000025</v>
      </c>
      <c r="F116" s="6">
        <f t="shared" si="16"/>
        <v>6159.8627858765067</v>
      </c>
      <c r="G116" s="10">
        <f t="shared" si="17"/>
        <v>69.450000000000017</v>
      </c>
      <c r="H116" s="6">
        <f t="shared" si="18"/>
        <v>8.4569285856585168</v>
      </c>
      <c r="I116" s="4">
        <f t="shared" si="19"/>
        <v>-9.81</v>
      </c>
      <c r="J116" s="3">
        <v>0</v>
      </c>
    </row>
    <row r="117" spans="4:10" ht="18" x14ac:dyDescent="0.25">
      <c r="D117" s="5">
        <v>11.5</v>
      </c>
      <c r="E117" s="9">
        <f t="shared" si="15"/>
        <v>798.67500000000018</v>
      </c>
      <c r="F117" s="6">
        <f t="shared" si="16"/>
        <v>6160.6594287350736</v>
      </c>
      <c r="G117" s="10">
        <f t="shared" si="17"/>
        <v>69.450000000000017</v>
      </c>
      <c r="H117" s="6">
        <f t="shared" si="18"/>
        <v>7.475928585658508</v>
      </c>
      <c r="I117" s="4">
        <f t="shared" si="19"/>
        <v>-9.81</v>
      </c>
      <c r="J117" s="3">
        <v>0</v>
      </c>
    </row>
    <row r="118" spans="4:10" ht="18" x14ac:dyDescent="0.25">
      <c r="D118" s="5">
        <v>11.6</v>
      </c>
      <c r="E118" s="9">
        <f t="shared" si="15"/>
        <v>805.62000000000012</v>
      </c>
      <c r="F118" s="6">
        <f t="shared" si="16"/>
        <v>6161.3579715936385</v>
      </c>
      <c r="G118" s="10">
        <f t="shared" si="17"/>
        <v>69.450000000000017</v>
      </c>
      <c r="H118" s="6">
        <f t="shared" si="18"/>
        <v>6.4949285856585135</v>
      </c>
      <c r="I118" s="4">
        <f t="shared" si="19"/>
        <v>-9.81</v>
      </c>
      <c r="J118" s="3">
        <v>0</v>
      </c>
    </row>
    <row r="119" spans="4:10" ht="18" x14ac:dyDescent="0.25">
      <c r="D119" s="5">
        <v>11.7</v>
      </c>
      <c r="E119" s="9">
        <f t="shared" si="15"/>
        <v>812.56500000000017</v>
      </c>
      <c r="F119" s="6">
        <f t="shared" si="16"/>
        <v>6161.9584144522041</v>
      </c>
      <c r="G119" s="10">
        <f t="shared" si="17"/>
        <v>69.450000000000017</v>
      </c>
      <c r="H119" s="6">
        <f t="shared" si="18"/>
        <v>5.513928585658519</v>
      </c>
      <c r="I119" s="4">
        <f t="shared" si="19"/>
        <v>-9.81</v>
      </c>
      <c r="J119" s="3">
        <v>0</v>
      </c>
    </row>
    <row r="120" spans="4:10" ht="18" x14ac:dyDescent="0.25">
      <c r="D120" s="5">
        <v>11.8</v>
      </c>
      <c r="E120" s="9">
        <f t="shared" si="15"/>
        <v>819.51000000000022</v>
      </c>
      <c r="F120" s="6">
        <f t="shared" si="16"/>
        <v>6162.4607573107705</v>
      </c>
      <c r="G120" s="10">
        <f t="shared" si="17"/>
        <v>69.450000000000017</v>
      </c>
      <c r="H120" s="6">
        <f t="shared" si="18"/>
        <v>4.5329285856585102</v>
      </c>
      <c r="I120" s="4">
        <f t="shared" si="19"/>
        <v>-9.81</v>
      </c>
      <c r="J120" s="3">
        <v>0</v>
      </c>
    </row>
    <row r="121" spans="4:10" ht="18" x14ac:dyDescent="0.25">
      <c r="D121" s="5">
        <v>11.9</v>
      </c>
      <c r="E121" s="9">
        <f t="shared" si="15"/>
        <v>826.45500000000027</v>
      </c>
      <c r="F121" s="6">
        <f t="shared" si="16"/>
        <v>6162.8650001693359</v>
      </c>
      <c r="G121" s="10">
        <f t="shared" si="17"/>
        <v>69.450000000000017</v>
      </c>
      <c r="H121" s="6">
        <f t="shared" si="18"/>
        <v>3.5519285856585157</v>
      </c>
      <c r="I121" s="4">
        <f t="shared" si="19"/>
        <v>-9.81</v>
      </c>
      <c r="J121" s="3">
        <v>0</v>
      </c>
    </row>
    <row r="122" spans="4:10" ht="18" x14ac:dyDescent="0.25">
      <c r="D122" s="5">
        <v>12</v>
      </c>
      <c r="E122" s="9">
        <f t="shared" si="15"/>
        <v>833.4000000000002</v>
      </c>
      <c r="F122" s="6">
        <f t="shared" si="16"/>
        <v>6163.1711430279029</v>
      </c>
      <c r="G122" s="10">
        <f t="shared" si="17"/>
        <v>69.450000000000017</v>
      </c>
      <c r="H122" s="6">
        <f t="shared" si="18"/>
        <v>2.5709285856585211</v>
      </c>
      <c r="I122" s="4">
        <f t="shared" si="19"/>
        <v>-9.81</v>
      </c>
      <c r="J122" s="3">
        <v>0</v>
      </c>
    </row>
    <row r="123" spans="4:10" ht="18" x14ac:dyDescent="0.25">
      <c r="D123" s="5">
        <v>12.1</v>
      </c>
      <c r="E123" s="9">
        <f t="shared" si="15"/>
        <v>840.34500000000014</v>
      </c>
      <c r="F123" s="6">
        <f t="shared" si="16"/>
        <v>6163.3791858864679</v>
      </c>
      <c r="G123" s="10">
        <f t="shared" si="17"/>
        <v>69.450000000000017</v>
      </c>
      <c r="H123" s="6">
        <f t="shared" si="18"/>
        <v>1.5899285856585124</v>
      </c>
      <c r="I123" s="4">
        <f t="shared" si="19"/>
        <v>-9.81</v>
      </c>
      <c r="J123" s="3">
        <v>0</v>
      </c>
    </row>
    <row r="124" spans="4:10" ht="18" x14ac:dyDescent="0.25">
      <c r="D124" s="5">
        <v>12.2</v>
      </c>
      <c r="E124" s="9">
        <f t="shared" si="15"/>
        <v>847.29000000000019</v>
      </c>
      <c r="F124" s="6">
        <f t="shared" si="16"/>
        <v>6163.4891287450337</v>
      </c>
      <c r="G124" s="10">
        <f t="shared" si="17"/>
        <v>69.450000000000017</v>
      </c>
      <c r="H124" s="6">
        <f t="shared" si="18"/>
        <v>0.60892858565851782</v>
      </c>
      <c r="I124" s="4">
        <f t="shared" si="19"/>
        <v>-9.81</v>
      </c>
      <c r="J124" s="3">
        <v>0</v>
      </c>
    </row>
    <row r="125" spans="4:10" ht="18" x14ac:dyDescent="0.25">
      <c r="D125" s="5">
        <v>12.3</v>
      </c>
      <c r="E125" s="9">
        <f t="shared" si="15"/>
        <v>854.23500000000024</v>
      </c>
      <c r="F125" s="6">
        <f t="shared" si="16"/>
        <v>6163.5009716036002</v>
      </c>
      <c r="G125" s="10">
        <f t="shared" si="17"/>
        <v>69.450000000000017</v>
      </c>
      <c r="H125" s="6">
        <f t="shared" si="18"/>
        <v>-0.37207141434149094</v>
      </c>
      <c r="I125" s="4">
        <f t="shared" si="19"/>
        <v>-9.81</v>
      </c>
      <c r="J125" s="3">
        <v>0</v>
      </c>
    </row>
    <row r="126" spans="4:10" ht="18" x14ac:dyDescent="0.25">
      <c r="D126" s="5">
        <v>12.4</v>
      </c>
      <c r="E126" s="9">
        <f t="shared" si="15"/>
        <v>861.18000000000029</v>
      </c>
      <c r="F126" s="6">
        <f t="shared" si="16"/>
        <v>6163.4147144621656</v>
      </c>
      <c r="G126" s="10">
        <f t="shared" si="17"/>
        <v>69.450000000000017</v>
      </c>
      <c r="H126" s="6">
        <f t="shared" si="18"/>
        <v>-1.3530714143414855</v>
      </c>
      <c r="I126" s="4">
        <f t="shared" si="19"/>
        <v>-9.81</v>
      </c>
      <c r="J126" s="3">
        <v>0</v>
      </c>
    </row>
    <row r="127" spans="4:10" ht="18" x14ac:dyDescent="0.25">
      <c r="D127" s="5">
        <v>12.5</v>
      </c>
      <c r="E127" s="9">
        <f t="shared" si="15"/>
        <v>868.12500000000023</v>
      </c>
      <c r="F127" s="6">
        <f t="shared" si="16"/>
        <v>6163.2303573207319</v>
      </c>
      <c r="G127" s="10">
        <f t="shared" si="17"/>
        <v>69.450000000000017</v>
      </c>
      <c r="H127" s="6">
        <f t="shared" si="18"/>
        <v>-2.33407141434148</v>
      </c>
      <c r="I127" s="4">
        <f t="shared" si="19"/>
        <v>-9.81</v>
      </c>
      <c r="J127" s="3">
        <v>0</v>
      </c>
    </row>
    <row r="128" spans="4:10" ht="18" x14ac:dyDescent="0.25">
      <c r="D128" s="5">
        <v>12.6</v>
      </c>
      <c r="E128" s="9">
        <f t="shared" si="15"/>
        <v>875.07000000000016</v>
      </c>
      <c r="F128" s="6">
        <f t="shared" si="16"/>
        <v>6162.947900179297</v>
      </c>
      <c r="G128" s="10">
        <f t="shared" si="17"/>
        <v>69.450000000000017</v>
      </c>
      <c r="H128" s="6">
        <f t="shared" si="18"/>
        <v>-3.3150714143414888</v>
      </c>
      <c r="I128" s="4">
        <f t="shared" si="19"/>
        <v>-9.81</v>
      </c>
      <c r="J128" s="3">
        <v>0</v>
      </c>
    </row>
    <row r="129" spans="4:10" ht="18" x14ac:dyDescent="0.25">
      <c r="D129" s="5">
        <v>12.7</v>
      </c>
      <c r="E129" s="9">
        <f t="shared" si="15"/>
        <v>882.01500000000021</v>
      </c>
      <c r="F129" s="6">
        <f t="shared" si="16"/>
        <v>6162.5673430378629</v>
      </c>
      <c r="G129" s="10">
        <f t="shared" si="17"/>
        <v>69.450000000000017</v>
      </c>
      <c r="H129" s="6">
        <f t="shared" si="18"/>
        <v>-4.2960714143414833</v>
      </c>
      <c r="I129" s="4">
        <f t="shared" si="19"/>
        <v>-9.81</v>
      </c>
      <c r="J129" s="3">
        <v>0</v>
      </c>
    </row>
    <row r="130" spans="4:10" ht="18" x14ac:dyDescent="0.25">
      <c r="D130" s="5">
        <v>12.8</v>
      </c>
      <c r="E130" s="9">
        <f t="shared" si="15"/>
        <v>888.96000000000026</v>
      </c>
      <c r="F130" s="6">
        <f t="shared" si="16"/>
        <v>6162.0886858964295</v>
      </c>
      <c r="G130" s="10">
        <f t="shared" si="17"/>
        <v>69.450000000000017</v>
      </c>
      <c r="H130" s="6">
        <f t="shared" si="18"/>
        <v>-5.2770714143414921</v>
      </c>
      <c r="I130" s="4">
        <f t="shared" si="19"/>
        <v>-9.81</v>
      </c>
      <c r="J130" s="3">
        <v>0</v>
      </c>
    </row>
    <row r="131" spans="4:10" ht="18" x14ac:dyDescent="0.25">
      <c r="D131" s="5">
        <v>12.9</v>
      </c>
      <c r="E131" s="9">
        <f t="shared" ref="E131:E162" si="20">$E$2+(D131*G131)</f>
        <v>895.9050000000002</v>
      </c>
      <c r="F131" s="6">
        <f t="shared" ref="F131:F162" si="21">$F$2+($H$2*D131)+($B$4*D131^2)/2</f>
        <v>6161.5119287549951</v>
      </c>
      <c r="G131" s="10">
        <f t="shared" ref="G131:G162" si="22">G130</f>
        <v>69.450000000000017</v>
      </c>
      <c r="H131" s="6">
        <f t="shared" ref="H131:H162" si="23">$H$2+($B$4*D131)</f>
        <v>-6.2580714143414866</v>
      </c>
      <c r="I131" s="4">
        <f t="shared" ref="I131:I162" si="24">$B$4</f>
        <v>-9.81</v>
      </c>
      <c r="J131" s="3">
        <v>0</v>
      </c>
    </row>
    <row r="132" spans="4:10" ht="18" x14ac:dyDescent="0.25">
      <c r="D132" s="5">
        <v>13</v>
      </c>
      <c r="E132" s="9">
        <f t="shared" si="20"/>
        <v>902.85000000000025</v>
      </c>
      <c r="F132" s="6">
        <f t="shared" si="21"/>
        <v>6160.8370716135614</v>
      </c>
      <c r="G132" s="10">
        <f t="shared" si="22"/>
        <v>69.450000000000017</v>
      </c>
      <c r="H132" s="6">
        <f t="shared" si="23"/>
        <v>-7.2390714143414812</v>
      </c>
      <c r="I132" s="4">
        <f t="shared" si="24"/>
        <v>-9.81</v>
      </c>
      <c r="J132" s="3">
        <v>0</v>
      </c>
    </row>
    <row r="133" spans="4:10" ht="18" x14ac:dyDescent="0.25">
      <c r="D133" s="5">
        <v>13.1</v>
      </c>
      <c r="E133" s="9">
        <f t="shared" si="20"/>
        <v>909.79500000000019</v>
      </c>
      <c r="F133" s="6">
        <f t="shared" si="21"/>
        <v>6160.0641144721267</v>
      </c>
      <c r="G133" s="10">
        <f t="shared" si="22"/>
        <v>69.450000000000017</v>
      </c>
      <c r="H133" s="6">
        <f t="shared" si="23"/>
        <v>-8.2200714143414757</v>
      </c>
      <c r="I133" s="4">
        <f t="shared" si="24"/>
        <v>-9.81</v>
      </c>
      <c r="J133" s="3">
        <v>0</v>
      </c>
    </row>
    <row r="134" spans="4:10" ht="18" x14ac:dyDescent="0.25">
      <c r="D134" s="5">
        <v>13.2</v>
      </c>
      <c r="E134" s="9">
        <f t="shared" si="20"/>
        <v>916.74000000000012</v>
      </c>
      <c r="F134" s="6">
        <f t="shared" si="21"/>
        <v>6159.1930573306918</v>
      </c>
      <c r="G134" s="10">
        <f t="shared" si="22"/>
        <v>69.450000000000017</v>
      </c>
      <c r="H134" s="6">
        <f t="shared" si="23"/>
        <v>-9.2010714143414702</v>
      </c>
      <c r="I134" s="4">
        <f t="shared" si="24"/>
        <v>-9.81</v>
      </c>
      <c r="J134" s="3">
        <v>0</v>
      </c>
    </row>
    <row r="135" spans="4:10" ht="18" x14ac:dyDescent="0.25">
      <c r="D135" s="5">
        <v>13.3</v>
      </c>
      <c r="E135" s="9">
        <f t="shared" si="20"/>
        <v>923.68500000000029</v>
      </c>
      <c r="F135" s="6">
        <f t="shared" si="21"/>
        <v>6158.2239001892585</v>
      </c>
      <c r="G135" s="10">
        <f t="shared" si="22"/>
        <v>69.450000000000017</v>
      </c>
      <c r="H135" s="6">
        <f t="shared" si="23"/>
        <v>-10.182071414341493</v>
      </c>
      <c r="I135" s="4">
        <f t="shared" si="24"/>
        <v>-9.81</v>
      </c>
      <c r="J135" s="3">
        <v>0</v>
      </c>
    </row>
    <row r="136" spans="4:10" ht="18" x14ac:dyDescent="0.25">
      <c r="D136" s="5">
        <v>13.4</v>
      </c>
      <c r="E136" s="9">
        <f t="shared" si="20"/>
        <v>930.63000000000022</v>
      </c>
      <c r="F136" s="6">
        <f t="shared" si="21"/>
        <v>6157.1566430478242</v>
      </c>
      <c r="G136" s="10">
        <f t="shared" si="22"/>
        <v>69.450000000000017</v>
      </c>
      <c r="H136" s="6">
        <f t="shared" si="23"/>
        <v>-11.163071414341488</v>
      </c>
      <c r="I136" s="4">
        <f t="shared" si="24"/>
        <v>-9.81</v>
      </c>
      <c r="J136" s="3">
        <v>0</v>
      </c>
    </row>
    <row r="137" spans="4:10" ht="18" x14ac:dyDescent="0.25">
      <c r="D137" s="5">
        <v>13.5</v>
      </c>
      <c r="E137" s="9">
        <f t="shared" si="20"/>
        <v>937.57500000000027</v>
      </c>
      <c r="F137" s="6">
        <f t="shared" si="21"/>
        <v>6155.9912859063907</v>
      </c>
      <c r="G137" s="10">
        <f t="shared" si="22"/>
        <v>69.450000000000017</v>
      </c>
      <c r="H137" s="6">
        <f t="shared" si="23"/>
        <v>-12.144071414341482</v>
      </c>
      <c r="I137" s="4">
        <f t="shared" si="24"/>
        <v>-9.81</v>
      </c>
      <c r="J137" s="3">
        <v>0</v>
      </c>
    </row>
    <row r="138" spans="4:10" ht="18" x14ac:dyDescent="0.25">
      <c r="D138" s="5">
        <v>13.6</v>
      </c>
      <c r="E138" s="9">
        <f t="shared" si="20"/>
        <v>944.52000000000021</v>
      </c>
      <c r="F138" s="6">
        <f t="shared" si="21"/>
        <v>6154.727828764956</v>
      </c>
      <c r="G138" s="10">
        <f t="shared" si="22"/>
        <v>69.450000000000017</v>
      </c>
      <c r="H138" s="6">
        <f t="shared" si="23"/>
        <v>-13.125071414341477</v>
      </c>
      <c r="I138" s="4">
        <f t="shared" si="24"/>
        <v>-9.81</v>
      </c>
      <c r="J138" s="3">
        <v>0</v>
      </c>
    </row>
    <row r="139" spans="4:10" ht="18" x14ac:dyDescent="0.25">
      <c r="D139" s="5">
        <v>13.7</v>
      </c>
      <c r="E139" s="9">
        <f t="shared" si="20"/>
        <v>951.46500000000015</v>
      </c>
      <c r="F139" s="6">
        <f t="shared" si="21"/>
        <v>6153.3662716235212</v>
      </c>
      <c r="G139" s="10">
        <f t="shared" si="22"/>
        <v>69.450000000000017</v>
      </c>
      <c r="H139" s="6">
        <f t="shared" si="23"/>
        <v>-14.106071414341471</v>
      </c>
      <c r="I139" s="4">
        <f t="shared" si="24"/>
        <v>-9.81</v>
      </c>
      <c r="J139" s="3">
        <v>0</v>
      </c>
    </row>
    <row r="140" spans="4:10" ht="18" x14ac:dyDescent="0.25">
      <c r="D140" s="5">
        <v>13.8</v>
      </c>
      <c r="E140" s="9">
        <f t="shared" si="20"/>
        <v>958.41000000000031</v>
      </c>
      <c r="F140" s="6">
        <f t="shared" si="21"/>
        <v>6151.9066144820881</v>
      </c>
      <c r="G140" s="10">
        <f t="shared" si="22"/>
        <v>69.450000000000017</v>
      </c>
      <c r="H140" s="6">
        <f t="shared" si="23"/>
        <v>-15.087071414341494</v>
      </c>
      <c r="I140" s="4">
        <f t="shared" si="24"/>
        <v>-9.81</v>
      </c>
      <c r="J140" s="3">
        <v>0</v>
      </c>
    </row>
    <row r="141" spans="4:10" ht="18" x14ac:dyDescent="0.25">
      <c r="D141" s="5">
        <v>13.9</v>
      </c>
      <c r="E141" s="9">
        <f t="shared" si="20"/>
        <v>965.35500000000025</v>
      </c>
      <c r="F141" s="6">
        <f t="shared" si="21"/>
        <v>6150.348857340653</v>
      </c>
      <c r="G141" s="10">
        <f t="shared" si="22"/>
        <v>69.450000000000017</v>
      </c>
      <c r="H141" s="6">
        <f t="shared" si="23"/>
        <v>-16.068071414341489</v>
      </c>
      <c r="I141" s="4">
        <f t="shared" si="24"/>
        <v>-9.81</v>
      </c>
      <c r="J141" s="3">
        <v>0</v>
      </c>
    </row>
    <row r="142" spans="4:10" ht="18" x14ac:dyDescent="0.25">
      <c r="D142" s="5">
        <v>14</v>
      </c>
      <c r="E142" s="9">
        <f t="shared" si="20"/>
        <v>972.30000000000018</v>
      </c>
      <c r="F142" s="6">
        <f t="shared" si="21"/>
        <v>6148.6930001992196</v>
      </c>
      <c r="G142" s="10">
        <f t="shared" si="22"/>
        <v>69.450000000000017</v>
      </c>
      <c r="H142" s="6">
        <f t="shared" si="23"/>
        <v>-17.049071414341483</v>
      </c>
      <c r="I142" s="4">
        <f t="shared" si="24"/>
        <v>-9.81</v>
      </c>
      <c r="J142" s="3">
        <v>0</v>
      </c>
    </row>
    <row r="143" spans="4:10" ht="18" x14ac:dyDescent="0.25">
      <c r="D143" s="5">
        <v>14.1</v>
      </c>
      <c r="E143" s="9">
        <f t="shared" si="20"/>
        <v>979.24500000000023</v>
      </c>
      <c r="F143" s="6">
        <f t="shared" si="21"/>
        <v>6146.9390430577851</v>
      </c>
      <c r="G143" s="10">
        <f t="shared" si="22"/>
        <v>69.450000000000017</v>
      </c>
      <c r="H143" s="6">
        <f t="shared" si="23"/>
        <v>-18.030071414341478</v>
      </c>
      <c r="I143" s="4">
        <f t="shared" si="24"/>
        <v>-9.81</v>
      </c>
      <c r="J143" s="3">
        <v>0</v>
      </c>
    </row>
    <row r="144" spans="4:10" ht="18" x14ac:dyDescent="0.25">
      <c r="D144" s="5">
        <v>14.2</v>
      </c>
      <c r="E144" s="9">
        <f t="shared" si="20"/>
        <v>986.19000000000017</v>
      </c>
      <c r="F144" s="6">
        <f t="shared" si="21"/>
        <v>6145.0869859163504</v>
      </c>
      <c r="G144" s="10">
        <f t="shared" si="22"/>
        <v>69.450000000000017</v>
      </c>
      <c r="H144" s="6">
        <f t="shared" si="23"/>
        <v>-19.011071414341473</v>
      </c>
      <c r="I144" s="4">
        <f t="shared" si="24"/>
        <v>-9.81</v>
      </c>
      <c r="J144" s="3">
        <v>0</v>
      </c>
    </row>
    <row r="145" spans="4:10" ht="18" x14ac:dyDescent="0.25">
      <c r="D145" s="5">
        <v>14.3</v>
      </c>
      <c r="E145" s="9">
        <f t="shared" si="20"/>
        <v>993.13500000000033</v>
      </c>
      <c r="F145" s="6">
        <f t="shared" si="21"/>
        <v>6143.1368287749174</v>
      </c>
      <c r="G145" s="10">
        <f t="shared" si="22"/>
        <v>69.450000000000017</v>
      </c>
      <c r="H145" s="6">
        <f t="shared" si="23"/>
        <v>-19.992071414341495</v>
      </c>
      <c r="I145" s="4">
        <f t="shared" si="24"/>
        <v>-9.81</v>
      </c>
      <c r="J145" s="3">
        <v>0</v>
      </c>
    </row>
    <row r="146" spans="4:10" ht="18" x14ac:dyDescent="0.25">
      <c r="D146" s="5">
        <v>14.4</v>
      </c>
      <c r="E146" s="9">
        <f t="shared" si="20"/>
        <v>1000.0800000000003</v>
      </c>
      <c r="F146" s="6">
        <f t="shared" si="21"/>
        <v>6141.0885716334824</v>
      </c>
      <c r="G146" s="10">
        <f t="shared" si="22"/>
        <v>69.450000000000017</v>
      </c>
      <c r="H146" s="6">
        <f t="shared" si="23"/>
        <v>-20.97307141434149</v>
      </c>
      <c r="I146" s="4">
        <f t="shared" si="24"/>
        <v>-9.81</v>
      </c>
      <c r="J146" s="3">
        <v>0</v>
      </c>
    </row>
    <row r="147" spans="4:10" ht="18" x14ac:dyDescent="0.25">
      <c r="D147" s="5">
        <v>14.5</v>
      </c>
      <c r="E147" s="9">
        <f t="shared" si="20"/>
        <v>1007.0250000000002</v>
      </c>
      <c r="F147" s="6">
        <f t="shared" si="21"/>
        <v>6138.9422144920491</v>
      </c>
      <c r="G147" s="10">
        <f t="shared" si="22"/>
        <v>69.450000000000017</v>
      </c>
      <c r="H147" s="6">
        <f t="shared" si="23"/>
        <v>-21.954071414341485</v>
      </c>
      <c r="I147" s="4">
        <f t="shared" si="24"/>
        <v>-9.81</v>
      </c>
      <c r="J147" s="3">
        <v>0</v>
      </c>
    </row>
    <row r="148" spans="4:10" ht="18" x14ac:dyDescent="0.25">
      <c r="D148" s="5">
        <v>14.6</v>
      </c>
      <c r="E148" s="9">
        <f t="shared" si="20"/>
        <v>1013.9700000000003</v>
      </c>
      <c r="F148" s="6">
        <f t="shared" si="21"/>
        <v>6136.6977573506147</v>
      </c>
      <c r="G148" s="10">
        <f t="shared" si="22"/>
        <v>69.450000000000017</v>
      </c>
      <c r="H148" s="6">
        <f t="shared" si="23"/>
        <v>-22.935071414341479</v>
      </c>
      <c r="I148" s="4">
        <f t="shared" si="24"/>
        <v>-9.81</v>
      </c>
      <c r="J148" s="3">
        <v>0</v>
      </c>
    </row>
    <row r="149" spans="4:10" ht="18" x14ac:dyDescent="0.25">
      <c r="D149" s="5">
        <v>14.7</v>
      </c>
      <c r="E149" s="9">
        <f t="shared" si="20"/>
        <v>1020.9150000000002</v>
      </c>
      <c r="F149" s="6">
        <f t="shared" si="21"/>
        <v>6134.3552002091801</v>
      </c>
      <c r="G149" s="10">
        <f t="shared" si="22"/>
        <v>69.450000000000017</v>
      </c>
      <c r="H149" s="6">
        <f t="shared" si="23"/>
        <v>-23.916071414341474</v>
      </c>
      <c r="I149" s="4">
        <f t="shared" si="24"/>
        <v>-9.81</v>
      </c>
      <c r="J149" s="3">
        <v>0</v>
      </c>
    </row>
    <row r="150" spans="4:10" ht="18" x14ac:dyDescent="0.25">
      <c r="D150" s="5">
        <v>14.8</v>
      </c>
      <c r="E150" s="9">
        <f t="shared" si="20"/>
        <v>1027.8600000000004</v>
      </c>
      <c r="F150" s="6">
        <f t="shared" si="21"/>
        <v>6131.9145430677463</v>
      </c>
      <c r="G150" s="10">
        <f t="shared" si="22"/>
        <v>69.450000000000017</v>
      </c>
      <c r="H150" s="6">
        <f t="shared" si="23"/>
        <v>-24.897071414341497</v>
      </c>
      <c r="I150" s="4">
        <f t="shared" si="24"/>
        <v>-9.81</v>
      </c>
      <c r="J150" s="3">
        <v>0</v>
      </c>
    </row>
    <row r="151" spans="4:10" ht="18" x14ac:dyDescent="0.25">
      <c r="D151" s="5">
        <v>14.9</v>
      </c>
      <c r="E151" s="9">
        <f t="shared" si="20"/>
        <v>1034.8050000000003</v>
      </c>
      <c r="F151" s="6">
        <f t="shared" si="21"/>
        <v>6129.3757859263114</v>
      </c>
      <c r="G151" s="10">
        <f t="shared" si="22"/>
        <v>69.450000000000017</v>
      </c>
      <c r="H151" s="6">
        <f t="shared" si="23"/>
        <v>-25.878071414341491</v>
      </c>
      <c r="I151" s="4">
        <f t="shared" si="24"/>
        <v>-9.81</v>
      </c>
      <c r="J151" s="3">
        <v>0</v>
      </c>
    </row>
    <row r="152" spans="4:10" ht="18" x14ac:dyDescent="0.25">
      <c r="D152" s="5">
        <v>15</v>
      </c>
      <c r="E152" s="9">
        <f t="shared" si="20"/>
        <v>1041.7500000000002</v>
      </c>
      <c r="F152" s="6">
        <f t="shared" si="21"/>
        <v>6126.7389287848782</v>
      </c>
      <c r="G152" s="10">
        <f t="shared" si="22"/>
        <v>69.450000000000017</v>
      </c>
      <c r="H152" s="6">
        <f t="shared" si="23"/>
        <v>-26.859071414341486</v>
      </c>
      <c r="I152" s="4">
        <f t="shared" si="24"/>
        <v>-9.81</v>
      </c>
      <c r="J152" s="3">
        <v>0</v>
      </c>
    </row>
    <row r="153" spans="4:10" ht="18" x14ac:dyDescent="0.25">
      <c r="D153" s="5">
        <v>15.1</v>
      </c>
      <c r="E153" s="9">
        <f t="shared" si="20"/>
        <v>1048.6950000000002</v>
      </c>
      <c r="F153" s="6">
        <f t="shared" si="21"/>
        <v>6124.0039716434439</v>
      </c>
      <c r="G153" s="10">
        <f t="shared" si="22"/>
        <v>69.450000000000017</v>
      </c>
      <c r="H153" s="6">
        <f t="shared" si="23"/>
        <v>-27.84007141434148</v>
      </c>
      <c r="I153" s="4">
        <f t="shared" si="24"/>
        <v>-9.81</v>
      </c>
      <c r="J153" s="3">
        <v>0</v>
      </c>
    </row>
    <row r="154" spans="4:10" ht="18" x14ac:dyDescent="0.25">
      <c r="D154" s="5">
        <v>15.2</v>
      </c>
      <c r="E154" s="9">
        <f t="shared" si="20"/>
        <v>1055.6400000000001</v>
      </c>
      <c r="F154" s="6">
        <f t="shared" si="21"/>
        <v>6121.1709145020095</v>
      </c>
      <c r="G154" s="10">
        <f t="shared" si="22"/>
        <v>69.450000000000017</v>
      </c>
      <c r="H154" s="6">
        <f t="shared" si="23"/>
        <v>-28.821071414341475</v>
      </c>
      <c r="I154" s="4">
        <f t="shared" si="24"/>
        <v>-9.81</v>
      </c>
      <c r="J154" s="3">
        <v>0</v>
      </c>
    </row>
    <row r="155" spans="4:10" ht="18" x14ac:dyDescent="0.25">
      <c r="D155" s="5">
        <v>15.3</v>
      </c>
      <c r="E155" s="9">
        <f t="shared" si="20"/>
        <v>1062.5850000000003</v>
      </c>
      <c r="F155" s="6">
        <f t="shared" si="21"/>
        <v>6118.2397573605758</v>
      </c>
      <c r="G155" s="10">
        <f t="shared" si="22"/>
        <v>69.450000000000017</v>
      </c>
      <c r="H155" s="6">
        <f t="shared" si="23"/>
        <v>-29.802071414341498</v>
      </c>
      <c r="I155" s="4">
        <f t="shared" si="24"/>
        <v>-9.81</v>
      </c>
      <c r="J155" s="3">
        <v>0</v>
      </c>
    </row>
    <row r="156" spans="4:10" ht="18" x14ac:dyDescent="0.25">
      <c r="D156" s="5">
        <v>15.4</v>
      </c>
      <c r="E156" s="9">
        <f t="shared" si="20"/>
        <v>1069.5300000000002</v>
      </c>
      <c r="F156" s="6">
        <f t="shared" si="21"/>
        <v>6115.2105002191411</v>
      </c>
      <c r="G156" s="10">
        <f t="shared" si="22"/>
        <v>69.450000000000017</v>
      </c>
      <c r="H156" s="6">
        <f t="shared" si="23"/>
        <v>-30.783071414341492</v>
      </c>
      <c r="I156" s="4">
        <f t="shared" si="24"/>
        <v>-9.81</v>
      </c>
      <c r="J156" s="3">
        <v>0</v>
      </c>
    </row>
    <row r="157" spans="4:10" ht="18" x14ac:dyDescent="0.25">
      <c r="D157" s="5">
        <v>15.5</v>
      </c>
      <c r="E157" s="9">
        <f t="shared" si="20"/>
        <v>1076.4750000000004</v>
      </c>
      <c r="F157" s="6">
        <f t="shared" si="21"/>
        <v>6112.0831430777071</v>
      </c>
      <c r="G157" s="10">
        <f t="shared" si="22"/>
        <v>69.450000000000017</v>
      </c>
      <c r="H157" s="6">
        <f t="shared" si="23"/>
        <v>-31.764071414341487</v>
      </c>
      <c r="I157" s="4">
        <f t="shared" si="24"/>
        <v>-9.81</v>
      </c>
      <c r="J157" s="3">
        <v>0</v>
      </c>
    </row>
    <row r="158" spans="4:10" ht="18" x14ac:dyDescent="0.25">
      <c r="D158" s="5">
        <v>15.6</v>
      </c>
      <c r="E158" s="9">
        <f t="shared" si="20"/>
        <v>1083.4200000000003</v>
      </c>
      <c r="F158" s="6">
        <f t="shared" si="21"/>
        <v>6108.8576859362729</v>
      </c>
      <c r="G158" s="10">
        <f t="shared" si="22"/>
        <v>69.450000000000017</v>
      </c>
      <c r="H158" s="6">
        <f t="shared" si="23"/>
        <v>-32.745071414341481</v>
      </c>
      <c r="I158" s="4">
        <f t="shared" si="24"/>
        <v>-9.81</v>
      </c>
      <c r="J158" s="3">
        <v>0</v>
      </c>
    </row>
    <row r="159" spans="4:10" ht="18" x14ac:dyDescent="0.25">
      <c r="D159" s="5">
        <v>15.7</v>
      </c>
      <c r="E159" s="9">
        <f t="shared" si="20"/>
        <v>1090.3650000000002</v>
      </c>
      <c r="F159" s="6">
        <f t="shared" si="21"/>
        <v>6105.5341287948386</v>
      </c>
      <c r="G159" s="10">
        <f t="shared" si="22"/>
        <v>69.450000000000017</v>
      </c>
      <c r="H159" s="6">
        <f t="shared" si="23"/>
        <v>-33.726071414341476</v>
      </c>
      <c r="I159" s="4">
        <f t="shared" si="24"/>
        <v>-9.81</v>
      </c>
      <c r="J159" s="3">
        <v>0</v>
      </c>
    </row>
    <row r="160" spans="4:10" ht="18" x14ac:dyDescent="0.25">
      <c r="D160" s="5">
        <v>15.8</v>
      </c>
      <c r="E160" s="9">
        <f t="shared" si="20"/>
        <v>1097.3100000000004</v>
      </c>
      <c r="F160" s="6">
        <f t="shared" si="21"/>
        <v>6102.112471653405</v>
      </c>
      <c r="G160" s="10">
        <f t="shared" si="22"/>
        <v>69.450000000000017</v>
      </c>
      <c r="H160" s="6">
        <f t="shared" si="23"/>
        <v>-34.707071414341499</v>
      </c>
      <c r="I160" s="4">
        <f t="shared" si="24"/>
        <v>-9.81</v>
      </c>
      <c r="J160" s="3">
        <v>0</v>
      </c>
    </row>
    <row r="161" spans="4:10" ht="18" x14ac:dyDescent="0.25">
      <c r="D161" s="5">
        <v>15.9</v>
      </c>
      <c r="E161" s="9">
        <f t="shared" si="20"/>
        <v>1104.2550000000003</v>
      </c>
      <c r="F161" s="6">
        <f t="shared" si="21"/>
        <v>6098.5927145119704</v>
      </c>
      <c r="G161" s="10">
        <f t="shared" si="22"/>
        <v>69.450000000000017</v>
      </c>
      <c r="H161" s="6">
        <f t="shared" si="23"/>
        <v>-35.688071414341493</v>
      </c>
      <c r="I161" s="4">
        <f t="shared" si="24"/>
        <v>-9.81</v>
      </c>
      <c r="J161" s="3">
        <v>0</v>
      </c>
    </row>
    <row r="162" spans="4:10" ht="18" x14ac:dyDescent="0.25">
      <c r="D162" s="5">
        <v>16</v>
      </c>
      <c r="E162" s="9">
        <f t="shared" si="20"/>
        <v>1111.2000000000003</v>
      </c>
      <c r="F162" s="6">
        <f t="shared" si="21"/>
        <v>6094.9748573705365</v>
      </c>
      <c r="G162" s="10">
        <f t="shared" si="22"/>
        <v>69.450000000000017</v>
      </c>
      <c r="H162" s="6">
        <f t="shared" si="23"/>
        <v>-36.669071414341488</v>
      </c>
      <c r="I162" s="4">
        <f t="shared" si="24"/>
        <v>-9.81</v>
      </c>
      <c r="J162" s="3">
        <v>0</v>
      </c>
    </row>
    <row r="163" spans="4:10" ht="18" x14ac:dyDescent="0.25">
      <c r="D163" s="5">
        <v>16.100000000000001</v>
      </c>
      <c r="E163" s="9">
        <f t="shared" ref="E163:E194" si="25">$E$2+(D163*G163)</f>
        <v>1118.1450000000004</v>
      </c>
      <c r="F163" s="6">
        <f t="shared" ref="F163:F194" si="26">$F$2+($H$2*D163)+($B$4*D163^2)/2</f>
        <v>6091.2589002291024</v>
      </c>
      <c r="G163" s="10">
        <f t="shared" ref="G163:G194" si="27">G162</f>
        <v>69.450000000000017</v>
      </c>
      <c r="H163" s="6">
        <f t="shared" ref="H163:H194" si="28">$H$2+($B$4*D163)</f>
        <v>-37.650071414341511</v>
      </c>
      <c r="I163" s="4">
        <f t="shared" ref="I163:I194" si="29">$B$4</f>
        <v>-9.81</v>
      </c>
      <c r="J163" s="3">
        <v>0</v>
      </c>
    </row>
    <row r="164" spans="4:10" ht="18" x14ac:dyDescent="0.25">
      <c r="D164" s="5">
        <v>16.2</v>
      </c>
      <c r="E164" s="9">
        <f t="shared" si="25"/>
        <v>1125.0900000000001</v>
      </c>
      <c r="F164" s="6">
        <f t="shared" si="26"/>
        <v>6087.4448430876673</v>
      </c>
      <c r="G164" s="10">
        <f t="shared" si="27"/>
        <v>69.450000000000017</v>
      </c>
      <c r="H164" s="6">
        <f t="shared" si="28"/>
        <v>-38.631071414341477</v>
      </c>
      <c r="I164" s="4">
        <f t="shared" si="29"/>
        <v>-9.81</v>
      </c>
      <c r="J164" s="3">
        <v>0</v>
      </c>
    </row>
    <row r="165" spans="4:10" ht="18" x14ac:dyDescent="0.25">
      <c r="D165" s="5">
        <v>16.3</v>
      </c>
      <c r="E165" s="9">
        <f t="shared" si="25"/>
        <v>1132.0350000000003</v>
      </c>
      <c r="F165" s="6">
        <f t="shared" si="26"/>
        <v>6083.5326859462339</v>
      </c>
      <c r="G165" s="10">
        <f t="shared" si="27"/>
        <v>69.450000000000017</v>
      </c>
      <c r="H165" s="6">
        <f t="shared" si="28"/>
        <v>-39.6120714143415</v>
      </c>
      <c r="I165" s="4">
        <f t="shared" si="29"/>
        <v>-9.81</v>
      </c>
      <c r="J165" s="3">
        <v>0</v>
      </c>
    </row>
    <row r="166" spans="4:10" ht="18" x14ac:dyDescent="0.25">
      <c r="D166" s="5">
        <v>16.399999999999999</v>
      </c>
      <c r="E166" s="9">
        <f t="shared" si="25"/>
        <v>1138.9800000000002</v>
      </c>
      <c r="F166" s="6">
        <f t="shared" si="26"/>
        <v>6079.5224288047993</v>
      </c>
      <c r="G166" s="10">
        <f t="shared" si="27"/>
        <v>69.450000000000017</v>
      </c>
      <c r="H166" s="6">
        <f t="shared" si="28"/>
        <v>-40.593071414341466</v>
      </c>
      <c r="I166" s="4">
        <f t="shared" si="29"/>
        <v>-9.81</v>
      </c>
      <c r="J166" s="3">
        <v>0</v>
      </c>
    </row>
    <row r="167" spans="4:10" ht="18" x14ac:dyDescent="0.25">
      <c r="D167" s="5">
        <v>16.5</v>
      </c>
      <c r="E167" s="9">
        <f t="shared" si="25"/>
        <v>1145.9250000000002</v>
      </c>
      <c r="F167" s="6">
        <f t="shared" si="26"/>
        <v>6075.4140716633665</v>
      </c>
      <c r="G167" s="10">
        <f t="shared" si="27"/>
        <v>69.450000000000017</v>
      </c>
      <c r="H167" s="6">
        <f t="shared" si="28"/>
        <v>-41.574071414341489</v>
      </c>
      <c r="I167" s="4">
        <f t="shared" si="29"/>
        <v>-9.81</v>
      </c>
      <c r="J167" s="3">
        <v>0</v>
      </c>
    </row>
    <row r="168" spans="4:10" ht="18" x14ac:dyDescent="0.25">
      <c r="D168" s="5">
        <v>16.600000000000001</v>
      </c>
      <c r="E168" s="9">
        <f t="shared" si="25"/>
        <v>1152.8700000000003</v>
      </c>
      <c r="F168" s="6">
        <f t="shared" si="26"/>
        <v>6071.2076145219307</v>
      </c>
      <c r="G168" s="10">
        <f t="shared" si="27"/>
        <v>69.450000000000017</v>
      </c>
      <c r="H168" s="6">
        <f t="shared" si="28"/>
        <v>-42.555071414341512</v>
      </c>
      <c r="I168" s="4">
        <f t="shared" si="29"/>
        <v>-9.81</v>
      </c>
      <c r="J168" s="3">
        <v>0</v>
      </c>
    </row>
    <row r="169" spans="4:10" ht="18" x14ac:dyDescent="0.25">
      <c r="D169" s="5">
        <v>16.7</v>
      </c>
      <c r="E169" s="9">
        <f t="shared" si="25"/>
        <v>1159.8150000000003</v>
      </c>
      <c r="F169" s="6">
        <f t="shared" si="26"/>
        <v>6066.9030573804976</v>
      </c>
      <c r="G169" s="10">
        <f t="shared" si="27"/>
        <v>69.450000000000017</v>
      </c>
      <c r="H169" s="6">
        <f t="shared" si="28"/>
        <v>-43.536071414341478</v>
      </c>
      <c r="I169" s="4">
        <f t="shared" si="29"/>
        <v>-9.81</v>
      </c>
      <c r="J169" s="3">
        <v>0</v>
      </c>
    </row>
    <row r="170" spans="4:10" ht="18" x14ac:dyDescent="0.25">
      <c r="D170" s="5">
        <v>16.8</v>
      </c>
      <c r="E170" s="9">
        <f t="shared" si="25"/>
        <v>1166.7600000000004</v>
      </c>
      <c r="F170" s="6">
        <f t="shared" si="26"/>
        <v>6062.5004002390633</v>
      </c>
      <c r="G170" s="10">
        <f t="shared" si="27"/>
        <v>69.450000000000017</v>
      </c>
      <c r="H170" s="6">
        <f t="shared" si="28"/>
        <v>-44.517071414341501</v>
      </c>
      <c r="I170" s="4">
        <f t="shared" si="29"/>
        <v>-9.81</v>
      </c>
      <c r="J170" s="3">
        <v>0</v>
      </c>
    </row>
    <row r="171" spans="4:10" ht="18" x14ac:dyDescent="0.25">
      <c r="D171" s="5">
        <v>16.899999999999999</v>
      </c>
      <c r="E171" s="9">
        <f t="shared" si="25"/>
        <v>1173.7050000000002</v>
      </c>
      <c r="F171" s="6">
        <f t="shared" si="26"/>
        <v>6057.9996430976289</v>
      </c>
      <c r="G171" s="10">
        <f t="shared" si="27"/>
        <v>69.450000000000017</v>
      </c>
      <c r="H171" s="6">
        <f t="shared" si="28"/>
        <v>-45.498071414341467</v>
      </c>
      <c r="I171" s="4">
        <f t="shared" si="29"/>
        <v>-9.81</v>
      </c>
      <c r="J171" s="3">
        <v>0</v>
      </c>
    </row>
    <row r="172" spans="4:10" ht="18" x14ac:dyDescent="0.25">
      <c r="D172" s="5">
        <v>17</v>
      </c>
      <c r="E172" s="9">
        <f t="shared" si="25"/>
        <v>1180.6500000000003</v>
      </c>
      <c r="F172" s="6">
        <f t="shared" si="26"/>
        <v>6053.4007859561953</v>
      </c>
      <c r="G172" s="10">
        <f t="shared" si="27"/>
        <v>69.450000000000017</v>
      </c>
      <c r="H172" s="6">
        <f t="shared" si="28"/>
        <v>-46.47907141434149</v>
      </c>
      <c r="I172" s="4">
        <f t="shared" si="29"/>
        <v>-9.81</v>
      </c>
      <c r="J172" s="3">
        <v>0</v>
      </c>
    </row>
    <row r="173" spans="4:10" ht="18" x14ac:dyDescent="0.25">
      <c r="D173" s="5">
        <v>17.100000000000001</v>
      </c>
      <c r="E173" s="9">
        <f t="shared" si="25"/>
        <v>1187.5950000000005</v>
      </c>
      <c r="F173" s="6">
        <f t="shared" si="26"/>
        <v>6048.7038288147605</v>
      </c>
      <c r="G173" s="10">
        <f t="shared" si="27"/>
        <v>69.450000000000017</v>
      </c>
      <c r="H173" s="6">
        <f t="shared" si="28"/>
        <v>-47.460071414341513</v>
      </c>
      <c r="I173" s="4">
        <f t="shared" si="29"/>
        <v>-9.81</v>
      </c>
      <c r="J173" s="3">
        <v>0</v>
      </c>
    </row>
    <row r="174" spans="4:10" ht="18" x14ac:dyDescent="0.25">
      <c r="D174" s="5">
        <v>17.2</v>
      </c>
      <c r="E174" s="9">
        <f t="shared" si="25"/>
        <v>1194.5400000000002</v>
      </c>
      <c r="F174" s="6">
        <f t="shared" si="26"/>
        <v>6043.9087716733266</v>
      </c>
      <c r="G174" s="10">
        <f t="shared" si="27"/>
        <v>69.450000000000017</v>
      </c>
      <c r="H174" s="6">
        <f t="shared" si="28"/>
        <v>-48.441071414341479</v>
      </c>
      <c r="I174" s="4">
        <f t="shared" si="29"/>
        <v>-9.81</v>
      </c>
      <c r="J174" s="3">
        <v>0</v>
      </c>
    </row>
    <row r="175" spans="4:10" ht="18" x14ac:dyDescent="0.25">
      <c r="D175" s="5">
        <v>17.3</v>
      </c>
      <c r="E175" s="9">
        <f t="shared" si="25"/>
        <v>1201.4850000000004</v>
      </c>
      <c r="F175" s="6">
        <f t="shared" si="26"/>
        <v>6039.0156145318924</v>
      </c>
      <c r="G175" s="10">
        <f t="shared" si="27"/>
        <v>69.450000000000017</v>
      </c>
      <c r="H175" s="6">
        <f t="shared" si="28"/>
        <v>-49.422071414341502</v>
      </c>
      <c r="I175" s="4">
        <f t="shared" si="29"/>
        <v>-9.81</v>
      </c>
      <c r="J175" s="3">
        <v>0</v>
      </c>
    </row>
    <row r="176" spans="4:10" ht="18" x14ac:dyDescent="0.25">
      <c r="D176" s="5">
        <v>17.399999999999999</v>
      </c>
      <c r="E176" s="9">
        <f t="shared" si="25"/>
        <v>1208.4300000000003</v>
      </c>
      <c r="F176" s="6">
        <f t="shared" si="26"/>
        <v>6034.0243573904581</v>
      </c>
      <c r="G176" s="10">
        <f t="shared" si="27"/>
        <v>69.450000000000017</v>
      </c>
      <c r="H176" s="6">
        <f t="shared" si="28"/>
        <v>-50.403071414341468</v>
      </c>
      <c r="I176" s="4">
        <f t="shared" si="29"/>
        <v>-9.81</v>
      </c>
      <c r="J176" s="3">
        <v>0</v>
      </c>
    </row>
    <row r="177" spans="4:10" ht="18" x14ac:dyDescent="0.25">
      <c r="D177" s="5">
        <v>17.5</v>
      </c>
      <c r="E177" s="9">
        <f t="shared" si="25"/>
        <v>1215.3750000000002</v>
      </c>
      <c r="F177" s="6">
        <f t="shared" si="26"/>
        <v>6028.9350002490246</v>
      </c>
      <c r="G177" s="10">
        <f t="shared" si="27"/>
        <v>69.450000000000017</v>
      </c>
      <c r="H177" s="6">
        <f t="shared" si="28"/>
        <v>-51.384071414341491</v>
      </c>
      <c r="I177" s="4">
        <f t="shared" si="29"/>
        <v>-9.81</v>
      </c>
      <c r="J177" s="3">
        <v>0</v>
      </c>
    </row>
    <row r="178" spans="4:10" ht="18" x14ac:dyDescent="0.25">
      <c r="D178" s="5">
        <v>17.600000000000001</v>
      </c>
      <c r="E178" s="9">
        <f t="shared" si="25"/>
        <v>1222.3200000000004</v>
      </c>
      <c r="F178" s="6">
        <f t="shared" si="26"/>
        <v>6023.74754310759</v>
      </c>
      <c r="G178" s="10">
        <f t="shared" si="27"/>
        <v>69.450000000000017</v>
      </c>
      <c r="H178" s="6">
        <f t="shared" si="28"/>
        <v>-52.365071414341514</v>
      </c>
      <c r="I178" s="4">
        <f t="shared" si="29"/>
        <v>-9.81</v>
      </c>
      <c r="J178" s="3">
        <v>0</v>
      </c>
    </row>
    <row r="179" spans="4:10" ht="18" x14ac:dyDescent="0.25">
      <c r="D179" s="5">
        <v>17.7</v>
      </c>
      <c r="E179" s="9">
        <f t="shared" si="25"/>
        <v>1229.2650000000003</v>
      </c>
      <c r="F179" s="6">
        <f t="shared" si="26"/>
        <v>6018.4619859661561</v>
      </c>
      <c r="G179" s="10">
        <f t="shared" si="27"/>
        <v>69.450000000000017</v>
      </c>
      <c r="H179" s="6">
        <f t="shared" si="28"/>
        <v>-53.34607141434148</v>
      </c>
      <c r="I179" s="4">
        <f t="shared" si="29"/>
        <v>-9.81</v>
      </c>
      <c r="J179" s="3">
        <v>0</v>
      </c>
    </row>
    <row r="180" spans="4:10" ht="18" x14ac:dyDescent="0.25">
      <c r="D180" s="5">
        <v>17.8</v>
      </c>
      <c r="E180" s="9">
        <f t="shared" si="25"/>
        <v>1236.2100000000003</v>
      </c>
      <c r="F180" s="6">
        <f t="shared" si="26"/>
        <v>6013.0783288247203</v>
      </c>
      <c r="G180" s="10">
        <f t="shared" si="27"/>
        <v>69.450000000000017</v>
      </c>
      <c r="H180" s="6">
        <f t="shared" si="28"/>
        <v>-54.327071414341503</v>
      </c>
      <c r="I180" s="4">
        <f t="shared" si="29"/>
        <v>-9.81</v>
      </c>
      <c r="J180" s="3">
        <v>0</v>
      </c>
    </row>
    <row r="181" spans="4:10" ht="18" x14ac:dyDescent="0.25">
      <c r="D181" s="5">
        <v>17.899999999999999</v>
      </c>
      <c r="E181" s="9">
        <f t="shared" si="25"/>
        <v>1243.1550000000002</v>
      </c>
      <c r="F181" s="6">
        <f t="shared" si="26"/>
        <v>6007.596571683287</v>
      </c>
      <c r="G181" s="10">
        <f t="shared" si="27"/>
        <v>69.450000000000017</v>
      </c>
      <c r="H181" s="6">
        <f t="shared" si="28"/>
        <v>-55.30807141434147</v>
      </c>
      <c r="I181" s="4">
        <f t="shared" si="29"/>
        <v>-9.81</v>
      </c>
      <c r="J181" s="3">
        <v>0</v>
      </c>
    </row>
    <row r="182" spans="4:10" ht="18" x14ac:dyDescent="0.25">
      <c r="D182" s="5">
        <v>18</v>
      </c>
      <c r="E182" s="9">
        <f t="shared" si="25"/>
        <v>1250.1000000000004</v>
      </c>
      <c r="F182" s="6">
        <f t="shared" si="26"/>
        <v>6002.0167145418536</v>
      </c>
      <c r="G182" s="10">
        <f t="shared" si="27"/>
        <v>69.450000000000017</v>
      </c>
      <c r="H182" s="6">
        <f t="shared" si="28"/>
        <v>-56.289071414341493</v>
      </c>
      <c r="I182" s="4">
        <f t="shared" si="29"/>
        <v>-9.81</v>
      </c>
      <c r="J182" s="3">
        <v>0</v>
      </c>
    </row>
    <row r="183" spans="4:10" ht="18" x14ac:dyDescent="0.25">
      <c r="D183" s="5">
        <v>18.100000000000001</v>
      </c>
      <c r="E183" s="9">
        <f t="shared" si="25"/>
        <v>1257.0450000000003</v>
      </c>
      <c r="F183" s="6">
        <f t="shared" si="26"/>
        <v>5996.3387574004191</v>
      </c>
      <c r="G183" s="10">
        <f t="shared" si="27"/>
        <v>69.450000000000017</v>
      </c>
      <c r="H183" s="6">
        <f t="shared" si="28"/>
        <v>-57.270071414341515</v>
      </c>
      <c r="I183" s="4">
        <f t="shared" si="29"/>
        <v>-9.81</v>
      </c>
      <c r="J183" s="3">
        <v>0</v>
      </c>
    </row>
    <row r="184" spans="4:10" ht="18" x14ac:dyDescent="0.25">
      <c r="D184" s="5">
        <v>18.2</v>
      </c>
      <c r="E184" s="9">
        <f t="shared" si="25"/>
        <v>1263.9900000000002</v>
      </c>
      <c r="F184" s="6">
        <f t="shared" si="26"/>
        <v>5990.5627002589845</v>
      </c>
      <c r="G184" s="10">
        <f t="shared" si="27"/>
        <v>69.450000000000017</v>
      </c>
      <c r="H184" s="6">
        <f t="shared" si="28"/>
        <v>-58.251071414341482</v>
      </c>
      <c r="I184" s="4">
        <f t="shared" si="29"/>
        <v>-9.81</v>
      </c>
      <c r="J184" s="3">
        <v>0</v>
      </c>
    </row>
    <row r="185" spans="4:10" ht="18" x14ac:dyDescent="0.25">
      <c r="D185" s="5">
        <v>18.3</v>
      </c>
      <c r="E185" s="9">
        <f t="shared" si="25"/>
        <v>1270.9350000000004</v>
      </c>
      <c r="F185" s="6">
        <f t="shared" si="26"/>
        <v>5984.6885431175506</v>
      </c>
      <c r="G185" s="10">
        <f t="shared" si="27"/>
        <v>69.450000000000017</v>
      </c>
      <c r="H185" s="6">
        <f t="shared" si="28"/>
        <v>-59.232071414341505</v>
      </c>
      <c r="I185" s="4">
        <f t="shared" si="29"/>
        <v>-9.81</v>
      </c>
      <c r="J185" s="3">
        <v>0</v>
      </c>
    </row>
    <row r="186" spans="4:10" ht="18" x14ac:dyDescent="0.25">
      <c r="D186" s="5">
        <v>18.399999999999999</v>
      </c>
      <c r="E186" s="9">
        <f t="shared" si="25"/>
        <v>1277.8800000000001</v>
      </c>
      <c r="F186" s="6">
        <f t="shared" si="26"/>
        <v>5978.7162859761174</v>
      </c>
      <c r="G186" s="10">
        <f t="shared" si="27"/>
        <v>69.450000000000017</v>
      </c>
      <c r="H186" s="6">
        <f t="shared" si="28"/>
        <v>-60.213071414341471</v>
      </c>
      <c r="I186" s="4">
        <f t="shared" si="29"/>
        <v>-9.81</v>
      </c>
      <c r="J186" s="3">
        <v>0</v>
      </c>
    </row>
    <row r="187" spans="4:10" ht="18" x14ac:dyDescent="0.25">
      <c r="D187" s="5">
        <v>18.5</v>
      </c>
      <c r="E187" s="9">
        <f t="shared" si="25"/>
        <v>1284.8250000000003</v>
      </c>
      <c r="F187" s="6">
        <f t="shared" si="26"/>
        <v>5972.6459288346832</v>
      </c>
      <c r="G187" s="10">
        <f t="shared" si="27"/>
        <v>69.450000000000017</v>
      </c>
      <c r="H187" s="6">
        <f t="shared" si="28"/>
        <v>-61.194071414341494</v>
      </c>
      <c r="I187" s="4">
        <f t="shared" si="29"/>
        <v>-9.81</v>
      </c>
      <c r="J187" s="3">
        <v>0</v>
      </c>
    </row>
    <row r="188" spans="4:10" ht="18" x14ac:dyDescent="0.25">
      <c r="D188" s="5">
        <v>18.600000000000001</v>
      </c>
      <c r="E188" s="9">
        <f t="shared" si="25"/>
        <v>1291.7700000000004</v>
      </c>
      <c r="F188" s="6">
        <f t="shared" si="26"/>
        <v>5966.4774716932479</v>
      </c>
      <c r="G188" s="10">
        <f t="shared" si="27"/>
        <v>69.450000000000017</v>
      </c>
      <c r="H188" s="6">
        <f t="shared" si="28"/>
        <v>-62.175071414341517</v>
      </c>
      <c r="I188" s="4">
        <f t="shared" si="29"/>
        <v>-9.81</v>
      </c>
      <c r="J188" s="3">
        <v>0</v>
      </c>
    </row>
    <row r="189" spans="4:10" ht="18" x14ac:dyDescent="0.25">
      <c r="D189" s="5">
        <v>18.7</v>
      </c>
      <c r="E189" s="9">
        <f t="shared" si="25"/>
        <v>1298.7150000000004</v>
      </c>
      <c r="F189" s="6">
        <f t="shared" si="26"/>
        <v>5960.2109145518143</v>
      </c>
      <c r="G189" s="10">
        <f t="shared" si="27"/>
        <v>69.450000000000017</v>
      </c>
      <c r="H189" s="6">
        <f t="shared" si="28"/>
        <v>-63.156071414341483</v>
      </c>
      <c r="I189" s="4">
        <f t="shared" si="29"/>
        <v>-9.81</v>
      </c>
      <c r="J189" s="3">
        <v>0</v>
      </c>
    </row>
    <row r="190" spans="4:10" ht="18" x14ac:dyDescent="0.25">
      <c r="D190" s="5">
        <v>18.8</v>
      </c>
      <c r="E190" s="9">
        <f t="shared" si="25"/>
        <v>1305.6600000000003</v>
      </c>
      <c r="F190" s="6">
        <f t="shared" si="26"/>
        <v>5953.8462574103796</v>
      </c>
      <c r="G190" s="10">
        <f t="shared" si="27"/>
        <v>69.450000000000017</v>
      </c>
      <c r="H190" s="6">
        <f t="shared" si="28"/>
        <v>-64.137071414341506</v>
      </c>
      <c r="I190" s="4">
        <f t="shared" si="29"/>
        <v>-9.81</v>
      </c>
      <c r="J190" s="3">
        <v>0</v>
      </c>
    </row>
    <row r="191" spans="4:10" ht="18" x14ac:dyDescent="0.25">
      <c r="D191" s="5">
        <v>18.899999999999999</v>
      </c>
      <c r="E191" s="9">
        <f t="shared" si="25"/>
        <v>1312.6050000000002</v>
      </c>
      <c r="F191" s="6">
        <f t="shared" si="26"/>
        <v>5947.3835002689466</v>
      </c>
      <c r="G191" s="10">
        <f t="shared" si="27"/>
        <v>69.450000000000017</v>
      </c>
      <c r="H191" s="6">
        <f t="shared" si="28"/>
        <v>-65.118071414341472</v>
      </c>
      <c r="I191" s="4">
        <f t="shared" si="29"/>
        <v>-9.81</v>
      </c>
      <c r="J191" s="3">
        <v>0</v>
      </c>
    </row>
    <row r="192" spans="4:10" ht="18" x14ac:dyDescent="0.25">
      <c r="D192" s="5">
        <v>19</v>
      </c>
      <c r="E192" s="9">
        <f t="shared" si="25"/>
        <v>1319.5500000000004</v>
      </c>
      <c r="F192" s="6">
        <f t="shared" si="26"/>
        <v>5940.8226431275125</v>
      </c>
      <c r="G192" s="10">
        <f t="shared" si="27"/>
        <v>69.450000000000017</v>
      </c>
      <c r="H192" s="6">
        <f t="shared" si="28"/>
        <v>-66.099071414341495</v>
      </c>
      <c r="I192" s="4">
        <f t="shared" si="29"/>
        <v>-9.81</v>
      </c>
      <c r="J192" s="3">
        <v>0</v>
      </c>
    </row>
    <row r="193" spans="4:10" ht="18" x14ac:dyDescent="0.25">
      <c r="D193" s="5">
        <v>19.100000000000001</v>
      </c>
      <c r="E193" s="9">
        <f t="shared" si="25"/>
        <v>1326.4950000000003</v>
      </c>
      <c r="F193" s="6">
        <f t="shared" si="26"/>
        <v>5934.1636859860773</v>
      </c>
      <c r="G193" s="10">
        <f t="shared" si="27"/>
        <v>69.450000000000017</v>
      </c>
      <c r="H193" s="6">
        <f t="shared" si="28"/>
        <v>-67.080071414341489</v>
      </c>
      <c r="I193" s="4">
        <f t="shared" si="29"/>
        <v>-9.81</v>
      </c>
      <c r="J193" s="3">
        <v>0</v>
      </c>
    </row>
    <row r="194" spans="4:10" ht="18" x14ac:dyDescent="0.25">
      <c r="D194" s="5">
        <v>19.2</v>
      </c>
      <c r="E194" s="9">
        <f t="shared" si="25"/>
        <v>1333.4400000000003</v>
      </c>
      <c r="F194" s="6">
        <f t="shared" si="26"/>
        <v>5927.4066288446429</v>
      </c>
      <c r="G194" s="10">
        <f t="shared" si="27"/>
        <v>69.450000000000017</v>
      </c>
      <c r="H194" s="6">
        <f t="shared" si="28"/>
        <v>-68.061071414341484</v>
      </c>
      <c r="I194" s="4">
        <f t="shared" si="29"/>
        <v>-9.81</v>
      </c>
      <c r="J194" s="3">
        <v>0</v>
      </c>
    </row>
    <row r="195" spans="4:10" ht="18" x14ac:dyDescent="0.25">
      <c r="D195" s="5">
        <v>19.3</v>
      </c>
      <c r="E195" s="9">
        <f t="shared" ref="E195:E202" si="30">$E$2+(D195*G195)</f>
        <v>1340.3850000000004</v>
      </c>
      <c r="F195" s="6">
        <f t="shared" ref="F195:F202" si="31">$F$2+($H$2*D195)+($B$4*D195^2)/2</f>
        <v>5920.5514717032092</v>
      </c>
      <c r="G195" s="10">
        <f t="shared" ref="G195:G202" si="32">G194</f>
        <v>69.450000000000017</v>
      </c>
      <c r="H195" s="6">
        <f t="shared" ref="H195:H202" si="33">$H$2+($B$4*D195)</f>
        <v>-69.042071414341507</v>
      </c>
      <c r="I195" s="4">
        <f t="shared" ref="I195:I202" si="34">$B$4</f>
        <v>-9.81</v>
      </c>
      <c r="J195" s="3">
        <v>0</v>
      </c>
    </row>
    <row r="196" spans="4:10" ht="18" x14ac:dyDescent="0.25">
      <c r="D196" s="5">
        <v>19.399999999999999</v>
      </c>
      <c r="E196" s="9">
        <f t="shared" si="30"/>
        <v>1347.3300000000002</v>
      </c>
      <c r="F196" s="6">
        <f t="shared" si="31"/>
        <v>5913.5982145617754</v>
      </c>
      <c r="G196" s="10">
        <f t="shared" si="32"/>
        <v>69.450000000000017</v>
      </c>
      <c r="H196" s="6">
        <f t="shared" si="33"/>
        <v>-70.023071414341473</v>
      </c>
      <c r="I196" s="4">
        <f t="shared" si="34"/>
        <v>-9.81</v>
      </c>
      <c r="J196" s="3">
        <v>0</v>
      </c>
    </row>
    <row r="197" spans="4:10" ht="18" x14ac:dyDescent="0.25">
      <c r="D197" s="5">
        <v>19.5</v>
      </c>
      <c r="E197" s="9">
        <f t="shared" si="30"/>
        <v>1354.2750000000003</v>
      </c>
      <c r="F197" s="6">
        <f t="shared" si="31"/>
        <v>5906.5468574203414</v>
      </c>
      <c r="G197" s="10">
        <f t="shared" si="32"/>
        <v>69.450000000000017</v>
      </c>
      <c r="H197" s="6">
        <f t="shared" si="33"/>
        <v>-71.004071414341496</v>
      </c>
      <c r="I197" s="4">
        <f t="shared" si="34"/>
        <v>-9.81</v>
      </c>
      <c r="J197" s="3">
        <v>0</v>
      </c>
    </row>
    <row r="198" spans="4:10" ht="18" x14ac:dyDescent="0.25">
      <c r="D198" s="5">
        <v>19.600000000000001</v>
      </c>
      <c r="E198" s="9">
        <f t="shared" si="30"/>
        <v>1361.2200000000005</v>
      </c>
      <c r="F198" s="6">
        <f t="shared" si="31"/>
        <v>5899.3974002789064</v>
      </c>
      <c r="G198" s="10">
        <f t="shared" si="32"/>
        <v>69.450000000000017</v>
      </c>
      <c r="H198" s="6">
        <f t="shared" si="33"/>
        <v>-71.98507141434149</v>
      </c>
      <c r="I198" s="4">
        <f t="shared" si="34"/>
        <v>-9.81</v>
      </c>
      <c r="J198" s="3">
        <v>0</v>
      </c>
    </row>
    <row r="199" spans="4:10" ht="18" x14ac:dyDescent="0.25">
      <c r="D199" s="5">
        <v>19.7</v>
      </c>
      <c r="E199" s="9">
        <f t="shared" si="30"/>
        <v>1368.1650000000002</v>
      </c>
      <c r="F199" s="6">
        <f t="shared" si="31"/>
        <v>5892.149843137473</v>
      </c>
      <c r="G199" s="10">
        <f t="shared" si="32"/>
        <v>69.450000000000017</v>
      </c>
      <c r="H199" s="6">
        <f t="shared" si="33"/>
        <v>-72.966071414341485</v>
      </c>
      <c r="I199" s="4">
        <f t="shared" si="34"/>
        <v>-9.81</v>
      </c>
      <c r="J199" s="3">
        <v>0</v>
      </c>
    </row>
    <row r="200" spans="4:10" ht="18" x14ac:dyDescent="0.25">
      <c r="D200" s="5">
        <v>19.8</v>
      </c>
      <c r="E200" s="9">
        <f t="shared" si="30"/>
        <v>1375.1100000000004</v>
      </c>
      <c r="F200" s="6">
        <f t="shared" si="31"/>
        <v>5884.8041859960376</v>
      </c>
      <c r="G200" s="10">
        <f t="shared" si="32"/>
        <v>69.450000000000017</v>
      </c>
      <c r="H200" s="6">
        <f t="shared" si="33"/>
        <v>-73.947071414341508</v>
      </c>
      <c r="I200" s="4">
        <f t="shared" si="34"/>
        <v>-9.81</v>
      </c>
      <c r="J200" s="3">
        <v>0</v>
      </c>
    </row>
    <row r="201" spans="4:10" ht="18" x14ac:dyDescent="0.25">
      <c r="D201" s="5">
        <v>19.899999999999999</v>
      </c>
      <c r="E201" s="9">
        <f t="shared" si="30"/>
        <v>1382.0550000000003</v>
      </c>
      <c r="F201" s="6">
        <f t="shared" si="31"/>
        <v>5877.3604288546048</v>
      </c>
      <c r="G201" s="10">
        <f t="shared" si="32"/>
        <v>69.450000000000017</v>
      </c>
      <c r="H201" s="6">
        <f t="shared" si="33"/>
        <v>-74.928071414341474</v>
      </c>
      <c r="I201" s="4">
        <f t="shared" si="34"/>
        <v>-9.81</v>
      </c>
      <c r="J201" s="3">
        <v>0</v>
      </c>
    </row>
    <row r="202" spans="4:10" ht="18" x14ac:dyDescent="0.25">
      <c r="D202" s="5">
        <v>20</v>
      </c>
      <c r="E202" s="9">
        <f t="shared" si="30"/>
        <v>1389.0000000000005</v>
      </c>
      <c r="F202" s="6">
        <f t="shared" si="31"/>
        <v>5869.818571713171</v>
      </c>
      <c r="G202" s="10">
        <f t="shared" si="32"/>
        <v>69.450000000000017</v>
      </c>
      <c r="H202" s="6">
        <f t="shared" si="33"/>
        <v>-75.909071414341497</v>
      </c>
      <c r="I202" s="4">
        <f t="shared" si="34"/>
        <v>-9.81</v>
      </c>
      <c r="J202" s="3">
        <v>0</v>
      </c>
    </row>
  </sheetData>
  <mergeCells count="6">
    <mergeCell ref="A19:B19"/>
    <mergeCell ref="A1:B1"/>
    <mergeCell ref="L1:R1"/>
    <mergeCell ref="A8:B8"/>
    <mergeCell ref="A13:B13"/>
    <mergeCell ref="A15:C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2"/>
  <sheetViews>
    <sheetView tabSelected="1" zoomScale="65" workbookViewId="0">
      <selection activeCell="V28" sqref="V28"/>
    </sheetView>
  </sheetViews>
  <sheetFormatPr baseColWidth="10" defaultColWidth="8.83203125" defaultRowHeight="15" x14ac:dyDescent="0.2"/>
  <cols>
    <col min="1" max="1" width="31.5" bestFit="1" customWidth="1"/>
    <col min="2" max="2" width="40.33203125" bestFit="1" customWidth="1"/>
    <col min="3" max="3" width="15.83203125" bestFit="1" customWidth="1"/>
    <col min="4" max="4" width="9.1640625" bestFit="1" customWidth="1"/>
    <col min="5" max="5" width="14.83203125" bestFit="1" customWidth="1"/>
    <col min="6" max="6" width="18.1640625" bestFit="1" customWidth="1"/>
    <col min="7" max="7" width="17" bestFit="1" customWidth="1"/>
    <col min="8" max="8" width="18.1640625" bestFit="1" customWidth="1"/>
    <col min="9" max="9" width="19.1640625" bestFit="1" customWidth="1"/>
    <col min="10" max="10" width="19.33203125" bestFit="1" customWidth="1"/>
    <col min="12" max="12" width="21.33203125" bestFit="1" customWidth="1"/>
    <col min="13" max="13" width="21.1640625" bestFit="1" customWidth="1"/>
    <col min="14" max="14" width="19.33203125" bestFit="1" customWidth="1"/>
    <col min="15" max="15" width="19.1640625" bestFit="1" customWidth="1"/>
  </cols>
  <sheetData>
    <row r="1" spans="1:26" ht="18" x14ac:dyDescent="0.25">
      <c r="A1" s="56" t="s">
        <v>60</v>
      </c>
      <c r="B1" s="56"/>
      <c r="C1" s="1"/>
      <c r="D1" s="40" t="s">
        <v>61</v>
      </c>
      <c r="E1" s="40" t="s">
        <v>62</v>
      </c>
      <c r="F1" s="40" t="s">
        <v>63</v>
      </c>
      <c r="G1" s="40" t="s">
        <v>64</v>
      </c>
      <c r="H1" s="40" t="s">
        <v>65</v>
      </c>
      <c r="I1" s="40" t="s">
        <v>66</v>
      </c>
      <c r="J1" s="41" t="s">
        <v>67</v>
      </c>
      <c r="K1" s="37"/>
      <c r="L1" s="27" t="s">
        <v>68</v>
      </c>
      <c r="M1" s="27" t="s">
        <v>69</v>
      </c>
      <c r="N1" s="27" t="s">
        <v>70</v>
      </c>
      <c r="O1" s="27" t="s">
        <v>71</v>
      </c>
    </row>
    <row r="2" spans="1:26" ht="18" x14ac:dyDescent="0.25">
      <c r="A2" s="12" t="s">
        <v>9</v>
      </c>
      <c r="B2" s="12">
        <v>60</v>
      </c>
      <c r="C2" s="1"/>
      <c r="D2" s="28">
        <v>0</v>
      </c>
      <c r="E2" s="3">
        <f>B5</f>
        <v>0</v>
      </c>
      <c r="F2" s="3">
        <f>B6</f>
        <v>0</v>
      </c>
      <c r="G2" s="23">
        <f>B3*COS(RADIANS(B2))</f>
        <v>22.500000000000004</v>
      </c>
      <c r="H2" s="23">
        <f>B3*SIN(RADIANS(B2))</f>
        <v>38.97114317029974</v>
      </c>
      <c r="I2" s="4">
        <f>B4</f>
        <v>-9.81</v>
      </c>
      <c r="J2" s="3">
        <v>0</v>
      </c>
      <c r="K2" s="1"/>
      <c r="L2" s="12">
        <f>G2</f>
        <v>22.500000000000004</v>
      </c>
      <c r="M2" s="12">
        <f>H2</f>
        <v>38.97114317029974</v>
      </c>
      <c r="N2" s="12">
        <f>B5</f>
        <v>0</v>
      </c>
      <c r="O2" s="12">
        <f>B6</f>
        <v>0</v>
      </c>
      <c r="Q2" s="57" t="s">
        <v>72</v>
      </c>
      <c r="R2" s="58"/>
      <c r="S2" s="58"/>
      <c r="T2" s="58"/>
      <c r="U2" s="58"/>
      <c r="V2" s="58"/>
      <c r="W2" s="58"/>
      <c r="X2" s="58"/>
      <c r="Y2" s="58"/>
      <c r="Z2" s="58"/>
    </row>
    <row r="3" spans="1:26" ht="18" x14ac:dyDescent="0.25">
      <c r="A3" s="12" t="s">
        <v>43</v>
      </c>
      <c r="B3" s="12">
        <v>45</v>
      </c>
      <c r="C3" s="1"/>
      <c r="D3" s="29">
        <v>0.1</v>
      </c>
      <c r="E3" s="30">
        <f t="shared" ref="E3:E34" si="0">$E$2+(D3*G3)</f>
        <v>2.2500000000000004</v>
      </c>
      <c r="F3" s="12">
        <f t="shared" ref="F3:F34" si="1">$F$2+($H$2*D3)+($B$4*D3^2)/2</f>
        <v>3.8480643170299742</v>
      </c>
      <c r="G3" s="23">
        <f t="shared" ref="G3:G34" si="2">G2</f>
        <v>22.500000000000004</v>
      </c>
      <c r="H3" s="12">
        <f t="shared" ref="H3:H34" si="3">$H$2+($B$4*D3)</f>
        <v>37.990143170299739</v>
      </c>
      <c r="I3" s="4">
        <f t="shared" ref="I3:I34" si="4">$B$4</f>
        <v>-9.81</v>
      </c>
      <c r="J3" s="3">
        <v>0</v>
      </c>
      <c r="K3" s="1"/>
      <c r="L3" s="47">
        <f>L2+$B$9*((-$B$7/$B$8)*L2)</f>
        <v>21.969642857142862</v>
      </c>
      <c r="M3" s="47">
        <f>M2+$B$9*(((-$B$7/$B$8)*M2)+$B$4)</f>
        <v>37.071537652714106</v>
      </c>
      <c r="N3" s="12">
        <f>N2+L3*$B$9</f>
        <v>2.1969642857142864</v>
      </c>
      <c r="O3" s="47">
        <f>O2+M3*$B$9</f>
        <v>3.7071537652714106</v>
      </c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 ht="18" x14ac:dyDescent="0.25">
      <c r="A4" s="12" t="s">
        <v>44</v>
      </c>
      <c r="B4" s="12">
        <v>-9.81</v>
      </c>
      <c r="C4" s="1"/>
      <c r="D4" s="29">
        <v>0.2</v>
      </c>
      <c r="E4" s="30">
        <f t="shared" si="0"/>
        <v>4.5000000000000009</v>
      </c>
      <c r="F4" s="12">
        <f t="shared" si="1"/>
        <v>7.5980286340599479</v>
      </c>
      <c r="G4" s="23">
        <f t="shared" si="2"/>
        <v>22.500000000000004</v>
      </c>
      <c r="H4" s="12">
        <f t="shared" si="3"/>
        <v>37.009143170299737</v>
      </c>
      <c r="I4" s="4">
        <f t="shared" si="4"/>
        <v>-9.81</v>
      </c>
      <c r="J4" s="3">
        <v>0</v>
      </c>
      <c r="K4" s="1"/>
      <c r="L4" s="47">
        <f t="shared" ref="L4:L67" si="5">L3+$B$9*((-$B$7/$B$8)*L3)</f>
        <v>21.451786989795924</v>
      </c>
      <c r="M4" s="47">
        <f t="shared" ref="M4:M67" si="6">M3+$B$9*(((-$B$7/$B$8)*M3)+$B$4)</f>
        <v>35.21670855090013</v>
      </c>
      <c r="N4" s="12">
        <f t="shared" ref="N4:N67" si="7">N3+L4*$B$9</f>
        <v>4.3421429846938793</v>
      </c>
      <c r="O4" s="47">
        <f t="shared" ref="O4:O67" si="8">O3+M4*$B$9</f>
        <v>7.2288246203614239</v>
      </c>
    </row>
    <row r="5" spans="1:26" ht="18" x14ac:dyDescent="0.25">
      <c r="A5" s="12" t="s">
        <v>12</v>
      </c>
      <c r="B5" s="12">
        <v>0</v>
      </c>
      <c r="C5" s="1"/>
      <c r="D5" s="29">
        <v>0.3</v>
      </c>
      <c r="E5" s="30">
        <f t="shared" si="0"/>
        <v>6.7500000000000009</v>
      </c>
      <c r="F5" s="12">
        <f t="shared" si="1"/>
        <v>11.249892951089922</v>
      </c>
      <c r="G5" s="23">
        <f t="shared" si="2"/>
        <v>22.500000000000004</v>
      </c>
      <c r="H5" s="12">
        <f t="shared" si="3"/>
        <v>36.028143170299742</v>
      </c>
      <c r="I5" s="4">
        <f t="shared" si="4"/>
        <v>-9.81</v>
      </c>
      <c r="J5" s="3">
        <v>0</v>
      </c>
      <c r="K5" s="1"/>
      <c r="L5" s="47">
        <f t="shared" si="5"/>
        <v>20.946137725036447</v>
      </c>
      <c r="M5" s="47">
        <f t="shared" si="6"/>
        <v>33.405600420771769</v>
      </c>
      <c r="N5" s="12">
        <f t="shared" si="7"/>
        <v>6.4367567571975242</v>
      </c>
      <c r="O5" s="47">
        <f t="shared" si="8"/>
        <v>10.569384662438601</v>
      </c>
    </row>
    <row r="6" spans="1:26" ht="18" x14ac:dyDescent="0.25">
      <c r="A6" s="12" t="s">
        <v>13</v>
      </c>
      <c r="B6" s="12">
        <v>0</v>
      </c>
      <c r="C6" s="1"/>
      <c r="D6" s="29">
        <v>0.4</v>
      </c>
      <c r="E6" s="30">
        <f t="shared" si="0"/>
        <v>9.0000000000000018</v>
      </c>
      <c r="F6" s="12">
        <f t="shared" si="1"/>
        <v>14.803657268119895</v>
      </c>
      <c r="G6" s="23">
        <f t="shared" si="2"/>
        <v>22.500000000000004</v>
      </c>
      <c r="H6" s="12">
        <f t="shared" si="3"/>
        <v>35.047143170299741</v>
      </c>
      <c r="I6" s="4">
        <f t="shared" si="4"/>
        <v>-9.81</v>
      </c>
      <c r="J6" s="3">
        <v>0</v>
      </c>
      <c r="K6" s="1"/>
      <c r="L6" s="47">
        <f t="shared" si="5"/>
        <v>20.452407335803446</v>
      </c>
      <c r="M6" s="47">
        <f t="shared" si="6"/>
        <v>31.637182696567862</v>
      </c>
      <c r="N6" s="12">
        <f t="shared" si="7"/>
        <v>8.4819974907778679</v>
      </c>
      <c r="O6" s="47">
        <f t="shared" si="8"/>
        <v>13.733102932095388</v>
      </c>
    </row>
    <row r="7" spans="1:26" ht="18" x14ac:dyDescent="0.25">
      <c r="A7" s="12" t="s">
        <v>21</v>
      </c>
      <c r="B7" s="12">
        <v>3.3000000000000002E-2</v>
      </c>
      <c r="C7" s="1"/>
      <c r="D7" s="29">
        <v>0.5</v>
      </c>
      <c r="E7" s="30">
        <f t="shared" si="0"/>
        <v>11.250000000000002</v>
      </c>
      <c r="F7" s="12">
        <f t="shared" si="1"/>
        <v>18.25932158514987</v>
      </c>
      <c r="G7" s="23">
        <f t="shared" si="2"/>
        <v>22.500000000000004</v>
      </c>
      <c r="H7" s="12">
        <f t="shared" si="3"/>
        <v>34.066143170299739</v>
      </c>
      <c r="I7" s="4">
        <f t="shared" si="4"/>
        <v>-9.81</v>
      </c>
      <c r="J7" s="3">
        <v>0</v>
      </c>
      <c r="K7" s="1"/>
      <c r="L7" s="47">
        <f t="shared" si="5"/>
        <v>19.970314877173795</v>
      </c>
      <c r="M7" s="47">
        <f t="shared" si="6"/>
        <v>29.910449104434477</v>
      </c>
      <c r="N7" s="12">
        <f t="shared" si="7"/>
        <v>10.479028978495247</v>
      </c>
      <c r="O7" s="47">
        <f t="shared" si="8"/>
        <v>16.724147842538837</v>
      </c>
    </row>
    <row r="8" spans="1:26" ht="18" x14ac:dyDescent="0.25">
      <c r="A8" s="12" t="s">
        <v>45</v>
      </c>
      <c r="B8" s="12">
        <v>0.14000000000000001</v>
      </c>
      <c r="C8" s="1"/>
      <c r="D8" s="29">
        <v>0.6</v>
      </c>
      <c r="E8" s="30">
        <f t="shared" si="0"/>
        <v>13.500000000000002</v>
      </c>
      <c r="F8" s="12">
        <f t="shared" si="1"/>
        <v>21.616885902179845</v>
      </c>
      <c r="G8" s="23">
        <f t="shared" si="2"/>
        <v>22.500000000000004</v>
      </c>
      <c r="H8" s="12">
        <f t="shared" si="3"/>
        <v>33.085143170299737</v>
      </c>
      <c r="I8" s="4">
        <f t="shared" si="4"/>
        <v>-9.81</v>
      </c>
      <c r="J8" s="3">
        <v>0</v>
      </c>
      <c r="K8" s="1"/>
      <c r="L8" s="47">
        <f t="shared" si="5"/>
        <v>19.499586026497557</v>
      </c>
      <c r="M8" s="47">
        <f t="shared" si="6"/>
        <v>28.224417089829949</v>
      </c>
      <c r="N8" s="12">
        <f t="shared" si="7"/>
        <v>12.428987581145003</v>
      </c>
      <c r="O8" s="47">
        <f t="shared" si="8"/>
        <v>19.546589551521834</v>
      </c>
    </row>
    <row r="9" spans="1:26" ht="18" x14ac:dyDescent="0.25">
      <c r="A9" s="12" t="s">
        <v>42</v>
      </c>
      <c r="B9" s="12">
        <v>0.1</v>
      </c>
      <c r="C9" s="1"/>
      <c r="D9" s="29">
        <v>0.7</v>
      </c>
      <c r="E9" s="30">
        <f t="shared" si="0"/>
        <v>15.750000000000002</v>
      </c>
      <c r="F9" s="12">
        <f t="shared" si="1"/>
        <v>24.876350219209819</v>
      </c>
      <c r="G9" s="23">
        <f t="shared" si="2"/>
        <v>22.500000000000004</v>
      </c>
      <c r="H9" s="12">
        <f t="shared" si="3"/>
        <v>32.104143170299743</v>
      </c>
      <c r="I9" s="4">
        <f t="shared" si="4"/>
        <v>-9.81</v>
      </c>
      <c r="J9" s="3">
        <v>0</v>
      </c>
      <c r="K9" s="1"/>
      <c r="L9" s="47">
        <f t="shared" si="5"/>
        <v>19.039952927301542</v>
      </c>
      <c r="M9" s="47">
        <f t="shared" si="6"/>
        <v>26.578127258426814</v>
      </c>
      <c r="N9" s="12">
        <f t="shared" si="7"/>
        <v>14.332982873875158</v>
      </c>
      <c r="O9" s="47">
        <f t="shared" si="8"/>
        <v>22.204402277364515</v>
      </c>
    </row>
    <row r="10" spans="1:26" ht="18" x14ac:dyDescent="0.25">
      <c r="A10" s="52" t="s">
        <v>59</v>
      </c>
      <c r="B10" s="52"/>
      <c r="C10" s="1"/>
      <c r="D10" s="29">
        <v>0.8</v>
      </c>
      <c r="E10" s="30">
        <f t="shared" si="0"/>
        <v>18.000000000000004</v>
      </c>
      <c r="F10" s="12">
        <f t="shared" si="1"/>
        <v>28.03771453623979</v>
      </c>
      <c r="G10" s="23">
        <f t="shared" si="2"/>
        <v>22.500000000000004</v>
      </c>
      <c r="H10" s="12">
        <f t="shared" si="3"/>
        <v>31.123143170299741</v>
      </c>
      <c r="I10" s="4">
        <f t="shared" si="4"/>
        <v>-9.81</v>
      </c>
      <c r="J10" s="3">
        <v>0</v>
      </c>
      <c r="K10" s="1"/>
      <c r="L10" s="47">
        <f t="shared" si="5"/>
        <v>18.59115403687229</v>
      </c>
      <c r="M10" s="47">
        <f t="shared" si="6"/>
        <v>24.970642830192467</v>
      </c>
      <c r="N10" s="12">
        <f t="shared" si="7"/>
        <v>16.192098277562387</v>
      </c>
      <c r="O10" s="47">
        <f t="shared" si="8"/>
        <v>24.701466560383764</v>
      </c>
    </row>
    <row r="11" spans="1:26" ht="18" x14ac:dyDescent="0.25">
      <c r="A11" s="12" t="s">
        <v>47</v>
      </c>
      <c r="B11" s="12">
        <v>50.34</v>
      </c>
      <c r="C11" s="22"/>
      <c r="D11" s="29">
        <v>0.9</v>
      </c>
      <c r="E11" s="30">
        <f t="shared" si="0"/>
        <v>20.250000000000004</v>
      </c>
      <c r="F11" s="12">
        <f t="shared" si="1"/>
        <v>31.100978853269766</v>
      </c>
      <c r="G11" s="23">
        <f t="shared" si="2"/>
        <v>22.500000000000004</v>
      </c>
      <c r="H11" s="12">
        <f t="shared" si="3"/>
        <v>30.14214317029974</v>
      </c>
      <c r="I11" s="4">
        <f t="shared" si="4"/>
        <v>-9.81</v>
      </c>
      <c r="J11" s="3">
        <v>0</v>
      </c>
      <c r="K11" s="1"/>
      <c r="L11" s="47">
        <f t="shared" si="5"/>
        <v>18.152933977431729</v>
      </c>
      <c r="M11" s="47">
        <f t="shared" si="6"/>
        <v>23.401049106337929</v>
      </c>
      <c r="N11" s="12">
        <f t="shared" si="7"/>
        <v>18.007391675305559</v>
      </c>
      <c r="O11" s="47">
        <f t="shared" si="8"/>
        <v>27.041571471017559</v>
      </c>
    </row>
    <row r="12" spans="1:26" ht="18" x14ac:dyDescent="0.25">
      <c r="A12" s="12" t="s">
        <v>46</v>
      </c>
      <c r="B12" s="23">
        <v>6164.26</v>
      </c>
      <c r="C12" s="22"/>
      <c r="D12" s="29">
        <v>1</v>
      </c>
      <c r="E12" s="30">
        <f t="shared" si="0"/>
        <v>22.500000000000004</v>
      </c>
      <c r="F12" s="12">
        <f t="shared" si="1"/>
        <v>34.066143170299739</v>
      </c>
      <c r="G12" s="23">
        <f t="shared" si="2"/>
        <v>22.500000000000004</v>
      </c>
      <c r="H12" s="12">
        <f t="shared" si="3"/>
        <v>29.161143170299738</v>
      </c>
      <c r="I12" s="4">
        <f t="shared" si="4"/>
        <v>-9.81</v>
      </c>
      <c r="J12" s="3">
        <v>0</v>
      </c>
      <c r="K12" s="1"/>
      <c r="L12" s="47">
        <f t="shared" si="5"/>
        <v>17.72504339082084</v>
      </c>
      <c r="M12" s="47">
        <f t="shared" si="6"/>
        <v>21.868452948831393</v>
      </c>
      <c r="N12" s="12">
        <f t="shared" si="7"/>
        <v>19.779896014387642</v>
      </c>
      <c r="O12" s="47">
        <f t="shared" si="8"/>
        <v>29.228416765900697</v>
      </c>
    </row>
    <row r="13" spans="1:26" ht="18" x14ac:dyDescent="0.25">
      <c r="A13" s="12" t="s">
        <v>48</v>
      </c>
      <c r="B13" s="12">
        <f>B11*G2</f>
        <v>1132.6500000000003</v>
      </c>
      <c r="C13" s="22"/>
      <c r="D13" s="29">
        <v>1.1000000000000001</v>
      </c>
      <c r="E13" s="30">
        <f t="shared" si="0"/>
        <v>24.750000000000007</v>
      </c>
      <c r="F13" s="12">
        <f t="shared" si="1"/>
        <v>36.93320748732971</v>
      </c>
      <c r="G13" s="23">
        <f t="shared" si="2"/>
        <v>22.500000000000004</v>
      </c>
      <c r="H13" s="12">
        <f t="shared" si="3"/>
        <v>28.180143170299736</v>
      </c>
      <c r="I13" s="4">
        <f t="shared" si="4"/>
        <v>-9.81</v>
      </c>
      <c r="J13" s="3">
        <v>0</v>
      </c>
      <c r="K13" s="1"/>
      <c r="L13" s="47">
        <f t="shared" si="5"/>
        <v>17.307238796608633</v>
      </c>
      <c r="M13" s="47">
        <f t="shared" si="6"/>
        <v>20.371982272180368</v>
      </c>
      <c r="N13" s="12">
        <f t="shared" si="7"/>
        <v>21.510619894048506</v>
      </c>
      <c r="O13" s="47">
        <f t="shared" si="8"/>
        <v>31.265614993118735</v>
      </c>
    </row>
    <row r="14" spans="1:26" ht="18" x14ac:dyDescent="0.25">
      <c r="A14" s="38"/>
      <c r="B14" s="12"/>
      <c r="C14" s="1"/>
      <c r="D14" s="29">
        <v>1.2</v>
      </c>
      <c r="E14" s="30">
        <f t="shared" si="0"/>
        <v>27.000000000000004</v>
      </c>
      <c r="F14" s="12">
        <f t="shared" si="1"/>
        <v>39.702171804359686</v>
      </c>
      <c r="G14" s="23">
        <f t="shared" si="2"/>
        <v>22.500000000000004</v>
      </c>
      <c r="H14" s="12">
        <f t="shared" si="3"/>
        <v>27.199143170299742</v>
      </c>
      <c r="I14" s="4">
        <f t="shared" si="4"/>
        <v>-9.81</v>
      </c>
      <c r="J14" s="3">
        <v>0</v>
      </c>
      <c r="K14" s="1"/>
      <c r="L14" s="47">
        <f t="shared" si="5"/>
        <v>16.899282453545716</v>
      </c>
      <c r="M14" s="47">
        <f t="shared" si="6"/>
        <v>18.91078554719326</v>
      </c>
      <c r="N14" s="12">
        <f t="shared" si="7"/>
        <v>23.200548139403079</v>
      </c>
      <c r="O14" s="47">
        <f t="shared" si="8"/>
        <v>33.15669354783806</v>
      </c>
    </row>
    <row r="15" spans="1:26" ht="18" x14ac:dyDescent="0.25">
      <c r="A15" s="56" t="s">
        <v>18</v>
      </c>
      <c r="B15" s="56"/>
      <c r="C15" s="1"/>
      <c r="D15" s="29">
        <v>1.3</v>
      </c>
      <c r="E15" s="30">
        <f t="shared" si="0"/>
        <v>29.250000000000007</v>
      </c>
      <c r="F15" s="12">
        <f t="shared" si="1"/>
        <v>42.37303612138966</v>
      </c>
      <c r="G15" s="23">
        <f t="shared" si="2"/>
        <v>22.500000000000004</v>
      </c>
      <c r="H15" s="12">
        <f t="shared" si="3"/>
        <v>26.21814317029974</v>
      </c>
      <c r="I15" s="4">
        <f t="shared" si="4"/>
        <v>-9.81</v>
      </c>
      <c r="J15" s="3">
        <v>0</v>
      </c>
      <c r="K15" s="1"/>
      <c r="L15" s="47">
        <f t="shared" si="5"/>
        <v>16.500942224283566</v>
      </c>
      <c r="M15" s="47">
        <f t="shared" si="6"/>
        <v>17.484031316437992</v>
      </c>
      <c r="N15" s="12">
        <f t="shared" si="7"/>
        <v>24.850642361831436</v>
      </c>
      <c r="O15" s="47">
        <f t="shared" si="8"/>
        <v>34.905096679481858</v>
      </c>
    </row>
    <row r="16" spans="1:26" ht="18" x14ac:dyDescent="0.25">
      <c r="A16" s="12"/>
      <c r="B16" s="12"/>
      <c r="C16" s="1"/>
      <c r="D16" s="29">
        <v>1.4</v>
      </c>
      <c r="E16" s="30">
        <f t="shared" si="0"/>
        <v>31.500000000000004</v>
      </c>
      <c r="F16" s="12">
        <f t="shared" si="1"/>
        <v>44.945800438419639</v>
      </c>
      <c r="G16" s="23">
        <f t="shared" si="2"/>
        <v>22.500000000000004</v>
      </c>
      <c r="H16" s="12">
        <f t="shared" si="3"/>
        <v>25.237143170299738</v>
      </c>
      <c r="I16" s="4">
        <f t="shared" si="4"/>
        <v>-9.81</v>
      </c>
      <c r="J16" s="3">
        <v>0</v>
      </c>
      <c r="K16" s="1"/>
      <c r="L16" s="47">
        <f t="shared" si="5"/>
        <v>16.111991443282598</v>
      </c>
      <c r="M16" s="47">
        <f t="shared" si="6"/>
        <v>16.090907721121955</v>
      </c>
      <c r="N16" s="12">
        <f t="shared" si="7"/>
        <v>26.461841506159697</v>
      </c>
      <c r="O16" s="47">
        <f t="shared" si="8"/>
        <v>36.514187451594054</v>
      </c>
    </row>
    <row r="17" spans="1:15" ht="18" x14ac:dyDescent="0.25">
      <c r="A17" s="54" t="s">
        <v>58</v>
      </c>
      <c r="B17" s="55"/>
      <c r="C17" s="55"/>
      <c r="D17" s="29">
        <v>1.5</v>
      </c>
      <c r="E17" s="30">
        <f t="shared" si="0"/>
        <v>33.750000000000007</v>
      </c>
      <c r="F17" s="12">
        <f t="shared" si="1"/>
        <v>47.420464755449608</v>
      </c>
      <c r="G17" s="23">
        <f t="shared" si="2"/>
        <v>22.500000000000004</v>
      </c>
      <c r="H17" s="12">
        <f t="shared" si="3"/>
        <v>24.25614317029974</v>
      </c>
      <c r="I17" s="4">
        <f t="shared" si="4"/>
        <v>-9.81</v>
      </c>
      <c r="J17" s="3">
        <v>0</v>
      </c>
      <c r="K17" s="1"/>
      <c r="L17" s="47">
        <f t="shared" si="5"/>
        <v>15.732208787833795</v>
      </c>
      <c r="M17" s="47">
        <f t="shared" si="6"/>
        <v>14.73062203912408</v>
      </c>
      <c r="N17" s="12">
        <f t="shared" si="7"/>
        <v>28.035062384943075</v>
      </c>
      <c r="O17" s="47">
        <f t="shared" si="8"/>
        <v>37.98724965550646</v>
      </c>
    </row>
    <row r="18" spans="1:15" ht="18" x14ac:dyDescent="0.25">
      <c r="A18" s="12" t="s">
        <v>20</v>
      </c>
      <c r="B18" s="21" t="s">
        <v>21</v>
      </c>
      <c r="C18" s="21" t="s">
        <v>22</v>
      </c>
      <c r="D18" s="29">
        <v>1.6</v>
      </c>
      <c r="E18" s="30">
        <f t="shared" si="0"/>
        <v>36.000000000000007</v>
      </c>
      <c r="F18" s="12">
        <f t="shared" si="1"/>
        <v>49.797029072479582</v>
      </c>
      <c r="G18" s="23">
        <f t="shared" si="2"/>
        <v>22.500000000000004</v>
      </c>
      <c r="H18" s="12">
        <f t="shared" si="3"/>
        <v>23.275143170299739</v>
      </c>
      <c r="I18" s="4">
        <f t="shared" si="4"/>
        <v>-9.81</v>
      </c>
      <c r="J18" s="3">
        <v>0</v>
      </c>
      <c r="K18" s="1"/>
      <c r="L18" s="47">
        <f t="shared" si="5"/>
        <v>15.361378152120569</v>
      </c>
      <c r="M18" s="47">
        <f t="shared" si="6"/>
        <v>13.402400233916156</v>
      </c>
      <c r="N18" s="12">
        <f t="shared" si="7"/>
        <v>29.571200200155133</v>
      </c>
      <c r="O18" s="47">
        <f t="shared" si="8"/>
        <v>39.327489678898075</v>
      </c>
    </row>
    <row r="19" spans="1:15" ht="18" x14ac:dyDescent="0.25">
      <c r="A19" s="12">
        <v>-4.9000000000000004</v>
      </c>
      <c r="B19" s="12">
        <v>138.9</v>
      </c>
      <c r="C19" s="39">
        <v>5426</v>
      </c>
      <c r="D19" s="29">
        <v>1.7</v>
      </c>
      <c r="E19" s="30">
        <f t="shared" si="0"/>
        <v>38.250000000000007</v>
      </c>
      <c r="F19" s="12">
        <f t="shared" si="1"/>
        <v>52.07549338950956</v>
      </c>
      <c r="G19" s="23">
        <f t="shared" si="2"/>
        <v>22.500000000000004</v>
      </c>
      <c r="H19" s="12">
        <f t="shared" si="3"/>
        <v>22.294143170299741</v>
      </c>
      <c r="I19" s="4">
        <f t="shared" si="4"/>
        <v>-9.81</v>
      </c>
      <c r="J19" s="3">
        <v>0</v>
      </c>
      <c r="K19" s="1"/>
      <c r="L19" s="47">
        <f t="shared" si="5"/>
        <v>14.999288524249156</v>
      </c>
      <c r="M19" s="47">
        <f t="shared" si="6"/>
        <v>12.105486514116704</v>
      </c>
      <c r="N19" s="12">
        <f t="shared" si="7"/>
        <v>31.071129052580048</v>
      </c>
      <c r="O19" s="47">
        <f t="shared" si="8"/>
        <v>40.538038330309746</v>
      </c>
    </row>
    <row r="20" spans="1:15" ht="18" x14ac:dyDescent="0.25">
      <c r="A20" s="12"/>
      <c r="B20" s="12"/>
      <c r="C20" s="1"/>
      <c r="D20" s="29">
        <v>1.8</v>
      </c>
      <c r="E20" s="30">
        <f t="shared" si="0"/>
        <v>40.500000000000007</v>
      </c>
      <c r="F20" s="12">
        <f t="shared" si="1"/>
        <v>54.25585770653953</v>
      </c>
      <c r="G20" s="23">
        <f t="shared" si="2"/>
        <v>22.500000000000004</v>
      </c>
      <c r="H20" s="12">
        <f t="shared" si="3"/>
        <v>21.313143170299739</v>
      </c>
      <c r="I20" s="4">
        <f t="shared" si="4"/>
        <v>-9.81</v>
      </c>
      <c r="J20" s="3">
        <v>0</v>
      </c>
      <c r="K20" s="1"/>
      <c r="L20" s="47">
        <f t="shared" si="5"/>
        <v>14.645733866177569</v>
      </c>
      <c r="M20" s="47">
        <f t="shared" si="6"/>
        <v>10.83914290342681</v>
      </c>
      <c r="N20" s="12">
        <f t="shared" si="7"/>
        <v>32.535702439197806</v>
      </c>
      <c r="O20" s="47">
        <f t="shared" si="8"/>
        <v>41.621952620652429</v>
      </c>
    </row>
    <row r="21" spans="1:15" ht="18" x14ac:dyDescent="0.25">
      <c r="A21" s="31" t="s">
        <v>23</v>
      </c>
      <c r="B21" s="31"/>
      <c r="C21" s="1"/>
      <c r="D21" s="29">
        <v>1.9</v>
      </c>
      <c r="E21" s="30">
        <f t="shared" si="0"/>
        <v>42.750000000000007</v>
      </c>
      <c r="F21" s="12">
        <f t="shared" si="1"/>
        <v>56.338122023569511</v>
      </c>
      <c r="G21" s="23">
        <f t="shared" si="2"/>
        <v>22.500000000000004</v>
      </c>
      <c r="H21" s="12">
        <f t="shared" si="3"/>
        <v>20.332143170299741</v>
      </c>
      <c r="I21" s="4">
        <f t="shared" si="4"/>
        <v>-9.81</v>
      </c>
      <c r="J21" s="3">
        <v>0</v>
      </c>
      <c r="K21" s="1"/>
      <c r="L21" s="47">
        <f t="shared" si="5"/>
        <v>14.300512996474811</v>
      </c>
      <c r="M21" s="47">
        <f t="shared" si="6"/>
        <v>9.6026488207031768</v>
      </c>
      <c r="N21" s="12">
        <f t="shared" si="7"/>
        <v>33.965753738845287</v>
      </c>
      <c r="O21" s="47">
        <f t="shared" si="8"/>
        <v>42.582217502722749</v>
      </c>
    </row>
    <row r="22" spans="1:15" ht="18" x14ac:dyDescent="0.25">
      <c r="A22" s="34" t="s">
        <v>49</v>
      </c>
      <c r="B22" s="34" t="s">
        <v>25</v>
      </c>
      <c r="C22" s="1"/>
      <c r="D22" s="29">
        <v>2</v>
      </c>
      <c r="E22" s="30">
        <f t="shared" si="0"/>
        <v>45.000000000000007</v>
      </c>
      <c r="F22" s="12">
        <f t="shared" si="1"/>
        <v>58.322286340599476</v>
      </c>
      <c r="G22" s="23">
        <f t="shared" si="2"/>
        <v>22.500000000000004</v>
      </c>
      <c r="H22" s="12">
        <f t="shared" si="3"/>
        <v>19.351143170299739</v>
      </c>
      <c r="I22" s="4">
        <f t="shared" si="4"/>
        <v>-9.81</v>
      </c>
      <c r="J22" s="3">
        <v>0</v>
      </c>
      <c r="K22" s="1"/>
      <c r="L22" s="47">
        <f t="shared" si="5"/>
        <v>13.96342947584362</v>
      </c>
      <c r="M22" s="47">
        <f t="shared" si="6"/>
        <v>8.3953006699294583</v>
      </c>
      <c r="N22" s="12">
        <f t="shared" si="7"/>
        <v>35.362096686429652</v>
      </c>
      <c r="O22" s="47">
        <f t="shared" si="8"/>
        <v>43.421747569715691</v>
      </c>
    </row>
    <row r="23" spans="1:15" ht="18" x14ac:dyDescent="0.25">
      <c r="A23" s="34" t="s">
        <v>50</v>
      </c>
      <c r="B23" s="34" t="s">
        <v>27</v>
      </c>
      <c r="C23" s="1"/>
      <c r="D23" s="29">
        <v>2.1</v>
      </c>
      <c r="E23" s="30">
        <f t="shared" si="0"/>
        <v>47.250000000000007</v>
      </c>
      <c r="F23" s="12">
        <f t="shared" si="1"/>
        <v>60.208350657629452</v>
      </c>
      <c r="G23" s="23">
        <f t="shared" si="2"/>
        <v>22.500000000000004</v>
      </c>
      <c r="H23" s="12">
        <f t="shared" si="3"/>
        <v>18.370143170299738</v>
      </c>
      <c r="I23" s="4">
        <f t="shared" si="4"/>
        <v>-9.81</v>
      </c>
      <c r="J23" s="3">
        <v>0</v>
      </c>
      <c r="K23" s="1"/>
      <c r="L23" s="47">
        <f t="shared" si="5"/>
        <v>13.634291495341593</v>
      </c>
      <c r="M23" s="47">
        <f t="shared" si="6"/>
        <v>7.2164114398525498</v>
      </c>
      <c r="N23" s="12">
        <f t="shared" si="7"/>
        <v>36.725525835963808</v>
      </c>
      <c r="O23" s="47">
        <f t="shared" si="8"/>
        <v>44.143388713700944</v>
      </c>
    </row>
    <row r="24" spans="1:15" ht="18" x14ac:dyDescent="0.25">
      <c r="A24" s="34" t="s">
        <v>51</v>
      </c>
      <c r="B24" s="34" t="s">
        <v>29</v>
      </c>
      <c r="C24" s="1"/>
      <c r="D24" s="29">
        <v>2.2000000000000002</v>
      </c>
      <c r="E24" s="30">
        <f t="shared" si="0"/>
        <v>49.500000000000014</v>
      </c>
      <c r="F24" s="12">
        <f t="shared" si="1"/>
        <v>61.996314974659427</v>
      </c>
      <c r="G24" s="23">
        <f t="shared" si="2"/>
        <v>22.500000000000004</v>
      </c>
      <c r="H24" s="12">
        <f t="shared" si="3"/>
        <v>17.389143170299736</v>
      </c>
      <c r="I24" s="4">
        <f t="shared" si="4"/>
        <v>-9.81</v>
      </c>
      <c r="J24" s="3">
        <v>0</v>
      </c>
      <c r="K24" s="1"/>
      <c r="L24" s="47">
        <f t="shared" si="5"/>
        <v>13.312911767237113</v>
      </c>
      <c r="M24" s="47">
        <f t="shared" si="6"/>
        <v>6.0653103130560257</v>
      </c>
      <c r="N24" s="12">
        <f t="shared" si="7"/>
        <v>38.056817012687517</v>
      </c>
      <c r="O24" s="47">
        <f t="shared" si="8"/>
        <v>44.749919745006544</v>
      </c>
    </row>
    <row r="25" spans="1:15" ht="18" x14ac:dyDescent="0.25">
      <c r="A25" s="34" t="s">
        <v>52</v>
      </c>
      <c r="B25" s="34" t="s">
        <v>31</v>
      </c>
      <c r="C25" s="1"/>
      <c r="D25" s="29">
        <v>2.2999999999999998</v>
      </c>
      <c r="E25" s="30">
        <f t="shared" si="0"/>
        <v>51.750000000000007</v>
      </c>
      <c r="F25" s="12">
        <f t="shared" si="1"/>
        <v>63.686179291689406</v>
      </c>
      <c r="G25" s="23">
        <f t="shared" si="2"/>
        <v>22.500000000000004</v>
      </c>
      <c r="H25" s="12">
        <f t="shared" si="3"/>
        <v>16.408143170299741</v>
      </c>
      <c r="I25" s="4">
        <f t="shared" si="4"/>
        <v>-9.81</v>
      </c>
      <c r="J25" s="3">
        <v>0</v>
      </c>
      <c r="K25" s="1"/>
      <c r="L25" s="47">
        <f t="shared" si="5"/>
        <v>12.999107418437951</v>
      </c>
      <c r="M25" s="47">
        <f t="shared" si="6"/>
        <v>4.9413422842482762</v>
      </c>
      <c r="N25" s="12">
        <f t="shared" si="7"/>
        <v>39.356727754531313</v>
      </c>
      <c r="O25" s="47">
        <f t="shared" si="8"/>
        <v>45.24405397343137</v>
      </c>
    </row>
    <row r="26" spans="1:15" ht="18" x14ac:dyDescent="0.25">
      <c r="A26" s="33" t="s">
        <v>53</v>
      </c>
      <c r="B26" s="32" t="s">
        <v>33</v>
      </c>
      <c r="C26" s="1"/>
      <c r="D26" s="29">
        <v>2.4</v>
      </c>
      <c r="E26" s="30">
        <f t="shared" si="0"/>
        <v>54.000000000000007</v>
      </c>
      <c r="F26" s="12">
        <f t="shared" si="1"/>
        <v>65.277943608719369</v>
      </c>
      <c r="G26" s="23">
        <f t="shared" si="2"/>
        <v>22.500000000000004</v>
      </c>
      <c r="H26" s="12">
        <f t="shared" si="3"/>
        <v>15.42714317029974</v>
      </c>
      <c r="I26" s="4">
        <f t="shared" si="4"/>
        <v>-9.81</v>
      </c>
      <c r="J26" s="3">
        <v>0</v>
      </c>
      <c r="K26" s="1"/>
      <c r="L26" s="47">
        <f t="shared" si="5"/>
        <v>12.692699886431914</v>
      </c>
      <c r="M26" s="47">
        <f t="shared" si="6"/>
        <v>3.8438677875481382</v>
      </c>
      <c r="N26" s="12">
        <f t="shared" si="7"/>
        <v>40.625997743174501</v>
      </c>
      <c r="O26" s="47">
        <f t="shared" si="8"/>
        <v>45.628440752186187</v>
      </c>
    </row>
    <row r="27" spans="1:15" ht="18" x14ac:dyDescent="0.25">
      <c r="A27" s="36" t="s">
        <v>54</v>
      </c>
      <c r="B27" s="23" t="s">
        <v>35</v>
      </c>
      <c r="C27" s="1"/>
      <c r="D27" s="29">
        <v>2.5</v>
      </c>
      <c r="E27" s="30">
        <f t="shared" si="0"/>
        <v>56.250000000000007</v>
      </c>
      <c r="F27" s="12">
        <f t="shared" si="1"/>
        <v>66.77160792574935</v>
      </c>
      <c r="G27" s="23">
        <f t="shared" si="2"/>
        <v>22.500000000000004</v>
      </c>
      <c r="H27" s="12">
        <f t="shared" si="3"/>
        <v>14.446143170299738</v>
      </c>
      <c r="I27" s="4">
        <f t="shared" si="4"/>
        <v>-9.81</v>
      </c>
      <c r="J27" s="3">
        <v>0</v>
      </c>
      <c r="K27" s="1"/>
      <c r="L27" s="47">
        <f t="shared" si="5"/>
        <v>12.393514817680304</v>
      </c>
      <c r="M27" s="47">
        <f t="shared" si="6"/>
        <v>2.7722623325559317</v>
      </c>
      <c r="N27" s="12">
        <f t="shared" si="7"/>
        <v>41.865349224942534</v>
      </c>
      <c r="O27" s="47">
        <f t="shared" si="8"/>
        <v>45.905666985441776</v>
      </c>
    </row>
    <row r="28" spans="1:15" ht="18" x14ac:dyDescent="0.25">
      <c r="A28" s="35" t="s">
        <v>55</v>
      </c>
      <c r="B28" s="34" t="s">
        <v>37</v>
      </c>
      <c r="C28" s="1"/>
      <c r="D28" s="29">
        <v>2.6</v>
      </c>
      <c r="E28" s="30">
        <f t="shared" si="0"/>
        <v>58.500000000000014</v>
      </c>
      <c r="F28" s="12">
        <f t="shared" si="1"/>
        <v>68.167172242779316</v>
      </c>
      <c r="G28" s="23">
        <f t="shared" si="2"/>
        <v>22.500000000000004</v>
      </c>
      <c r="H28" s="12">
        <f t="shared" si="3"/>
        <v>13.465143170299736</v>
      </c>
      <c r="I28" s="4">
        <f t="shared" si="4"/>
        <v>-9.81</v>
      </c>
      <c r="J28" s="3">
        <v>0</v>
      </c>
      <c r="K28" s="1"/>
      <c r="L28" s="47">
        <f t="shared" si="5"/>
        <v>12.101381968406411</v>
      </c>
      <c r="M28" s="47">
        <f t="shared" si="6"/>
        <v>1.7259161490028274</v>
      </c>
      <c r="N28" s="12">
        <f t="shared" si="7"/>
        <v>43.075487421783173</v>
      </c>
      <c r="O28" s="47">
        <f t="shared" si="8"/>
        <v>46.07825860034206</v>
      </c>
    </row>
    <row r="29" spans="1:15" ht="18" x14ac:dyDescent="0.25">
      <c r="A29" s="36" t="s">
        <v>56</v>
      </c>
      <c r="B29" s="23" t="s">
        <v>39</v>
      </c>
      <c r="C29" s="1"/>
      <c r="D29" s="29">
        <v>2.7</v>
      </c>
      <c r="E29" s="30">
        <f t="shared" si="0"/>
        <v>60.750000000000014</v>
      </c>
      <c r="F29" s="12">
        <f t="shared" si="1"/>
        <v>69.464636559809293</v>
      </c>
      <c r="G29" s="23">
        <f t="shared" si="2"/>
        <v>22.500000000000004</v>
      </c>
      <c r="H29" s="12">
        <f t="shared" si="3"/>
        <v>12.484143170299738</v>
      </c>
      <c r="I29" s="4">
        <f t="shared" si="4"/>
        <v>-9.81</v>
      </c>
      <c r="J29" s="3">
        <v>0</v>
      </c>
      <c r="K29" s="1"/>
      <c r="L29" s="47">
        <f t="shared" si="5"/>
        <v>11.816135107722545</v>
      </c>
      <c r="M29" s="47">
        <f t="shared" si="6"/>
        <v>0.70423383977633214</v>
      </c>
      <c r="N29" s="12">
        <f t="shared" si="7"/>
        <v>44.257100932555424</v>
      </c>
      <c r="O29" s="47">
        <f t="shared" si="8"/>
        <v>46.148681984319694</v>
      </c>
    </row>
    <row r="30" spans="1:15" ht="18" x14ac:dyDescent="0.25">
      <c r="A30" s="36" t="s">
        <v>57</v>
      </c>
      <c r="B30" s="23" t="s">
        <v>41</v>
      </c>
      <c r="C30" s="1"/>
      <c r="D30" s="29">
        <v>2.8</v>
      </c>
      <c r="E30" s="30">
        <f t="shared" si="0"/>
        <v>63.000000000000007</v>
      </c>
      <c r="F30" s="12">
        <f t="shared" si="1"/>
        <v>70.664000876839282</v>
      </c>
      <c r="G30" s="23">
        <f t="shared" si="2"/>
        <v>22.500000000000004</v>
      </c>
      <c r="H30" s="12">
        <f t="shared" si="3"/>
        <v>11.50314317029974</v>
      </c>
      <c r="I30" s="4">
        <f t="shared" si="4"/>
        <v>-9.81</v>
      </c>
      <c r="J30" s="3">
        <v>0</v>
      </c>
      <c r="K30" s="1"/>
      <c r="L30" s="47">
        <f t="shared" si="5"/>
        <v>11.537611923040513</v>
      </c>
      <c r="M30" s="47">
        <f t="shared" si="6"/>
        <v>-0.29336595787553865</v>
      </c>
      <c r="N30" s="12">
        <f t="shared" si="7"/>
        <v>45.410862124859477</v>
      </c>
      <c r="O30" s="47">
        <f t="shared" si="8"/>
        <v>46.119345388532139</v>
      </c>
    </row>
    <row r="31" spans="1:15" ht="18" x14ac:dyDescent="0.25">
      <c r="A31" s="1"/>
      <c r="B31" s="1"/>
      <c r="C31" s="1"/>
      <c r="D31" s="29">
        <v>2.9</v>
      </c>
      <c r="E31" s="30">
        <f t="shared" si="0"/>
        <v>65.250000000000014</v>
      </c>
      <c r="F31" s="12">
        <f t="shared" si="1"/>
        <v>71.765265193869254</v>
      </c>
      <c r="G31" s="23">
        <f t="shared" si="2"/>
        <v>22.500000000000004</v>
      </c>
      <c r="H31" s="12">
        <f t="shared" si="3"/>
        <v>10.522143170299739</v>
      </c>
      <c r="I31" s="4">
        <f t="shared" si="4"/>
        <v>-9.81</v>
      </c>
      <c r="J31" s="3">
        <v>0</v>
      </c>
      <c r="K31" s="1"/>
      <c r="L31" s="47">
        <f t="shared" si="5"/>
        <v>11.265653927711702</v>
      </c>
      <c r="M31" s="47">
        <f t="shared" si="6"/>
        <v>-1.2674509031541867</v>
      </c>
      <c r="N31" s="12">
        <f t="shared" si="7"/>
        <v>46.537427517630647</v>
      </c>
      <c r="O31" s="47">
        <f t="shared" si="8"/>
        <v>45.992600298216722</v>
      </c>
    </row>
    <row r="32" spans="1:15" ht="18" x14ac:dyDescent="0.25">
      <c r="A32" s="1"/>
      <c r="B32" s="1"/>
      <c r="C32" s="1"/>
      <c r="D32" s="29">
        <v>3</v>
      </c>
      <c r="E32" s="30">
        <f t="shared" si="0"/>
        <v>67.500000000000014</v>
      </c>
      <c r="F32" s="12">
        <f t="shared" si="1"/>
        <v>72.76842951089921</v>
      </c>
      <c r="G32" s="23">
        <f t="shared" si="2"/>
        <v>22.500000000000004</v>
      </c>
      <c r="H32" s="12">
        <f t="shared" si="3"/>
        <v>9.5411431702997405</v>
      </c>
      <c r="I32" s="4">
        <f t="shared" si="4"/>
        <v>-9.81</v>
      </c>
      <c r="J32" s="3">
        <v>0</v>
      </c>
      <c r="K32" s="1"/>
      <c r="L32" s="47">
        <f t="shared" si="5"/>
        <v>11.000106370844211</v>
      </c>
      <c r="M32" s="47">
        <f t="shared" si="6"/>
        <v>-2.2185752747226952</v>
      </c>
      <c r="N32" s="12">
        <f t="shared" si="7"/>
        <v>47.63743815471507</v>
      </c>
      <c r="O32" s="47">
        <f t="shared" si="8"/>
        <v>45.770742770744455</v>
      </c>
    </row>
    <row r="33" spans="1:15" ht="18" x14ac:dyDescent="0.25">
      <c r="A33" s="1"/>
      <c r="B33" s="1"/>
      <c r="C33" s="1"/>
      <c r="D33" s="29">
        <v>3.1</v>
      </c>
      <c r="E33" s="30">
        <f t="shared" si="0"/>
        <v>69.750000000000014</v>
      </c>
      <c r="F33" s="12">
        <f t="shared" si="1"/>
        <v>73.673493827929178</v>
      </c>
      <c r="G33" s="23">
        <f t="shared" si="2"/>
        <v>22.500000000000004</v>
      </c>
      <c r="H33" s="12">
        <f t="shared" si="3"/>
        <v>8.5601431702997388</v>
      </c>
      <c r="I33" s="4">
        <f t="shared" si="4"/>
        <v>-9.81</v>
      </c>
      <c r="J33" s="3">
        <v>0</v>
      </c>
      <c r="K33" s="1"/>
      <c r="L33" s="47">
        <f t="shared" si="5"/>
        <v>10.74081814924574</v>
      </c>
      <c r="M33" s="47">
        <f t="shared" si="6"/>
        <v>-3.1472802861042317</v>
      </c>
      <c r="N33" s="12">
        <f t="shared" si="7"/>
        <v>48.711519969639646</v>
      </c>
      <c r="O33" s="47">
        <f t="shared" si="8"/>
        <v>45.45601474213403</v>
      </c>
    </row>
    <row r="34" spans="1:15" ht="18" x14ac:dyDescent="0.25">
      <c r="A34" s="1"/>
      <c r="B34" s="1"/>
      <c r="C34" s="1"/>
      <c r="D34" s="29">
        <v>3.2</v>
      </c>
      <c r="E34" s="30">
        <f t="shared" si="0"/>
        <v>72.000000000000014</v>
      </c>
      <c r="F34" s="12">
        <f t="shared" si="1"/>
        <v>74.480458144959158</v>
      </c>
      <c r="G34" s="23">
        <f t="shared" si="2"/>
        <v>22.500000000000004</v>
      </c>
      <c r="H34" s="12">
        <f t="shared" si="3"/>
        <v>7.5791431702997372</v>
      </c>
      <c r="I34" s="4">
        <f t="shared" si="4"/>
        <v>-9.81</v>
      </c>
      <c r="J34" s="3">
        <v>0</v>
      </c>
      <c r="K34" s="1"/>
      <c r="L34" s="47">
        <f t="shared" si="5"/>
        <v>10.48764172144209</v>
      </c>
      <c r="M34" s="47">
        <f t="shared" si="6"/>
        <v>-4.0540943936460607</v>
      </c>
      <c r="N34" s="12">
        <f t="shared" si="7"/>
        <v>49.760284141783856</v>
      </c>
      <c r="O34" s="47">
        <f t="shared" si="8"/>
        <v>45.050605302769426</v>
      </c>
    </row>
    <row r="35" spans="1:15" ht="18" x14ac:dyDescent="0.25">
      <c r="A35" s="1"/>
      <c r="B35" s="1"/>
      <c r="C35" s="1"/>
      <c r="D35" s="29">
        <v>3.3</v>
      </c>
      <c r="E35" s="30">
        <f t="shared" ref="E35:E66" si="9">$E$2+(D35*G35)</f>
        <v>74.250000000000014</v>
      </c>
      <c r="F35" s="12">
        <f t="shared" ref="F35:F66" si="10">$F$2+($H$2*D35)+($B$4*D35^2)/2</f>
        <v>75.18932246198915</v>
      </c>
      <c r="G35" s="23">
        <f t="shared" ref="G35:G66" si="11">G34</f>
        <v>22.500000000000004</v>
      </c>
      <c r="H35" s="12">
        <f t="shared" ref="H35:H66" si="12">$H$2+($B$4*D35)</f>
        <v>6.5981431702997426</v>
      </c>
      <c r="I35" s="4">
        <f t="shared" ref="I35:I66" si="13">$B$4</f>
        <v>-9.81</v>
      </c>
      <c r="J35" s="3">
        <v>0</v>
      </c>
      <c r="K35" s="1"/>
      <c r="L35" s="47">
        <f t="shared" si="5"/>
        <v>10.240433023722384</v>
      </c>
      <c r="M35" s="47">
        <f t="shared" si="6"/>
        <v>-4.9395335972244041</v>
      </c>
      <c r="N35" s="12">
        <f t="shared" si="7"/>
        <v>50.784327444156098</v>
      </c>
      <c r="O35" s="47">
        <f t="shared" si="8"/>
        <v>44.556651943046987</v>
      </c>
    </row>
    <row r="36" spans="1:15" ht="18" x14ac:dyDescent="0.25">
      <c r="A36" s="1"/>
      <c r="B36" s="1"/>
      <c r="C36" s="1"/>
      <c r="D36" s="29">
        <v>3.4</v>
      </c>
      <c r="E36" s="30">
        <f t="shared" si="9"/>
        <v>76.500000000000014</v>
      </c>
      <c r="F36" s="12">
        <f t="shared" si="10"/>
        <v>75.800086779019125</v>
      </c>
      <c r="G36" s="23">
        <f t="shared" si="11"/>
        <v>22.500000000000004</v>
      </c>
      <c r="H36" s="12">
        <f t="shared" si="12"/>
        <v>5.617143170299741</v>
      </c>
      <c r="I36" s="4">
        <f t="shared" si="13"/>
        <v>-9.81</v>
      </c>
      <c r="J36" s="3">
        <v>0</v>
      </c>
      <c r="K36" s="1"/>
      <c r="L36" s="47">
        <f t="shared" si="5"/>
        <v>9.9990513881632133</v>
      </c>
      <c r="M36" s="47">
        <f t="shared" si="6"/>
        <v>-5.8041017338612573</v>
      </c>
      <c r="N36" s="12">
        <f t="shared" si="7"/>
        <v>51.784232582972422</v>
      </c>
      <c r="O36" s="47">
        <f t="shared" si="8"/>
        <v>43.976241769660859</v>
      </c>
    </row>
    <row r="37" spans="1:15" ht="18" x14ac:dyDescent="0.25">
      <c r="A37" s="1"/>
      <c r="B37" s="1"/>
      <c r="C37" s="1"/>
      <c r="D37" s="29">
        <v>3.5</v>
      </c>
      <c r="E37" s="30">
        <f t="shared" si="9"/>
        <v>78.750000000000014</v>
      </c>
      <c r="F37" s="12">
        <f t="shared" si="10"/>
        <v>76.312751096049084</v>
      </c>
      <c r="G37" s="23">
        <f t="shared" si="11"/>
        <v>22.500000000000004</v>
      </c>
      <c r="H37" s="12">
        <f t="shared" si="12"/>
        <v>4.6361431702997393</v>
      </c>
      <c r="I37" s="4">
        <f t="shared" si="13"/>
        <v>-9.81</v>
      </c>
      <c r="J37" s="3">
        <v>0</v>
      </c>
      <c r="K37" s="1"/>
      <c r="L37" s="47">
        <f t="shared" si="5"/>
        <v>9.7633594625850808</v>
      </c>
      <c r="M37" s="47">
        <f t="shared" si="6"/>
        <v>-6.648290764420242</v>
      </c>
      <c r="N37" s="12">
        <f t="shared" si="7"/>
        <v>52.76056852923093</v>
      </c>
      <c r="O37" s="47">
        <f t="shared" si="8"/>
        <v>43.311412693218834</v>
      </c>
    </row>
    <row r="38" spans="1:15" ht="18" x14ac:dyDescent="0.25">
      <c r="A38" s="1"/>
      <c r="B38" s="1"/>
      <c r="C38" s="1"/>
      <c r="D38" s="29">
        <v>3.6</v>
      </c>
      <c r="E38" s="30">
        <f t="shared" si="9"/>
        <v>81.000000000000014</v>
      </c>
      <c r="F38" s="12">
        <f t="shared" si="10"/>
        <v>76.727315413079054</v>
      </c>
      <c r="G38" s="23">
        <f t="shared" si="11"/>
        <v>22.500000000000004</v>
      </c>
      <c r="H38" s="12">
        <f t="shared" si="12"/>
        <v>3.6551431702997377</v>
      </c>
      <c r="I38" s="4">
        <f t="shared" si="13"/>
        <v>-9.81</v>
      </c>
      <c r="J38" s="3">
        <v>0</v>
      </c>
      <c r="K38" s="1"/>
      <c r="L38" s="47">
        <f t="shared" si="5"/>
        <v>9.533223132395575</v>
      </c>
      <c r="M38" s="47">
        <f t="shared" si="6"/>
        <v>-7.472581053544622</v>
      </c>
      <c r="N38" s="12">
        <f t="shared" si="7"/>
        <v>53.713890842470491</v>
      </c>
      <c r="O38" s="47">
        <f t="shared" si="8"/>
        <v>42.564154587864373</v>
      </c>
    </row>
    <row r="39" spans="1:15" ht="18" x14ac:dyDescent="0.25">
      <c r="A39" s="1"/>
      <c r="B39" s="1"/>
      <c r="C39" s="1"/>
      <c r="D39" s="29">
        <v>3.7</v>
      </c>
      <c r="E39" s="30">
        <f t="shared" si="9"/>
        <v>83.250000000000014</v>
      </c>
      <c r="F39" s="12">
        <f t="shared" si="10"/>
        <v>77.043779730109023</v>
      </c>
      <c r="G39" s="23">
        <f t="shared" si="11"/>
        <v>22.500000000000004</v>
      </c>
      <c r="H39" s="12">
        <f t="shared" si="12"/>
        <v>2.674143170299736</v>
      </c>
      <c r="I39" s="4">
        <f t="shared" si="13"/>
        <v>-9.81</v>
      </c>
      <c r="J39" s="3">
        <v>0</v>
      </c>
      <c r="K39" s="1"/>
      <c r="L39" s="47">
        <f t="shared" si="5"/>
        <v>9.3085114442748225</v>
      </c>
      <c r="M39" s="47">
        <f t="shared" si="6"/>
        <v>-8.2774416429967843</v>
      </c>
      <c r="N39" s="12">
        <f t="shared" si="7"/>
        <v>54.644741986897976</v>
      </c>
      <c r="O39" s="47">
        <f t="shared" si="8"/>
        <v>41.736410423564692</v>
      </c>
    </row>
    <row r="40" spans="1:15" ht="18" x14ac:dyDescent="0.25">
      <c r="A40" s="1"/>
      <c r="B40" s="1"/>
      <c r="C40" s="1"/>
      <c r="D40" s="29">
        <v>3.8</v>
      </c>
      <c r="E40" s="30">
        <f t="shared" si="9"/>
        <v>85.500000000000014</v>
      </c>
      <c r="F40" s="12">
        <f t="shared" si="10"/>
        <v>77.262144047139017</v>
      </c>
      <c r="G40" s="23">
        <f t="shared" si="11"/>
        <v>22.500000000000004</v>
      </c>
      <c r="H40" s="12">
        <f t="shared" si="12"/>
        <v>1.6931431702997415</v>
      </c>
      <c r="I40" s="4">
        <f t="shared" si="13"/>
        <v>-9.81</v>
      </c>
      <c r="J40" s="3">
        <v>0</v>
      </c>
      <c r="K40" s="1"/>
      <c r="L40" s="47">
        <f t="shared" si="5"/>
        <v>9.0890965316597736</v>
      </c>
      <c r="M40" s="47">
        <f t="shared" si="6"/>
        <v>-9.0633305185547179</v>
      </c>
      <c r="N40" s="12">
        <f t="shared" si="7"/>
        <v>55.553651640063954</v>
      </c>
      <c r="O40" s="47">
        <f t="shared" si="8"/>
        <v>40.830077371709223</v>
      </c>
    </row>
    <row r="41" spans="1:15" ht="18" x14ac:dyDescent="0.25">
      <c r="A41" s="1"/>
      <c r="B41" s="1"/>
      <c r="C41" s="1"/>
      <c r="D41" s="29">
        <v>3.9</v>
      </c>
      <c r="E41" s="30">
        <f t="shared" si="9"/>
        <v>87.750000000000014</v>
      </c>
      <c r="F41" s="12">
        <f t="shared" si="10"/>
        <v>77.382408364168981</v>
      </c>
      <c r="G41" s="23">
        <f t="shared" si="11"/>
        <v>22.500000000000004</v>
      </c>
      <c r="H41" s="12">
        <f t="shared" si="12"/>
        <v>0.71214317029973984</v>
      </c>
      <c r="I41" s="4">
        <f t="shared" si="13"/>
        <v>-9.81</v>
      </c>
      <c r="J41" s="3">
        <v>0</v>
      </c>
      <c r="K41" s="1"/>
      <c r="L41" s="47">
        <f t="shared" si="5"/>
        <v>8.8748535419849368</v>
      </c>
      <c r="M41" s="47">
        <f t="shared" si="6"/>
        <v>-9.8306948706173571</v>
      </c>
      <c r="N41" s="12">
        <f t="shared" si="7"/>
        <v>56.44113699426245</v>
      </c>
      <c r="O41" s="47">
        <f t="shared" si="8"/>
        <v>39.847007884647489</v>
      </c>
    </row>
    <row r="42" spans="1:15" ht="18" x14ac:dyDescent="0.25">
      <c r="A42" s="1"/>
      <c r="B42" s="1"/>
      <c r="C42" s="1"/>
      <c r="D42" s="29">
        <v>4</v>
      </c>
      <c r="E42" s="30">
        <f t="shared" si="9"/>
        <v>90.000000000000014</v>
      </c>
      <c r="F42" s="12">
        <f t="shared" si="10"/>
        <v>77.404572681198957</v>
      </c>
      <c r="G42" s="23">
        <f t="shared" si="11"/>
        <v>22.500000000000004</v>
      </c>
      <c r="H42" s="12">
        <f t="shared" si="12"/>
        <v>-0.26885682970026181</v>
      </c>
      <c r="I42" s="4">
        <f t="shared" si="13"/>
        <v>-9.81</v>
      </c>
      <c r="J42" s="3">
        <v>0</v>
      </c>
      <c r="K42" s="1"/>
      <c r="L42" s="47">
        <f t="shared" si="5"/>
        <v>8.6656605656381487</v>
      </c>
      <c r="M42" s="47">
        <f t="shared" si="6"/>
        <v>-10.57997134866709</v>
      </c>
      <c r="N42" s="12">
        <f t="shared" si="7"/>
        <v>57.307703050826262</v>
      </c>
      <c r="O42" s="47">
        <f t="shared" si="8"/>
        <v>38.789010749780779</v>
      </c>
    </row>
    <row r="43" spans="1:15" ht="18" x14ac:dyDescent="0.25">
      <c r="A43" s="1"/>
      <c r="B43" s="1"/>
      <c r="C43" s="1"/>
      <c r="D43" s="29">
        <v>4.0999999999999996</v>
      </c>
      <c r="E43" s="30">
        <f t="shared" si="9"/>
        <v>92.25</v>
      </c>
      <c r="F43" s="12">
        <f t="shared" si="10"/>
        <v>77.32863699822893</v>
      </c>
      <c r="G43" s="23">
        <f t="shared" si="11"/>
        <v>22.500000000000004</v>
      </c>
      <c r="H43" s="12">
        <f t="shared" si="12"/>
        <v>-1.2498568297002564</v>
      </c>
      <c r="I43" s="4">
        <f t="shared" si="13"/>
        <v>-9.81</v>
      </c>
      <c r="J43" s="3">
        <v>0</v>
      </c>
      <c r="K43" s="1"/>
      <c r="L43" s="47">
        <f t="shared" si="5"/>
        <v>8.4613985665909635</v>
      </c>
      <c r="M43" s="47">
        <f t="shared" si="6"/>
        <v>-11.311586309734224</v>
      </c>
      <c r="N43" s="12">
        <f t="shared" si="7"/>
        <v>58.153842907485355</v>
      </c>
      <c r="O43" s="47">
        <f t="shared" si="8"/>
        <v>37.657852118807355</v>
      </c>
    </row>
    <row r="44" spans="1:15" ht="18" x14ac:dyDescent="0.25">
      <c r="A44" s="1"/>
      <c r="B44" s="1"/>
      <c r="C44" s="1"/>
      <c r="D44" s="29">
        <v>4.2</v>
      </c>
      <c r="E44" s="30">
        <f t="shared" si="9"/>
        <v>94.500000000000014</v>
      </c>
      <c r="F44" s="12">
        <f t="shared" si="10"/>
        <v>77.154601315258901</v>
      </c>
      <c r="G44" s="23">
        <f t="shared" si="11"/>
        <v>22.500000000000004</v>
      </c>
      <c r="H44" s="12">
        <f t="shared" si="12"/>
        <v>-2.2308568297002651</v>
      </c>
      <c r="I44" s="4">
        <f t="shared" si="13"/>
        <v>-9.81</v>
      </c>
      <c r="J44" s="3">
        <v>0</v>
      </c>
      <c r="K44" s="1"/>
      <c r="L44" s="47">
        <f t="shared" si="5"/>
        <v>8.2619513146641772</v>
      </c>
      <c r="M44" s="47">
        <f t="shared" si="6"/>
        <v>-12.025956061004775</v>
      </c>
      <c r="N44" s="12">
        <f t="shared" si="7"/>
        <v>58.980038038951776</v>
      </c>
      <c r="O44" s="47">
        <f t="shared" si="8"/>
        <v>36.455256512706875</v>
      </c>
    </row>
    <row r="45" spans="1:15" ht="18" x14ac:dyDescent="0.25">
      <c r="A45" s="1"/>
      <c r="B45" s="1"/>
      <c r="C45" s="1"/>
      <c r="D45" s="29">
        <v>4.3</v>
      </c>
      <c r="E45" s="30">
        <f t="shared" si="9"/>
        <v>96.750000000000014</v>
      </c>
      <c r="F45" s="12">
        <f t="shared" si="10"/>
        <v>76.882465632288884</v>
      </c>
      <c r="G45" s="23">
        <f t="shared" si="11"/>
        <v>22.500000000000004</v>
      </c>
      <c r="H45" s="12">
        <f t="shared" si="12"/>
        <v>-3.2118568297002597</v>
      </c>
      <c r="I45" s="4">
        <f t="shared" si="13"/>
        <v>-9.81</v>
      </c>
      <c r="J45" s="3">
        <v>0</v>
      </c>
      <c r="K45" s="1"/>
      <c r="L45" s="47">
        <f t="shared" si="5"/>
        <v>8.0672053193899504</v>
      </c>
      <c r="M45" s="47">
        <f t="shared" si="6"/>
        <v>-12.723487096709663</v>
      </c>
      <c r="N45" s="12">
        <f t="shared" si="7"/>
        <v>59.786758570890768</v>
      </c>
      <c r="O45" s="47">
        <f t="shared" si="8"/>
        <v>35.18290780303591</v>
      </c>
    </row>
    <row r="46" spans="1:15" ht="18" x14ac:dyDescent="0.25">
      <c r="A46" s="1"/>
      <c r="B46" s="1"/>
      <c r="C46" s="1"/>
      <c r="D46" s="29">
        <v>4.4000000000000004</v>
      </c>
      <c r="E46" s="30">
        <f t="shared" si="9"/>
        <v>99.000000000000028</v>
      </c>
      <c r="F46" s="12">
        <f t="shared" si="10"/>
        <v>76.512229949318836</v>
      </c>
      <c r="G46" s="23">
        <f t="shared" si="11"/>
        <v>22.500000000000004</v>
      </c>
      <c r="H46" s="12">
        <f t="shared" si="12"/>
        <v>-4.1928568297002684</v>
      </c>
      <c r="I46" s="4">
        <f t="shared" si="13"/>
        <v>-9.81</v>
      </c>
      <c r="J46" s="3">
        <v>0</v>
      </c>
      <c r="K46" s="1"/>
      <c r="L46" s="47">
        <f t="shared" si="5"/>
        <v>7.8770497654329015</v>
      </c>
      <c r="M46" s="47">
        <f t="shared" si="6"/>
        <v>-13.404576329430078</v>
      </c>
      <c r="N46" s="12">
        <f t="shared" si="7"/>
        <v>60.574463547434057</v>
      </c>
      <c r="O46" s="47">
        <f t="shared" si="8"/>
        <v>33.842450170092903</v>
      </c>
    </row>
    <row r="47" spans="1:15" ht="18" x14ac:dyDescent="0.25">
      <c r="A47" s="1"/>
      <c r="B47" s="1"/>
      <c r="C47" s="1"/>
      <c r="D47" s="29">
        <v>4.5</v>
      </c>
      <c r="E47" s="30">
        <f t="shared" si="9"/>
        <v>101.25000000000001</v>
      </c>
      <c r="F47" s="12">
        <f t="shared" si="10"/>
        <v>76.043894266348829</v>
      </c>
      <c r="G47" s="23">
        <f t="shared" si="11"/>
        <v>22.500000000000004</v>
      </c>
      <c r="H47" s="12">
        <f t="shared" si="12"/>
        <v>-5.1738568297002629</v>
      </c>
      <c r="I47" s="4">
        <f t="shared" si="13"/>
        <v>-9.81</v>
      </c>
      <c r="J47" s="3">
        <v>0</v>
      </c>
      <c r="K47" s="1"/>
      <c r="L47" s="47">
        <f t="shared" si="5"/>
        <v>7.6913764495334114</v>
      </c>
      <c r="M47" s="47">
        <f t="shared" si="6"/>
        <v>-14.069611315950656</v>
      </c>
      <c r="N47" s="12">
        <f t="shared" si="7"/>
        <v>61.343601192387396</v>
      </c>
      <c r="O47" s="47">
        <f t="shared" si="8"/>
        <v>32.435489038497835</v>
      </c>
    </row>
    <row r="48" spans="1:15" ht="18" x14ac:dyDescent="0.25">
      <c r="A48" s="1"/>
      <c r="B48" s="1"/>
      <c r="C48" s="1"/>
      <c r="D48" s="29">
        <v>4.5999999999999996</v>
      </c>
      <c r="E48" s="30">
        <f t="shared" si="9"/>
        <v>103.50000000000001</v>
      </c>
      <c r="F48" s="12">
        <f t="shared" si="10"/>
        <v>75.477458583378819</v>
      </c>
      <c r="G48" s="23">
        <f t="shared" si="11"/>
        <v>22.500000000000004</v>
      </c>
      <c r="H48" s="12">
        <f t="shared" si="12"/>
        <v>-6.1548568297002575</v>
      </c>
      <c r="I48" s="4">
        <f t="shared" si="13"/>
        <v>-9.81</v>
      </c>
      <c r="J48" s="3">
        <v>0</v>
      </c>
      <c r="K48" s="1"/>
      <c r="L48" s="47">
        <f t="shared" si="5"/>
        <v>7.5100797189372663</v>
      </c>
      <c r="M48" s="47">
        <f t="shared" si="6"/>
        <v>-14.718970477788963</v>
      </c>
      <c r="N48" s="12">
        <f t="shared" si="7"/>
        <v>62.094609164281124</v>
      </c>
      <c r="O48" s="47">
        <f t="shared" si="8"/>
        <v>30.963591990718939</v>
      </c>
    </row>
    <row r="49" spans="1:15" ht="18" x14ac:dyDescent="0.25">
      <c r="A49" s="1"/>
      <c r="B49" s="1"/>
      <c r="C49" s="1"/>
      <c r="D49" s="29">
        <v>4.7</v>
      </c>
      <c r="E49" s="30">
        <f t="shared" si="9"/>
        <v>105.75000000000001</v>
      </c>
      <c r="F49" s="12">
        <f t="shared" si="10"/>
        <v>74.812922900408751</v>
      </c>
      <c r="G49" s="23">
        <f t="shared" si="11"/>
        <v>22.500000000000004</v>
      </c>
      <c r="H49" s="12">
        <f t="shared" si="12"/>
        <v>-7.1358568297002662</v>
      </c>
      <c r="I49" s="4">
        <f t="shared" si="13"/>
        <v>-9.81</v>
      </c>
      <c r="J49" s="3">
        <v>0</v>
      </c>
      <c r="K49" s="1"/>
      <c r="L49" s="47">
        <f t="shared" si="5"/>
        <v>7.3330564112766021</v>
      </c>
      <c r="M49" s="47">
        <f t="shared" si="6"/>
        <v>-15.353023316526794</v>
      </c>
      <c r="N49" s="12">
        <f t="shared" si="7"/>
        <v>62.827914805408781</v>
      </c>
      <c r="O49" s="47">
        <f t="shared" si="8"/>
        <v>29.428289659066259</v>
      </c>
    </row>
    <row r="50" spans="1:15" ht="18" x14ac:dyDescent="0.25">
      <c r="A50" s="1"/>
      <c r="B50" s="1"/>
      <c r="C50" s="1"/>
      <c r="D50" s="29">
        <v>4.8</v>
      </c>
      <c r="E50" s="30">
        <f t="shared" si="9"/>
        <v>108.00000000000001</v>
      </c>
      <c r="F50" s="12">
        <f t="shared" si="10"/>
        <v>74.050287217438751</v>
      </c>
      <c r="G50" s="23">
        <f t="shared" si="11"/>
        <v>22.500000000000004</v>
      </c>
      <c r="H50" s="12">
        <f t="shared" si="12"/>
        <v>-8.1168568297002608</v>
      </c>
      <c r="I50" s="4">
        <f t="shared" si="13"/>
        <v>-9.81</v>
      </c>
      <c r="J50" s="3">
        <v>0</v>
      </c>
      <c r="K50" s="1"/>
      <c r="L50" s="47">
        <f t="shared" si="5"/>
        <v>7.160205795867939</v>
      </c>
      <c r="M50" s="47">
        <f t="shared" si="6"/>
        <v>-15.972130624065805</v>
      </c>
      <c r="N50" s="12">
        <f t="shared" si="7"/>
        <v>63.543935384995578</v>
      </c>
      <c r="O50" s="47">
        <f t="shared" si="8"/>
        <v>27.831076596659678</v>
      </c>
    </row>
    <row r="51" spans="1:15" ht="18" x14ac:dyDescent="0.25">
      <c r="A51" s="1"/>
      <c r="B51" s="1"/>
      <c r="C51" s="1"/>
      <c r="D51" s="29">
        <v>4.9000000000000004</v>
      </c>
      <c r="E51" s="30">
        <f t="shared" si="9"/>
        <v>110.25000000000003</v>
      </c>
      <c r="F51" s="12">
        <f t="shared" si="10"/>
        <v>73.189551534468691</v>
      </c>
      <c r="G51" s="23">
        <f t="shared" si="11"/>
        <v>22.500000000000004</v>
      </c>
      <c r="H51" s="12">
        <f t="shared" si="12"/>
        <v>-9.0978568297002624</v>
      </c>
      <c r="I51" s="4">
        <f t="shared" si="13"/>
        <v>-9.81</v>
      </c>
      <c r="J51" s="3">
        <v>0</v>
      </c>
      <c r="K51" s="1"/>
      <c r="L51" s="47">
        <f t="shared" si="5"/>
        <v>6.9914295163939091</v>
      </c>
      <c r="M51" s="47">
        <f t="shared" si="6"/>
        <v>-16.576644687927111</v>
      </c>
      <c r="N51" s="12">
        <f t="shared" si="7"/>
        <v>64.243078336634966</v>
      </c>
      <c r="O51" s="47">
        <f t="shared" si="8"/>
        <v>26.173412127866968</v>
      </c>
    </row>
    <row r="52" spans="1:15" ht="18" x14ac:dyDescent="0.25">
      <c r="A52" s="1"/>
      <c r="B52" s="1"/>
      <c r="C52" s="1"/>
      <c r="D52" s="29">
        <v>5</v>
      </c>
      <c r="E52" s="30">
        <f t="shared" si="9"/>
        <v>112.50000000000001</v>
      </c>
      <c r="F52" s="12">
        <f t="shared" si="10"/>
        <v>72.230715851498701</v>
      </c>
      <c r="G52" s="23">
        <f t="shared" si="11"/>
        <v>22.500000000000004</v>
      </c>
      <c r="H52" s="12">
        <f t="shared" si="12"/>
        <v>-10.078856829700264</v>
      </c>
      <c r="I52" s="4">
        <f t="shared" si="13"/>
        <v>-9.81</v>
      </c>
      <c r="J52" s="3">
        <v>0</v>
      </c>
      <c r="K52" s="1"/>
      <c r="L52" s="47">
        <f t="shared" si="5"/>
        <v>6.8266315349360527</v>
      </c>
      <c r="M52" s="47">
        <f t="shared" si="6"/>
        <v>-17.166909491711685</v>
      </c>
      <c r="N52" s="12">
        <f t="shared" si="7"/>
        <v>64.925741490128573</v>
      </c>
      <c r="O52" s="47">
        <f t="shared" si="8"/>
        <v>24.456721178695798</v>
      </c>
    </row>
    <row r="53" spans="1:15" ht="18" x14ac:dyDescent="0.25">
      <c r="A53" s="1"/>
      <c r="B53" s="1"/>
      <c r="C53" s="1"/>
      <c r="D53" s="29">
        <v>5.0999999999999996</v>
      </c>
      <c r="E53" s="30">
        <f t="shared" si="9"/>
        <v>114.75000000000001</v>
      </c>
      <c r="F53" s="12">
        <f t="shared" si="10"/>
        <v>71.17378016852868</v>
      </c>
      <c r="G53" s="23">
        <f t="shared" si="11"/>
        <v>22.500000000000004</v>
      </c>
      <c r="H53" s="12">
        <f t="shared" si="12"/>
        <v>-11.059856829700259</v>
      </c>
      <c r="I53" s="4">
        <f t="shared" si="13"/>
        <v>-9.81</v>
      </c>
      <c r="J53" s="3">
        <v>0</v>
      </c>
      <c r="K53" s="1"/>
      <c r="L53" s="47">
        <f t="shared" si="5"/>
        <v>6.6657180773268454</v>
      </c>
      <c r="M53" s="47">
        <f t="shared" si="6"/>
        <v>-17.743260910835623</v>
      </c>
      <c r="N53" s="12">
        <f t="shared" si="7"/>
        <v>65.592313297861253</v>
      </c>
      <c r="O53" s="47">
        <f t="shared" si="8"/>
        <v>22.682395087612235</v>
      </c>
    </row>
    <row r="54" spans="1:15" ht="18" x14ac:dyDescent="0.25">
      <c r="A54" s="1"/>
      <c r="B54" s="1"/>
      <c r="C54" s="1"/>
      <c r="D54" s="29">
        <v>5.2</v>
      </c>
      <c r="E54" s="30">
        <f t="shared" si="9"/>
        <v>117.00000000000003</v>
      </c>
      <c r="F54" s="12">
        <f t="shared" si="10"/>
        <v>70.018744485558642</v>
      </c>
      <c r="G54" s="23">
        <f t="shared" si="11"/>
        <v>22.500000000000004</v>
      </c>
      <c r="H54" s="12">
        <f t="shared" si="12"/>
        <v>-12.040856829700267</v>
      </c>
      <c r="I54" s="4">
        <f t="shared" si="13"/>
        <v>-9.81</v>
      </c>
      <c r="J54" s="3">
        <v>0</v>
      </c>
      <c r="K54" s="1"/>
      <c r="L54" s="47">
        <f t="shared" si="5"/>
        <v>6.5085975797898552</v>
      </c>
      <c r="M54" s="47">
        <f t="shared" si="6"/>
        <v>-18.306026903651642</v>
      </c>
      <c r="N54" s="12">
        <f t="shared" si="7"/>
        <v>66.243173055840245</v>
      </c>
      <c r="O54" s="47">
        <f t="shared" si="8"/>
        <v>20.85179239724707</v>
      </c>
    </row>
    <row r="55" spans="1:15" ht="18" x14ac:dyDescent="0.25">
      <c r="A55" s="1"/>
      <c r="B55" s="1"/>
      <c r="C55" s="1"/>
      <c r="D55" s="29">
        <v>5.3</v>
      </c>
      <c r="E55" s="30">
        <f t="shared" si="9"/>
        <v>119.25000000000001</v>
      </c>
      <c r="F55" s="12">
        <f t="shared" si="10"/>
        <v>68.765608802588616</v>
      </c>
      <c r="G55" s="23">
        <f t="shared" si="11"/>
        <v>22.500000000000004</v>
      </c>
      <c r="H55" s="12">
        <f t="shared" si="12"/>
        <v>-13.021856829700262</v>
      </c>
      <c r="I55" s="4">
        <f t="shared" si="13"/>
        <v>-9.81</v>
      </c>
      <c r="J55" s="3">
        <v>0</v>
      </c>
      <c r="K55" s="1"/>
      <c r="L55" s="47">
        <f t="shared" si="5"/>
        <v>6.355180636837666</v>
      </c>
      <c r="M55" s="47">
        <f t="shared" si="6"/>
        <v>-18.855527698065568</v>
      </c>
      <c r="N55" s="12">
        <f t="shared" si="7"/>
        <v>66.878691119524007</v>
      </c>
      <c r="O55" s="47">
        <f t="shared" si="8"/>
        <v>18.966239627440515</v>
      </c>
    </row>
    <row r="56" spans="1:15" ht="18" x14ac:dyDescent="0.25">
      <c r="A56" s="1"/>
      <c r="B56" s="1"/>
      <c r="C56" s="1"/>
      <c r="D56" s="29">
        <v>5.4</v>
      </c>
      <c r="E56" s="30">
        <f t="shared" si="9"/>
        <v>121.50000000000003</v>
      </c>
      <c r="F56" s="12">
        <f t="shared" si="10"/>
        <v>67.414373119618574</v>
      </c>
      <c r="G56" s="23">
        <f t="shared" si="11"/>
        <v>22.500000000000004</v>
      </c>
      <c r="H56" s="12">
        <f t="shared" si="12"/>
        <v>-14.002856829700264</v>
      </c>
      <c r="I56" s="4">
        <f t="shared" si="13"/>
        <v>-9.81</v>
      </c>
      <c r="J56" s="3">
        <v>0</v>
      </c>
      <c r="K56" s="1"/>
      <c r="L56" s="47">
        <f t="shared" si="5"/>
        <v>6.205379950397921</v>
      </c>
      <c r="M56" s="47">
        <f t="shared" si="6"/>
        <v>-19.392075973754022</v>
      </c>
      <c r="N56" s="12">
        <f t="shared" si="7"/>
        <v>67.499229114563803</v>
      </c>
      <c r="O56" s="47">
        <f t="shared" si="8"/>
        <v>17.027032030065115</v>
      </c>
    </row>
    <row r="57" spans="1:15" ht="18" x14ac:dyDescent="0.25">
      <c r="A57" s="1"/>
      <c r="B57" s="1"/>
      <c r="C57" s="1"/>
      <c r="D57" s="29">
        <v>5.5</v>
      </c>
      <c r="E57" s="30">
        <f t="shared" si="9"/>
        <v>123.75000000000001</v>
      </c>
      <c r="F57" s="12">
        <f t="shared" si="10"/>
        <v>65.965037436648572</v>
      </c>
      <c r="G57" s="23">
        <f t="shared" si="11"/>
        <v>22.500000000000004</v>
      </c>
      <c r="H57" s="12">
        <f t="shared" si="12"/>
        <v>-14.983856829700265</v>
      </c>
      <c r="I57" s="4">
        <f t="shared" si="13"/>
        <v>-9.81</v>
      </c>
      <c r="J57" s="3">
        <v>0</v>
      </c>
      <c r="K57" s="1"/>
      <c r="L57" s="47">
        <f t="shared" si="5"/>
        <v>6.0591102801385412</v>
      </c>
      <c r="M57" s="47">
        <f t="shared" si="6"/>
        <v>-19.915977040086961</v>
      </c>
      <c r="N57" s="12">
        <f t="shared" si="7"/>
        <v>68.105140142577653</v>
      </c>
      <c r="O57" s="47">
        <f t="shared" si="8"/>
        <v>15.035434326056418</v>
      </c>
    </row>
    <row r="58" spans="1:15" ht="18" x14ac:dyDescent="0.25">
      <c r="A58" s="1"/>
      <c r="B58" s="1"/>
      <c r="C58" s="1"/>
      <c r="D58" s="29">
        <v>5.6</v>
      </c>
      <c r="E58" s="30">
        <f t="shared" si="9"/>
        <v>126.00000000000001</v>
      </c>
      <c r="F58" s="12">
        <f t="shared" si="10"/>
        <v>64.417601753678554</v>
      </c>
      <c r="G58" s="23">
        <f t="shared" si="11"/>
        <v>22.500000000000004</v>
      </c>
      <c r="H58" s="12">
        <f t="shared" si="12"/>
        <v>-15.96485682970026</v>
      </c>
      <c r="I58" s="4">
        <f t="shared" si="13"/>
        <v>-9.81</v>
      </c>
      <c r="J58" s="3">
        <v>0</v>
      </c>
      <c r="K58" s="1"/>
      <c r="L58" s="47">
        <f t="shared" si="5"/>
        <v>5.9162883949638472</v>
      </c>
      <c r="M58" s="47">
        <f t="shared" si="6"/>
        <v>-20.42752900985634</v>
      </c>
      <c r="N58" s="12">
        <f t="shared" si="7"/>
        <v>68.696768982074033</v>
      </c>
      <c r="O58" s="47">
        <f t="shared" si="8"/>
        <v>12.992681425070783</v>
      </c>
    </row>
    <row r="59" spans="1:15" ht="18" x14ac:dyDescent="0.25">
      <c r="A59" s="1"/>
      <c r="B59" s="1"/>
      <c r="C59" s="1"/>
      <c r="D59" s="29">
        <v>5.7</v>
      </c>
      <c r="E59" s="30">
        <f t="shared" si="9"/>
        <v>128.25000000000003</v>
      </c>
      <c r="F59" s="12">
        <f t="shared" si="10"/>
        <v>62.77206607070849</v>
      </c>
      <c r="G59" s="23">
        <f t="shared" si="11"/>
        <v>22.500000000000004</v>
      </c>
      <c r="H59" s="12">
        <f t="shared" si="12"/>
        <v>-16.945856829700261</v>
      </c>
      <c r="I59" s="4">
        <f t="shared" si="13"/>
        <v>-9.81</v>
      </c>
      <c r="J59" s="3">
        <v>0</v>
      </c>
      <c r="K59" s="1"/>
      <c r="L59" s="47">
        <f t="shared" si="5"/>
        <v>5.7768330256539855</v>
      </c>
      <c r="M59" s="47">
        <f t="shared" si="6"/>
        <v>-20.927022968909725</v>
      </c>
      <c r="N59" s="12">
        <f t="shared" si="7"/>
        <v>69.274452284639437</v>
      </c>
      <c r="O59" s="47">
        <f t="shared" si="8"/>
        <v>10.89997912817981</v>
      </c>
    </row>
    <row r="60" spans="1:15" ht="18" x14ac:dyDescent="0.25">
      <c r="A60" s="1"/>
      <c r="B60" s="1"/>
      <c r="C60" s="1"/>
      <c r="D60" s="29">
        <v>5.8</v>
      </c>
      <c r="E60" s="30">
        <f t="shared" si="9"/>
        <v>130.50000000000003</v>
      </c>
      <c r="F60" s="12">
        <f t="shared" si="10"/>
        <v>61.028430387738496</v>
      </c>
      <c r="G60" s="23">
        <f t="shared" si="11"/>
        <v>22.500000000000004</v>
      </c>
      <c r="H60" s="12">
        <f t="shared" si="12"/>
        <v>-17.926856829700263</v>
      </c>
      <c r="I60" s="4">
        <f t="shared" si="13"/>
        <v>-9.81</v>
      </c>
      <c r="J60" s="3">
        <v>0</v>
      </c>
      <c r="K60" s="1"/>
      <c r="L60" s="47">
        <f t="shared" si="5"/>
        <v>5.6406648186207127</v>
      </c>
      <c r="M60" s="47">
        <f t="shared" si="6"/>
        <v>-21.414743141785426</v>
      </c>
      <c r="N60" s="12">
        <f t="shared" si="7"/>
        <v>69.838518766501508</v>
      </c>
      <c r="O60" s="47">
        <f t="shared" si="8"/>
        <v>8.7585048140012667</v>
      </c>
    </row>
    <row r="61" spans="1:15" ht="18" x14ac:dyDescent="0.25">
      <c r="A61" s="1"/>
      <c r="B61" s="1"/>
      <c r="C61" s="1"/>
      <c r="D61" s="29">
        <v>5.9</v>
      </c>
      <c r="E61" s="30">
        <f t="shared" si="9"/>
        <v>132.75000000000003</v>
      </c>
      <c r="F61" s="12">
        <f t="shared" si="10"/>
        <v>59.186694704768456</v>
      </c>
      <c r="G61" s="23">
        <f t="shared" si="11"/>
        <v>22.500000000000004</v>
      </c>
      <c r="H61" s="12">
        <f t="shared" si="12"/>
        <v>-18.907856829700265</v>
      </c>
      <c r="I61" s="4">
        <f t="shared" si="13"/>
        <v>-9.81</v>
      </c>
      <c r="J61" s="3">
        <v>0</v>
      </c>
      <c r="K61" s="1"/>
      <c r="L61" s="47">
        <f t="shared" si="5"/>
        <v>5.5077062907532248</v>
      </c>
      <c r="M61" s="47">
        <f t="shared" si="6"/>
        <v>-21.89096705344334</v>
      </c>
      <c r="N61" s="12">
        <f t="shared" si="7"/>
        <v>70.389289395576824</v>
      </c>
      <c r="O61" s="47">
        <f t="shared" si="8"/>
        <v>6.5694081086569325</v>
      </c>
    </row>
    <row r="62" spans="1:15" ht="18" x14ac:dyDescent="0.25">
      <c r="A62" s="1"/>
      <c r="B62" s="1"/>
      <c r="C62" s="1"/>
      <c r="D62" s="29">
        <v>6</v>
      </c>
      <c r="E62" s="30">
        <f t="shared" si="9"/>
        <v>135.00000000000003</v>
      </c>
      <c r="F62" s="12">
        <f t="shared" si="10"/>
        <v>57.246859021798429</v>
      </c>
      <c r="G62" s="23">
        <f t="shared" si="11"/>
        <v>22.500000000000004</v>
      </c>
      <c r="H62" s="12">
        <f t="shared" si="12"/>
        <v>-19.888856829700259</v>
      </c>
      <c r="I62" s="4">
        <f t="shared" si="13"/>
        <v>-9.81</v>
      </c>
      <c r="J62" s="3">
        <v>0</v>
      </c>
      <c r="K62" s="1"/>
      <c r="L62" s="47">
        <f t="shared" si="5"/>
        <v>5.3778817853283272</v>
      </c>
      <c r="M62" s="47">
        <f t="shared" si="6"/>
        <v>-22.355965687183605</v>
      </c>
      <c r="N62" s="12">
        <f t="shared" si="7"/>
        <v>70.92707757410966</v>
      </c>
      <c r="O62" s="47">
        <f t="shared" si="8"/>
        <v>4.3338115399385719</v>
      </c>
    </row>
    <row r="63" spans="1:15" ht="18" x14ac:dyDescent="0.25">
      <c r="A63" s="1"/>
      <c r="B63" s="1"/>
      <c r="C63" s="1"/>
      <c r="D63" s="29">
        <v>6.1</v>
      </c>
      <c r="E63" s="30">
        <f t="shared" si="9"/>
        <v>137.25</v>
      </c>
      <c r="F63" s="12">
        <f t="shared" si="10"/>
        <v>55.208923338828441</v>
      </c>
      <c r="G63" s="23">
        <f t="shared" si="11"/>
        <v>22.500000000000004</v>
      </c>
      <c r="H63" s="12">
        <f t="shared" si="12"/>
        <v>-20.869856829700261</v>
      </c>
      <c r="I63" s="4">
        <f t="shared" si="13"/>
        <v>-9.81</v>
      </c>
      <c r="J63" s="3">
        <v>0</v>
      </c>
      <c r="K63" s="1"/>
      <c r="L63" s="47">
        <f t="shared" si="5"/>
        <v>5.2511174289598737</v>
      </c>
      <c r="M63" s="47">
        <f t="shared" si="6"/>
        <v>-22.810003638842851</v>
      </c>
      <c r="N63" s="12">
        <f t="shared" si="7"/>
        <v>71.452189317005647</v>
      </c>
      <c r="O63" s="47">
        <f t="shared" si="8"/>
        <v>2.0528111760542869</v>
      </c>
    </row>
    <row r="64" spans="1:15" ht="18" x14ac:dyDescent="0.25">
      <c r="A64" s="1"/>
      <c r="B64" s="1"/>
      <c r="C64" s="1"/>
      <c r="D64" s="29">
        <v>6.2</v>
      </c>
      <c r="E64" s="30">
        <f t="shared" si="9"/>
        <v>139.50000000000003</v>
      </c>
      <c r="F64" s="12">
        <f t="shared" si="10"/>
        <v>53.072887655858352</v>
      </c>
      <c r="G64" s="23">
        <f t="shared" si="11"/>
        <v>22.500000000000004</v>
      </c>
      <c r="H64" s="12">
        <f t="shared" si="12"/>
        <v>-21.850856829700263</v>
      </c>
      <c r="I64" s="4">
        <f t="shared" si="13"/>
        <v>-9.81</v>
      </c>
      <c r="J64" s="3">
        <v>0</v>
      </c>
      <c r="K64" s="1"/>
      <c r="L64" s="47">
        <f t="shared" si="5"/>
        <v>5.1273410895629628</v>
      </c>
      <c r="M64" s="47">
        <f t="shared" si="6"/>
        <v>-23.253339267355841</v>
      </c>
      <c r="N64" s="12">
        <f t="shared" si="7"/>
        <v>71.964923425961942</v>
      </c>
      <c r="O64" s="47">
        <f t="shared" si="8"/>
        <v>-0.2725227506812975</v>
      </c>
    </row>
    <row r="65" spans="1:15" ht="18" x14ac:dyDescent="0.25">
      <c r="A65" s="1"/>
      <c r="B65" s="1"/>
      <c r="C65" s="1"/>
      <c r="D65" s="29">
        <v>6.3</v>
      </c>
      <c r="E65" s="30">
        <f t="shared" si="9"/>
        <v>141.75000000000003</v>
      </c>
      <c r="F65" s="12">
        <f t="shared" si="10"/>
        <v>50.83875197288836</v>
      </c>
      <c r="G65" s="23">
        <f t="shared" si="11"/>
        <v>22.500000000000004</v>
      </c>
      <c r="H65" s="12">
        <f t="shared" si="12"/>
        <v>-22.831856829700264</v>
      </c>
      <c r="I65" s="4">
        <f t="shared" si="13"/>
        <v>-9.81</v>
      </c>
      <c r="J65" s="3">
        <v>0</v>
      </c>
      <c r="K65" s="1"/>
      <c r="L65" s="47">
        <f t="shared" si="5"/>
        <v>5.0064823353089789</v>
      </c>
      <c r="M65" s="47">
        <f t="shared" si="6"/>
        <v>-23.686224841768169</v>
      </c>
      <c r="N65" s="12">
        <f t="shared" si="7"/>
        <v>72.465571659492838</v>
      </c>
      <c r="O65" s="47">
        <f t="shared" si="8"/>
        <v>-2.6411452348581146</v>
      </c>
    </row>
    <row r="66" spans="1:15" ht="18" x14ac:dyDescent="0.25">
      <c r="A66" s="1"/>
      <c r="B66" s="1"/>
      <c r="C66" s="1"/>
      <c r="D66" s="29">
        <v>6.4</v>
      </c>
      <c r="E66" s="30">
        <f t="shared" si="9"/>
        <v>144.00000000000003</v>
      </c>
      <c r="F66" s="12">
        <f t="shared" si="10"/>
        <v>48.506516289918295</v>
      </c>
      <c r="G66" s="23">
        <f t="shared" si="11"/>
        <v>22.500000000000004</v>
      </c>
      <c r="H66" s="12">
        <f t="shared" si="12"/>
        <v>-23.812856829700266</v>
      </c>
      <c r="I66" s="4">
        <f t="shared" si="13"/>
        <v>-9.81</v>
      </c>
      <c r="J66" s="3">
        <v>0</v>
      </c>
      <c r="K66" s="1"/>
      <c r="L66" s="47">
        <f t="shared" si="5"/>
        <v>4.8884723945481241</v>
      </c>
      <c r="M66" s="47">
        <f t="shared" si="6"/>
        <v>-24.108906684783634</v>
      </c>
      <c r="N66" s="12">
        <f t="shared" si="7"/>
        <v>72.954418898947651</v>
      </c>
      <c r="O66" s="47">
        <f t="shared" si="8"/>
        <v>-5.0520359033364777</v>
      </c>
    </row>
    <row r="67" spans="1:15" ht="18" x14ac:dyDescent="0.25">
      <c r="A67" s="1"/>
      <c r="B67" s="1"/>
      <c r="C67" s="1"/>
      <c r="D67" s="29">
        <v>6.5</v>
      </c>
      <c r="E67" s="30">
        <f t="shared" ref="E67:E98" si="14">$E$2+(D67*G67)</f>
        <v>146.25000000000003</v>
      </c>
      <c r="F67" s="12">
        <f t="shared" ref="F67:F98" si="15">$F$2+($H$2*D67)+($B$4*D67^2)/2</f>
        <v>46.076180606948299</v>
      </c>
      <c r="G67" s="23">
        <f t="shared" ref="G67:G98" si="16">G66</f>
        <v>22.500000000000004</v>
      </c>
      <c r="H67" s="12">
        <f t="shared" ref="H67:H98" si="17">$H$2+($B$4*D67)</f>
        <v>-24.79385682970026</v>
      </c>
      <c r="I67" s="4">
        <f t="shared" ref="I67:I98" si="18">$B$4</f>
        <v>-9.81</v>
      </c>
      <c r="J67" s="3">
        <v>0</v>
      </c>
      <c r="K67" s="1"/>
      <c r="L67" s="47">
        <f t="shared" si="5"/>
        <v>4.7732441166766328</v>
      </c>
      <c r="M67" s="47">
        <f t="shared" si="6"/>
        <v>-24.52162531292802</v>
      </c>
      <c r="N67" s="12">
        <f t="shared" si="7"/>
        <v>73.431743310615317</v>
      </c>
      <c r="O67" s="47">
        <f t="shared" si="8"/>
        <v>-7.5041984346292798</v>
      </c>
    </row>
    <row r="68" spans="1:15" ht="18" x14ac:dyDescent="0.25">
      <c r="A68" s="1"/>
      <c r="B68" s="1"/>
      <c r="C68" s="1"/>
      <c r="D68" s="29">
        <v>6.6</v>
      </c>
      <c r="E68" s="30">
        <f t="shared" si="14"/>
        <v>148.50000000000003</v>
      </c>
      <c r="F68" s="12">
        <f t="shared" si="15"/>
        <v>43.547744923978286</v>
      </c>
      <c r="G68" s="23">
        <f t="shared" si="16"/>
        <v>22.500000000000004</v>
      </c>
      <c r="H68" s="12">
        <f t="shared" si="17"/>
        <v>-25.774856829700255</v>
      </c>
      <c r="I68" s="4">
        <f t="shared" si="18"/>
        <v>-9.81</v>
      </c>
      <c r="J68" s="3">
        <v>0</v>
      </c>
      <c r="K68" s="1"/>
      <c r="L68" s="47">
        <f t="shared" ref="L68:L131" si="19">L67+$B$9*((-$B$7/$B$8)*L67)</f>
        <v>4.6607319339263977</v>
      </c>
      <c r="M68" s="47">
        <f t="shared" ref="M68:M131" si="20">M67+$B$9*(((-$B$7/$B$8)*M67)+$B$4)</f>
        <v>-24.924615573409003</v>
      </c>
      <c r="N68" s="12">
        <f t="shared" ref="N68:N131" si="21">N67+L68*$B$9</f>
        <v>73.897816504007963</v>
      </c>
      <c r="O68" s="47">
        <f t="shared" ref="O68:O131" si="22">O67+M68*$B$9</f>
        <v>-9.99665999197018</v>
      </c>
    </row>
    <row r="69" spans="1:15" ht="18" x14ac:dyDescent="0.25">
      <c r="A69" s="1"/>
      <c r="B69" s="1"/>
      <c r="C69" s="1"/>
      <c r="D69" s="29">
        <v>6.7</v>
      </c>
      <c r="E69" s="30">
        <f t="shared" si="14"/>
        <v>150.75000000000003</v>
      </c>
      <c r="F69" s="12">
        <f t="shared" si="15"/>
        <v>40.921209241008285</v>
      </c>
      <c r="G69" s="23">
        <f t="shared" si="16"/>
        <v>22.500000000000004</v>
      </c>
      <c r="H69" s="12">
        <f t="shared" si="17"/>
        <v>-26.755856829700264</v>
      </c>
      <c r="I69" s="4">
        <f t="shared" si="18"/>
        <v>-9.81</v>
      </c>
      <c r="J69" s="3">
        <v>0</v>
      </c>
      <c r="K69" s="1"/>
      <c r="L69" s="47">
        <f t="shared" si="19"/>
        <v>4.5508718240552755</v>
      </c>
      <c r="M69" s="47">
        <f t="shared" si="20"/>
        <v>-25.318106777750078</v>
      </c>
      <c r="N69" s="12">
        <f t="shared" si="21"/>
        <v>74.352903686413484</v>
      </c>
      <c r="O69" s="47">
        <f t="shared" si="22"/>
        <v>-12.528470669745188</v>
      </c>
    </row>
    <row r="70" spans="1:15" ht="18" x14ac:dyDescent="0.25">
      <c r="A70" s="1"/>
      <c r="B70" s="1"/>
      <c r="C70" s="1"/>
      <c r="D70" s="42">
        <v>6.8</v>
      </c>
      <c r="E70" s="43">
        <f t="shared" si="14"/>
        <v>153.00000000000003</v>
      </c>
      <c r="F70" s="11">
        <f t="shared" si="15"/>
        <v>38.196573558038239</v>
      </c>
      <c r="G70" s="44">
        <f t="shared" si="16"/>
        <v>22.500000000000004</v>
      </c>
      <c r="H70" s="11">
        <f t="shared" si="17"/>
        <v>-27.736856829700258</v>
      </c>
      <c r="I70" s="45">
        <f t="shared" si="18"/>
        <v>-9.81</v>
      </c>
      <c r="J70" s="46">
        <v>0</v>
      </c>
      <c r="K70" s="1"/>
      <c r="L70" s="47">
        <f t="shared" si="19"/>
        <v>4.4436012739168298</v>
      </c>
      <c r="M70" s="47">
        <f t="shared" si="20"/>
        <v>-25.70232283227454</v>
      </c>
      <c r="N70" s="12">
        <f t="shared" si="21"/>
        <v>74.797263813805174</v>
      </c>
      <c r="O70" s="47">
        <f t="shared" si="22"/>
        <v>-15.098702952972642</v>
      </c>
    </row>
    <row r="71" spans="1:15" ht="18" x14ac:dyDescent="0.25">
      <c r="A71" s="1"/>
      <c r="B71" s="1"/>
      <c r="C71" s="1"/>
      <c r="D71" s="29">
        <v>6.9</v>
      </c>
      <c r="E71" s="30">
        <f t="shared" si="14"/>
        <v>155.25000000000003</v>
      </c>
      <c r="F71" s="12">
        <f t="shared" si="15"/>
        <v>35.373837875068205</v>
      </c>
      <c r="G71" s="23">
        <f t="shared" si="16"/>
        <v>22.500000000000004</v>
      </c>
      <c r="H71" s="12">
        <f t="shared" si="17"/>
        <v>-28.717856829700267</v>
      </c>
      <c r="I71" s="4">
        <f t="shared" si="18"/>
        <v>-9.81</v>
      </c>
      <c r="J71" s="3">
        <v>0</v>
      </c>
      <c r="K71" s="1"/>
      <c r="L71" s="47">
        <f t="shared" si="19"/>
        <v>4.3388592438887903</v>
      </c>
      <c r="M71" s="47">
        <f t="shared" si="20"/>
        <v>-26.077482365513784</v>
      </c>
      <c r="N71" s="12">
        <f t="shared" si="21"/>
        <v>75.231149738194048</v>
      </c>
      <c r="O71" s="47">
        <f t="shared" si="22"/>
        <v>-17.706451189524021</v>
      </c>
    </row>
    <row r="72" spans="1:15" ht="18" x14ac:dyDescent="0.25">
      <c r="A72" s="1"/>
      <c r="B72" s="1"/>
      <c r="C72" s="1"/>
      <c r="D72" s="29">
        <v>7</v>
      </c>
      <c r="E72" s="30">
        <f t="shared" si="14"/>
        <v>157.50000000000003</v>
      </c>
      <c r="F72" s="12">
        <f t="shared" si="15"/>
        <v>32.453002192098182</v>
      </c>
      <c r="G72" s="23">
        <f t="shared" si="16"/>
        <v>22.500000000000004</v>
      </c>
      <c r="H72" s="12">
        <f t="shared" si="17"/>
        <v>-29.698856829700262</v>
      </c>
      <c r="I72" s="4">
        <f t="shared" si="18"/>
        <v>-9.81</v>
      </c>
      <c r="J72" s="3">
        <v>0</v>
      </c>
      <c r="K72" s="1"/>
      <c r="L72" s="47">
        <f t="shared" si="19"/>
        <v>4.2365861331399834</v>
      </c>
      <c r="M72" s="47">
        <f t="shared" si="20"/>
        <v>-26.443798852612389</v>
      </c>
      <c r="N72" s="12">
        <f t="shared" si="21"/>
        <v>75.654808351508052</v>
      </c>
      <c r="O72" s="47">
        <f t="shared" si="22"/>
        <v>-20.350831074785262</v>
      </c>
    </row>
    <row r="73" spans="1:15" ht="18" x14ac:dyDescent="0.25">
      <c r="A73" s="1"/>
      <c r="B73" s="1"/>
      <c r="C73" s="1"/>
      <c r="D73" s="29">
        <v>7.1</v>
      </c>
      <c r="E73" s="30">
        <f t="shared" si="14"/>
        <v>159.75000000000003</v>
      </c>
      <c r="F73" s="12">
        <f t="shared" si="15"/>
        <v>29.434066509128144</v>
      </c>
      <c r="G73" s="23">
        <f t="shared" si="16"/>
        <v>22.500000000000004</v>
      </c>
      <c r="H73" s="12">
        <f t="shared" si="17"/>
        <v>-30.679856829700256</v>
      </c>
      <c r="I73" s="4">
        <f t="shared" si="18"/>
        <v>-9.81</v>
      </c>
      <c r="J73" s="3">
        <v>0</v>
      </c>
      <c r="K73" s="1"/>
      <c r="L73" s="47">
        <f t="shared" si="19"/>
        <v>4.1367237457159698</v>
      </c>
      <c r="M73" s="47">
        <f t="shared" si="20"/>
        <v>-26.801480736800812</v>
      </c>
      <c r="N73" s="12">
        <f t="shared" si="21"/>
        <v>76.068480726079656</v>
      </c>
      <c r="O73" s="47">
        <f t="shared" si="22"/>
        <v>-23.030979148465342</v>
      </c>
    </row>
    <row r="74" spans="1:15" ht="18" x14ac:dyDescent="0.25">
      <c r="A74" s="1"/>
      <c r="B74" s="1"/>
      <c r="C74" s="1"/>
      <c r="D74" s="29">
        <v>7.2</v>
      </c>
      <c r="E74" s="30">
        <f t="shared" si="14"/>
        <v>162.00000000000003</v>
      </c>
      <c r="F74" s="12">
        <f t="shared" si="15"/>
        <v>26.317030826158089</v>
      </c>
      <c r="G74" s="23">
        <f t="shared" si="16"/>
        <v>22.500000000000004</v>
      </c>
      <c r="H74" s="12">
        <f t="shared" si="17"/>
        <v>-31.660856829700265</v>
      </c>
      <c r="I74" s="4">
        <f t="shared" si="18"/>
        <v>-9.81</v>
      </c>
      <c r="J74" s="3">
        <v>0</v>
      </c>
      <c r="K74" s="1"/>
      <c r="L74" s="47">
        <f t="shared" si="19"/>
        <v>4.0392152574240932</v>
      </c>
      <c r="M74" s="47">
        <f t="shared" si="20"/>
        <v>-27.150731548004792</v>
      </c>
      <c r="N74" s="12">
        <f t="shared" si="21"/>
        <v>76.472402251822061</v>
      </c>
      <c r="O74" s="47">
        <f t="shared" si="22"/>
        <v>-25.74605230326582</v>
      </c>
    </row>
    <row r="75" spans="1:15" ht="18" x14ac:dyDescent="0.25">
      <c r="A75" s="1"/>
      <c r="B75" s="1"/>
      <c r="C75" s="1"/>
      <c r="D75" s="29">
        <v>7.3</v>
      </c>
      <c r="E75" s="30">
        <f t="shared" si="14"/>
        <v>164.25000000000003</v>
      </c>
      <c r="F75" s="12">
        <f t="shared" si="15"/>
        <v>23.101895143188074</v>
      </c>
      <c r="G75" s="23">
        <f t="shared" si="16"/>
        <v>22.500000000000004</v>
      </c>
      <c r="H75" s="12">
        <f t="shared" si="17"/>
        <v>-32.641856829700259</v>
      </c>
      <c r="I75" s="4">
        <f t="shared" si="18"/>
        <v>-9.81</v>
      </c>
      <c r="J75" s="3">
        <v>0</v>
      </c>
      <c r="K75" s="1"/>
      <c r="L75" s="47">
        <f t="shared" si="19"/>
        <v>3.9440051834990966</v>
      </c>
      <c r="M75" s="47">
        <f t="shared" si="20"/>
        <v>-27.491750018658966</v>
      </c>
      <c r="N75" s="12">
        <f t="shared" si="21"/>
        <v>76.866802770171972</v>
      </c>
      <c r="O75" s="47">
        <f t="shared" si="22"/>
        <v>-28.495227305131717</v>
      </c>
    </row>
    <row r="76" spans="1:15" ht="18" x14ac:dyDescent="0.25">
      <c r="A76" s="1"/>
      <c r="B76" s="1"/>
      <c r="C76" s="1"/>
      <c r="D76" s="29">
        <v>7.4</v>
      </c>
      <c r="E76" s="30">
        <f t="shared" si="14"/>
        <v>166.50000000000003</v>
      </c>
      <c r="F76" s="12">
        <f t="shared" si="15"/>
        <v>19.788659460218014</v>
      </c>
      <c r="G76" s="23">
        <f t="shared" si="16"/>
        <v>22.500000000000004</v>
      </c>
      <c r="H76" s="12">
        <f t="shared" si="17"/>
        <v>-33.622856829700268</v>
      </c>
      <c r="I76" s="4">
        <f t="shared" si="18"/>
        <v>-9.81</v>
      </c>
      <c r="J76" s="3">
        <v>0</v>
      </c>
      <c r="K76" s="1"/>
      <c r="L76" s="47">
        <f t="shared" si="19"/>
        <v>3.8510393470309037</v>
      </c>
      <c r="M76" s="47">
        <f t="shared" si="20"/>
        <v>-27.824730196790576</v>
      </c>
      <c r="N76" s="12">
        <f t="shared" si="21"/>
        <v>77.251906704875068</v>
      </c>
      <c r="O76" s="47">
        <f t="shared" si="22"/>
        <v>-31.277700324810773</v>
      </c>
    </row>
    <row r="77" spans="1:15" ht="18" x14ac:dyDescent="0.25">
      <c r="A77" s="1"/>
      <c r="B77" s="1"/>
      <c r="C77" s="1"/>
      <c r="D77" s="29">
        <v>7.5</v>
      </c>
      <c r="E77" s="30">
        <f t="shared" si="14"/>
        <v>168.75000000000003</v>
      </c>
      <c r="F77" s="12">
        <f t="shared" si="15"/>
        <v>16.37732377724808</v>
      </c>
      <c r="G77" s="23">
        <f t="shared" si="16"/>
        <v>22.500000000000004</v>
      </c>
      <c r="H77" s="12">
        <f t="shared" si="17"/>
        <v>-34.603856829700263</v>
      </c>
      <c r="I77" s="4">
        <f t="shared" si="18"/>
        <v>-9.81</v>
      </c>
      <c r="J77" s="3">
        <v>0</v>
      </c>
      <c r="K77" s="1"/>
      <c r="L77" s="47">
        <f t="shared" si="19"/>
        <v>3.7602648481366039</v>
      </c>
      <c r="M77" s="47">
        <f t="shared" si="20"/>
        <v>-28.149861556437656</v>
      </c>
      <c r="N77" s="12">
        <f t="shared" si="21"/>
        <v>77.627933189688733</v>
      </c>
      <c r="O77" s="47">
        <f t="shared" si="22"/>
        <v>-34.092686480454539</v>
      </c>
    </row>
    <row r="78" spans="1:15" ht="18" x14ac:dyDescent="0.25">
      <c r="A78" s="1"/>
      <c r="B78" s="1"/>
      <c r="C78" s="1"/>
      <c r="D78" s="29">
        <v>7.6</v>
      </c>
      <c r="E78" s="30">
        <f t="shared" si="14"/>
        <v>171.00000000000003</v>
      </c>
      <c r="F78" s="12">
        <f t="shared" si="15"/>
        <v>12.867888094278044</v>
      </c>
      <c r="G78" s="23">
        <f t="shared" si="16"/>
        <v>22.500000000000004</v>
      </c>
      <c r="H78" s="12">
        <f t="shared" si="17"/>
        <v>-35.584856829700257</v>
      </c>
      <c r="I78" s="4">
        <f t="shared" si="18"/>
        <v>-9.81</v>
      </c>
      <c r="J78" s="3">
        <v>0</v>
      </c>
      <c r="K78" s="1"/>
      <c r="L78" s="47">
        <f t="shared" si="19"/>
        <v>3.6716300338590981</v>
      </c>
      <c r="M78" s="47">
        <f t="shared" si="20"/>
        <v>-28.467329105464483</v>
      </c>
      <c r="N78" s="12">
        <f t="shared" si="21"/>
        <v>77.995096193074644</v>
      </c>
      <c r="O78" s="47">
        <f t="shared" si="22"/>
        <v>-36.939419391000989</v>
      </c>
    </row>
    <row r="79" spans="1:15" ht="18" x14ac:dyDescent="0.25">
      <c r="A79" s="1"/>
      <c r="B79" s="1"/>
      <c r="C79" s="1"/>
      <c r="D79" s="29">
        <v>7.7</v>
      </c>
      <c r="E79" s="30">
        <f t="shared" si="14"/>
        <v>173.25000000000003</v>
      </c>
      <c r="F79" s="12">
        <f t="shared" si="15"/>
        <v>9.2603524113079629</v>
      </c>
      <c r="G79" s="23">
        <f t="shared" si="16"/>
        <v>22.500000000000004</v>
      </c>
      <c r="H79" s="12">
        <f t="shared" si="17"/>
        <v>-36.565856829700266</v>
      </c>
      <c r="I79" s="4">
        <f t="shared" si="18"/>
        <v>-9.81</v>
      </c>
      <c r="J79" s="3">
        <v>0</v>
      </c>
      <c r="K79" s="1"/>
      <c r="L79" s="47">
        <f t="shared" si="19"/>
        <v>3.5850844687752765</v>
      </c>
      <c r="M79" s="47">
        <f t="shared" si="20"/>
        <v>-28.777313490835677</v>
      </c>
      <c r="N79" s="12">
        <f t="shared" si="21"/>
        <v>78.353604639952167</v>
      </c>
      <c r="O79" s="47">
        <f t="shared" si="22"/>
        <v>-39.817150740084557</v>
      </c>
    </row>
    <row r="80" spans="1:15" ht="18" x14ac:dyDescent="0.25">
      <c r="A80" s="1"/>
      <c r="B80" s="1"/>
      <c r="C80" s="1"/>
      <c r="D80" s="29">
        <v>7.8</v>
      </c>
      <c r="E80" s="30">
        <f t="shared" si="14"/>
        <v>175.50000000000003</v>
      </c>
      <c r="F80" s="12">
        <f t="shared" si="15"/>
        <v>5.5547167283379508</v>
      </c>
      <c r="G80" s="23">
        <f t="shared" si="16"/>
        <v>22.500000000000004</v>
      </c>
      <c r="H80" s="12">
        <f t="shared" si="17"/>
        <v>-37.546856829700261</v>
      </c>
      <c r="I80" s="4">
        <f t="shared" si="18"/>
        <v>-9.81</v>
      </c>
      <c r="J80" s="3">
        <v>0</v>
      </c>
      <c r="K80" s="1"/>
      <c r="L80" s="47">
        <f t="shared" si="19"/>
        <v>3.5005789062970023</v>
      </c>
      <c r="M80" s="47">
        <f t="shared" si="20"/>
        <v>-29.079991101408837</v>
      </c>
      <c r="N80" s="12">
        <f t="shared" si="21"/>
        <v>78.703662530581866</v>
      </c>
      <c r="O80" s="47">
        <f t="shared" si="22"/>
        <v>-42.725149850225442</v>
      </c>
    </row>
    <row r="81" spans="1:15" ht="18" x14ac:dyDescent="0.25">
      <c r="A81" s="1"/>
      <c r="B81" s="1"/>
      <c r="C81" s="1"/>
      <c r="D81" s="29">
        <v>7.9</v>
      </c>
      <c r="E81" s="30">
        <f t="shared" si="14"/>
        <v>177.75000000000003</v>
      </c>
      <c r="F81" s="12">
        <f t="shared" si="15"/>
        <v>1.7509810453679506</v>
      </c>
      <c r="G81" s="23">
        <f t="shared" si="16"/>
        <v>22.500000000000004</v>
      </c>
      <c r="H81" s="12">
        <f t="shared" si="17"/>
        <v>-38.527856829700269</v>
      </c>
      <c r="I81" s="4">
        <f t="shared" si="18"/>
        <v>-9.81</v>
      </c>
      <c r="J81" s="3">
        <v>0</v>
      </c>
      <c r="K81" s="1"/>
      <c r="L81" s="47">
        <f t="shared" si="19"/>
        <v>3.4180652606485729</v>
      </c>
      <c r="M81" s="47">
        <f t="shared" si="20"/>
        <v>-29.375534168304199</v>
      </c>
      <c r="N81" s="12">
        <f t="shared" si="21"/>
        <v>79.045469056646724</v>
      </c>
      <c r="O81" s="47">
        <f t="shared" si="22"/>
        <v>-45.662703267055861</v>
      </c>
    </row>
    <row r="82" spans="1:15" ht="18" x14ac:dyDescent="0.25">
      <c r="A82" s="1"/>
      <c r="B82" s="1"/>
      <c r="C82" s="1"/>
      <c r="D82" s="29">
        <v>8</v>
      </c>
      <c r="E82" s="30">
        <f t="shared" si="14"/>
        <v>180.00000000000003</v>
      </c>
      <c r="F82" s="12">
        <f t="shared" si="15"/>
        <v>-2.1508546376020945</v>
      </c>
      <c r="G82" s="23">
        <f t="shared" si="16"/>
        <v>22.500000000000004</v>
      </c>
      <c r="H82" s="12">
        <f t="shared" si="17"/>
        <v>-39.508856829700264</v>
      </c>
      <c r="I82" s="4">
        <f t="shared" si="18"/>
        <v>-9.81</v>
      </c>
      <c r="J82" s="3">
        <v>0</v>
      </c>
      <c r="K82" s="1"/>
      <c r="L82" s="47">
        <f t="shared" si="19"/>
        <v>3.3374965795047138</v>
      </c>
      <c r="M82" s="47">
        <f t="shared" si="20"/>
        <v>-29.664110862908458</v>
      </c>
      <c r="N82" s="12">
        <f t="shared" si="21"/>
        <v>79.379218714597201</v>
      </c>
      <c r="O82" s="47">
        <f t="shared" si="22"/>
        <v>-48.629114353346708</v>
      </c>
    </row>
    <row r="83" spans="1:15" ht="18" x14ac:dyDescent="0.25">
      <c r="A83" s="1"/>
      <c r="B83" s="1"/>
      <c r="C83" s="1"/>
      <c r="D83" s="29">
        <v>8.1</v>
      </c>
      <c r="E83" s="30">
        <f t="shared" si="14"/>
        <v>182.25000000000003</v>
      </c>
      <c r="F83" s="12">
        <f t="shared" si="15"/>
        <v>-6.1507903205721277</v>
      </c>
      <c r="G83" s="23">
        <f t="shared" si="16"/>
        <v>22.500000000000004</v>
      </c>
      <c r="H83" s="12">
        <f t="shared" si="17"/>
        <v>-40.489856829700258</v>
      </c>
      <c r="I83" s="4">
        <f t="shared" si="18"/>
        <v>-9.81</v>
      </c>
      <c r="J83" s="3">
        <v>0</v>
      </c>
      <c r="K83" s="1"/>
      <c r="L83" s="47">
        <f t="shared" si="19"/>
        <v>3.2588270172735312</v>
      </c>
      <c r="M83" s="47">
        <f t="shared" si="20"/>
        <v>-29.945885392568474</v>
      </c>
      <c r="N83" s="12">
        <f t="shared" si="21"/>
        <v>79.705101416324553</v>
      </c>
      <c r="O83" s="47">
        <f t="shared" si="22"/>
        <v>-51.623702892603553</v>
      </c>
    </row>
    <row r="84" spans="1:15" ht="18" x14ac:dyDescent="0.25">
      <c r="A84" s="1"/>
      <c r="B84" s="1"/>
      <c r="C84" s="1"/>
      <c r="D84" s="29">
        <v>8.1999999999999993</v>
      </c>
      <c r="E84" s="30">
        <f t="shared" si="14"/>
        <v>184.5</v>
      </c>
      <c r="F84" s="12">
        <f t="shared" si="15"/>
        <v>-10.248826003542149</v>
      </c>
      <c r="G84" s="23">
        <f t="shared" si="16"/>
        <v>22.500000000000004</v>
      </c>
      <c r="H84" s="12">
        <f t="shared" si="17"/>
        <v>-41.470856829700253</v>
      </c>
      <c r="I84" s="4">
        <f t="shared" si="18"/>
        <v>-9.81</v>
      </c>
      <c r="J84" s="3">
        <v>0</v>
      </c>
      <c r="K84" s="1"/>
      <c r="L84" s="47">
        <f t="shared" si="19"/>
        <v>3.1820118090092264</v>
      </c>
      <c r="M84" s="47">
        <f t="shared" si="20"/>
        <v>-30.221018094029361</v>
      </c>
      <c r="N84" s="12">
        <f t="shared" si="21"/>
        <v>80.023302597225481</v>
      </c>
      <c r="O84" s="47">
        <f t="shared" si="22"/>
        <v>-54.645804702006487</v>
      </c>
    </row>
    <row r="85" spans="1:15" ht="18" x14ac:dyDescent="0.25">
      <c r="A85" s="1"/>
      <c r="B85" s="1"/>
      <c r="C85" s="1"/>
      <c r="D85" s="29">
        <v>8.3000000000000007</v>
      </c>
      <c r="E85" s="30">
        <f t="shared" si="14"/>
        <v>186.75000000000006</v>
      </c>
      <c r="F85" s="12">
        <f t="shared" si="15"/>
        <v>-14.444961686512215</v>
      </c>
      <c r="G85" s="23">
        <f t="shared" si="16"/>
        <v>22.500000000000004</v>
      </c>
      <c r="H85" s="12">
        <f t="shared" si="17"/>
        <v>-42.451856829700276</v>
      </c>
      <c r="I85" s="4">
        <f t="shared" si="18"/>
        <v>-9.81</v>
      </c>
      <c r="J85" s="3">
        <v>0</v>
      </c>
      <c r="K85" s="1"/>
      <c r="L85" s="47">
        <f t="shared" si="19"/>
        <v>3.107007244939723</v>
      </c>
      <c r="M85" s="47">
        <f t="shared" si="20"/>
        <v>-30.489665524670098</v>
      </c>
      <c r="N85" s="12">
        <f t="shared" si="21"/>
        <v>80.33400332171945</v>
      </c>
      <c r="O85" s="47">
        <f t="shared" si="22"/>
        <v>-57.694771254473494</v>
      </c>
    </row>
    <row r="86" spans="1:15" ht="18" x14ac:dyDescent="0.25">
      <c r="A86" s="1"/>
      <c r="B86" s="1"/>
      <c r="C86" s="1"/>
      <c r="D86" s="29">
        <v>8.4</v>
      </c>
      <c r="E86" s="30">
        <f t="shared" si="14"/>
        <v>189.00000000000003</v>
      </c>
      <c r="F86" s="12">
        <f t="shared" si="15"/>
        <v>-18.739197369482213</v>
      </c>
      <c r="G86" s="23">
        <f t="shared" si="16"/>
        <v>22.500000000000004</v>
      </c>
      <c r="H86" s="12">
        <f t="shared" si="17"/>
        <v>-43.43285682970027</v>
      </c>
      <c r="I86" s="4">
        <f t="shared" si="18"/>
        <v>-9.81</v>
      </c>
      <c r="J86" s="3">
        <v>0</v>
      </c>
      <c r="K86" s="1"/>
      <c r="L86" s="47">
        <f t="shared" si="19"/>
        <v>3.0337706455947151</v>
      </c>
      <c r="M86" s="47">
        <f t="shared" si="20"/>
        <v>-30.751980551588588</v>
      </c>
      <c r="N86" s="12">
        <f t="shared" si="21"/>
        <v>80.63738038627892</v>
      </c>
      <c r="O86" s="47">
        <f t="shared" si="22"/>
        <v>-60.769969309632351</v>
      </c>
    </row>
    <row r="87" spans="1:15" ht="18" x14ac:dyDescent="0.25">
      <c r="A87" s="1"/>
      <c r="B87" s="1"/>
      <c r="C87" s="1"/>
      <c r="D87" s="29">
        <v>8.5</v>
      </c>
      <c r="E87" s="30">
        <f t="shared" si="14"/>
        <v>191.25000000000003</v>
      </c>
      <c r="F87" s="12">
        <f t="shared" si="15"/>
        <v>-23.131533052452255</v>
      </c>
      <c r="G87" s="23">
        <f t="shared" si="16"/>
        <v>22.500000000000004</v>
      </c>
      <c r="H87" s="12">
        <f t="shared" si="17"/>
        <v>-44.413856829700265</v>
      </c>
      <c r="I87" s="4">
        <f t="shared" si="18"/>
        <v>-9.81</v>
      </c>
      <c r="J87" s="3">
        <v>0</v>
      </c>
      <c r="K87" s="1"/>
      <c r="L87" s="47">
        <f t="shared" si="19"/>
        <v>2.9622603375199827</v>
      </c>
      <c r="M87" s="47">
        <f t="shared" si="20"/>
        <v>-31.008112438586856</v>
      </c>
      <c r="N87" s="12">
        <f t="shared" si="21"/>
        <v>80.933606420030912</v>
      </c>
      <c r="O87" s="47">
        <f t="shared" si="22"/>
        <v>-63.870780553491038</v>
      </c>
    </row>
    <row r="88" spans="1:15" ht="18" x14ac:dyDescent="0.25">
      <c r="A88" s="1"/>
      <c r="B88" s="1"/>
      <c r="C88" s="1"/>
      <c r="D88" s="29">
        <v>8.6</v>
      </c>
      <c r="E88" s="30">
        <f t="shared" si="14"/>
        <v>193.50000000000003</v>
      </c>
      <c r="F88" s="12">
        <f t="shared" si="15"/>
        <v>-27.621968735422229</v>
      </c>
      <c r="G88" s="23">
        <f t="shared" si="16"/>
        <v>22.500000000000004</v>
      </c>
      <c r="H88" s="12">
        <f t="shared" si="17"/>
        <v>-45.394856829700259</v>
      </c>
      <c r="I88" s="4">
        <f t="shared" si="18"/>
        <v>-9.81</v>
      </c>
      <c r="J88" s="3">
        <v>0</v>
      </c>
      <c r="K88" s="1"/>
      <c r="L88" s="47">
        <f t="shared" si="19"/>
        <v>2.8924356295641545</v>
      </c>
      <c r="M88" s="47">
        <f t="shared" si="20"/>
        <v>-31.258206931105882</v>
      </c>
      <c r="N88" s="12">
        <f t="shared" si="21"/>
        <v>81.222849982987327</v>
      </c>
      <c r="O88" s="47">
        <f t="shared" si="22"/>
        <v>-66.996601246601628</v>
      </c>
    </row>
    <row r="89" spans="1:15" ht="18" x14ac:dyDescent="0.25">
      <c r="A89" s="1"/>
      <c r="B89" s="1"/>
      <c r="C89" s="1"/>
      <c r="D89" s="29">
        <v>8.6999999999999993</v>
      </c>
      <c r="E89" s="30">
        <f t="shared" si="14"/>
        <v>195.75000000000003</v>
      </c>
      <c r="F89" s="12">
        <f t="shared" si="15"/>
        <v>-32.210504418392247</v>
      </c>
      <c r="G89" s="23">
        <f t="shared" si="16"/>
        <v>22.500000000000004</v>
      </c>
      <c r="H89" s="12">
        <f t="shared" si="17"/>
        <v>-46.375856829700254</v>
      </c>
      <c r="I89" s="4">
        <f t="shared" si="18"/>
        <v>-9.81</v>
      </c>
      <c r="J89" s="3">
        <v>0</v>
      </c>
      <c r="K89" s="1"/>
      <c r="L89" s="47">
        <f t="shared" si="19"/>
        <v>2.8242567897244282</v>
      </c>
      <c r="M89" s="47">
        <f t="shared" si="20"/>
        <v>-31.502406339158387</v>
      </c>
      <c r="N89" s="12">
        <f t="shared" si="21"/>
        <v>81.505275661959772</v>
      </c>
      <c r="O89" s="47">
        <f t="shared" si="22"/>
        <v>-70.146841880517471</v>
      </c>
    </row>
    <row r="90" spans="1:15" ht="18" x14ac:dyDescent="0.25">
      <c r="A90" s="1"/>
      <c r="B90" s="1"/>
      <c r="C90" s="1"/>
      <c r="D90" s="29">
        <v>8.8000000000000007</v>
      </c>
      <c r="E90" s="30">
        <f t="shared" si="14"/>
        <v>198.00000000000006</v>
      </c>
      <c r="F90" s="12">
        <f t="shared" si="15"/>
        <v>-36.897140101362368</v>
      </c>
      <c r="G90" s="23">
        <f t="shared" si="16"/>
        <v>22.500000000000004</v>
      </c>
      <c r="H90" s="12">
        <f t="shared" si="17"/>
        <v>-47.356856829700277</v>
      </c>
      <c r="I90" s="4">
        <f t="shared" si="18"/>
        <v>-9.81</v>
      </c>
      <c r="J90" s="3">
        <v>0</v>
      </c>
      <c r="K90" s="1"/>
      <c r="L90" s="47">
        <f t="shared" si="19"/>
        <v>2.7576850225380665</v>
      </c>
      <c r="M90" s="47">
        <f t="shared" si="20"/>
        <v>-31.740849618306797</v>
      </c>
      <c r="N90" s="12">
        <f t="shared" si="21"/>
        <v>81.781044164213583</v>
      </c>
      <c r="O90" s="47">
        <f t="shared" si="22"/>
        <v>-73.320926842348143</v>
      </c>
    </row>
    <row r="91" spans="1:15" ht="18" x14ac:dyDescent="0.25">
      <c r="A91" s="1"/>
      <c r="B91" s="1"/>
      <c r="C91" s="1"/>
      <c r="D91" s="29">
        <v>8.9</v>
      </c>
      <c r="E91" s="30">
        <f t="shared" si="14"/>
        <v>200.25000000000003</v>
      </c>
      <c r="F91" s="12">
        <f t="shared" si="15"/>
        <v>-41.681875784332362</v>
      </c>
      <c r="G91" s="23">
        <f t="shared" si="16"/>
        <v>22.500000000000004</v>
      </c>
      <c r="H91" s="12">
        <f t="shared" si="17"/>
        <v>-48.337856829700272</v>
      </c>
      <c r="I91" s="4">
        <f t="shared" si="18"/>
        <v>-9.81</v>
      </c>
      <c r="J91" s="3">
        <v>0</v>
      </c>
      <c r="K91" s="1"/>
      <c r="L91" s="47">
        <f t="shared" si="19"/>
        <v>2.692682447006812</v>
      </c>
      <c r="M91" s="47">
        <f t="shared" si="20"/>
        <v>-31.973672448732422</v>
      </c>
      <c r="N91" s="12">
        <f t="shared" si="21"/>
        <v>82.050312408914266</v>
      </c>
      <c r="O91" s="47">
        <f t="shared" si="22"/>
        <v>-76.518294087221392</v>
      </c>
    </row>
    <row r="92" spans="1:15" ht="18" x14ac:dyDescent="0.25">
      <c r="A92" s="1"/>
      <c r="B92" s="1"/>
      <c r="C92" s="1"/>
      <c r="D92" s="29">
        <v>9</v>
      </c>
      <c r="E92" s="30">
        <f t="shared" si="14"/>
        <v>202.50000000000003</v>
      </c>
      <c r="F92" s="12">
        <f t="shared" si="15"/>
        <v>-46.564711467302345</v>
      </c>
      <c r="G92" s="23">
        <f t="shared" si="16"/>
        <v>22.500000000000004</v>
      </c>
      <c r="H92" s="12">
        <f t="shared" si="17"/>
        <v>-49.318856829700266</v>
      </c>
      <c r="I92" s="4">
        <f t="shared" si="18"/>
        <v>-9.81</v>
      </c>
      <c r="J92" s="3">
        <v>0</v>
      </c>
      <c r="K92" s="1"/>
      <c r="L92" s="47">
        <f t="shared" si="19"/>
        <v>2.6292120750416514</v>
      </c>
      <c r="M92" s="47">
        <f t="shared" si="20"/>
        <v>-32.201007312440872</v>
      </c>
      <c r="N92" s="12">
        <f t="shared" si="21"/>
        <v>82.31323361641843</v>
      </c>
      <c r="O92" s="47">
        <f t="shared" si="22"/>
        <v>-79.73839481846548</v>
      </c>
    </row>
    <row r="93" spans="1:15" ht="18" x14ac:dyDescent="0.25">
      <c r="A93" s="1"/>
      <c r="B93" s="1"/>
      <c r="C93" s="1"/>
      <c r="D93" s="29">
        <v>9.1</v>
      </c>
      <c r="E93" s="30">
        <f t="shared" si="14"/>
        <v>204.75000000000003</v>
      </c>
      <c r="F93" s="12">
        <f t="shared" si="15"/>
        <v>-51.545647150272373</v>
      </c>
      <c r="G93" s="23">
        <f t="shared" si="16"/>
        <v>22.500000000000004</v>
      </c>
      <c r="H93" s="12">
        <f t="shared" si="17"/>
        <v>-50.299856829700261</v>
      </c>
      <c r="I93" s="4">
        <f t="shared" si="18"/>
        <v>-9.81</v>
      </c>
      <c r="J93" s="3">
        <v>0</v>
      </c>
      <c r="K93" s="1"/>
      <c r="L93" s="47">
        <f t="shared" si="19"/>
        <v>2.5672377904156698</v>
      </c>
      <c r="M93" s="47">
        <f t="shared" si="20"/>
        <v>-32.422983568647624</v>
      </c>
      <c r="N93" s="12">
        <f t="shared" si="21"/>
        <v>82.569957395459994</v>
      </c>
      <c r="O93" s="47">
        <f t="shared" si="22"/>
        <v>-82.980693175330245</v>
      </c>
    </row>
    <row r="94" spans="1:15" ht="18" x14ac:dyDescent="0.25">
      <c r="A94" s="1"/>
      <c r="B94" s="1"/>
      <c r="C94" s="1"/>
      <c r="D94" s="34">
        <v>9.1999999999999993</v>
      </c>
      <c r="E94" s="30">
        <f t="shared" si="14"/>
        <v>207.00000000000003</v>
      </c>
      <c r="F94" s="12">
        <f t="shared" si="15"/>
        <v>-56.624682833242332</v>
      </c>
      <c r="G94" s="23">
        <f t="shared" si="16"/>
        <v>22.500000000000004</v>
      </c>
      <c r="H94" s="12">
        <f t="shared" si="17"/>
        <v>-51.280856829700255</v>
      </c>
      <c r="I94" s="4">
        <f t="shared" si="18"/>
        <v>-9.81</v>
      </c>
      <c r="J94" s="3">
        <v>0</v>
      </c>
      <c r="K94" s="1"/>
      <c r="L94" s="47">
        <f t="shared" si="19"/>
        <v>2.5067243282130147</v>
      </c>
      <c r="M94" s="47">
        <f t="shared" si="20"/>
        <v>-32.639727527386647</v>
      </c>
      <c r="N94" s="12">
        <f t="shared" si="21"/>
        <v>82.820629828281298</v>
      </c>
      <c r="O94" s="47">
        <f t="shared" si="22"/>
        <v>-86.244665928068912</v>
      </c>
    </row>
    <row r="95" spans="1:15" ht="18" x14ac:dyDescent="0.25">
      <c r="A95" s="1"/>
      <c r="B95" s="1"/>
      <c r="C95" s="1"/>
      <c r="D95" s="29">
        <v>9.3000000000000007</v>
      </c>
      <c r="E95" s="30">
        <f t="shared" si="14"/>
        <v>209.25000000000006</v>
      </c>
      <c r="F95" s="12">
        <f t="shared" si="15"/>
        <v>-61.80181851621245</v>
      </c>
      <c r="G95" s="23">
        <f t="shared" si="16"/>
        <v>22.500000000000004</v>
      </c>
      <c r="H95" s="12">
        <f t="shared" si="17"/>
        <v>-52.261856829700278</v>
      </c>
      <c r="I95" s="4">
        <f t="shared" si="18"/>
        <v>-9.81</v>
      </c>
      <c r="J95" s="3">
        <v>0</v>
      </c>
      <c r="K95" s="1"/>
      <c r="L95" s="47">
        <f t="shared" si="19"/>
        <v>2.4476372547622796</v>
      </c>
      <c r="M95" s="47">
        <f t="shared" si="20"/>
        <v>-32.851362521383962</v>
      </c>
      <c r="N95" s="12">
        <f t="shared" si="21"/>
        <v>83.065393553757531</v>
      </c>
      <c r="O95" s="47">
        <f t="shared" si="22"/>
        <v>-89.529802180207312</v>
      </c>
    </row>
    <row r="96" spans="1:15" ht="18" x14ac:dyDescent="0.25">
      <c r="A96" s="1"/>
      <c r="B96" s="1"/>
      <c r="C96" s="1"/>
      <c r="D96" s="29">
        <v>9.4</v>
      </c>
      <c r="E96" s="30">
        <f t="shared" si="14"/>
        <v>211.50000000000003</v>
      </c>
      <c r="F96" s="12">
        <f t="shared" si="15"/>
        <v>-67.077054199182555</v>
      </c>
      <c r="G96" s="23">
        <f t="shared" si="16"/>
        <v>22.500000000000004</v>
      </c>
      <c r="H96" s="12">
        <f t="shared" si="17"/>
        <v>-53.242856829700273</v>
      </c>
      <c r="I96" s="4">
        <f t="shared" si="18"/>
        <v>-9.81</v>
      </c>
      <c r="J96" s="3">
        <v>0</v>
      </c>
      <c r="K96" s="1"/>
      <c r="L96" s="47">
        <f t="shared" si="19"/>
        <v>2.3899429480428829</v>
      </c>
      <c r="M96" s="47">
        <f t="shared" si="20"/>
        <v>-33.058008976237055</v>
      </c>
      <c r="N96" s="12">
        <f t="shared" si="21"/>
        <v>83.304387848561817</v>
      </c>
      <c r="O96" s="47">
        <f t="shared" si="22"/>
        <v>-92.835603077831024</v>
      </c>
    </row>
    <row r="97" spans="1:15" ht="18" x14ac:dyDescent="0.25">
      <c r="A97" s="1"/>
      <c r="B97" s="1"/>
      <c r="C97" s="1"/>
      <c r="D97" s="29">
        <v>9.5</v>
      </c>
      <c r="E97" s="30">
        <f t="shared" si="14"/>
        <v>213.75000000000003</v>
      </c>
      <c r="F97" s="12">
        <f t="shared" si="15"/>
        <v>-72.450389882152479</v>
      </c>
      <c r="G97" s="23">
        <f t="shared" si="16"/>
        <v>22.500000000000004</v>
      </c>
      <c r="H97" s="12">
        <f t="shared" si="17"/>
        <v>-54.223856829700267</v>
      </c>
      <c r="I97" s="4">
        <f t="shared" si="18"/>
        <v>-9.81</v>
      </c>
      <c r="J97" s="3">
        <v>0</v>
      </c>
      <c r="K97" s="1"/>
      <c r="L97" s="47">
        <f t="shared" si="19"/>
        <v>2.3336085785533007</v>
      </c>
      <c r="M97" s="47">
        <f t="shared" si="20"/>
        <v>-33.259784478940041</v>
      </c>
      <c r="N97" s="12">
        <f t="shared" si="21"/>
        <v>83.537748706417148</v>
      </c>
      <c r="O97" s="47">
        <f t="shared" si="22"/>
        <v>-96.161581525725026</v>
      </c>
    </row>
    <row r="98" spans="1:15" ht="18" x14ac:dyDescent="0.25">
      <c r="A98" s="1"/>
      <c r="B98" s="1"/>
      <c r="C98" s="1"/>
      <c r="D98" s="29">
        <v>9.6</v>
      </c>
      <c r="E98" s="30">
        <f t="shared" si="14"/>
        <v>216.00000000000003</v>
      </c>
      <c r="F98" s="12">
        <f t="shared" si="15"/>
        <v>-77.921825565122504</v>
      </c>
      <c r="G98" s="23">
        <f t="shared" si="16"/>
        <v>22.500000000000004</v>
      </c>
      <c r="H98" s="12">
        <f t="shared" si="17"/>
        <v>-55.204856829700262</v>
      </c>
      <c r="I98" s="4">
        <f t="shared" si="18"/>
        <v>-9.81</v>
      </c>
      <c r="J98" s="3">
        <v>0</v>
      </c>
      <c r="K98" s="1"/>
      <c r="L98" s="47">
        <f t="shared" si="19"/>
        <v>2.2786020906302586</v>
      </c>
      <c r="M98" s="47">
        <f t="shared" si="20"/>
        <v>-33.456803844793598</v>
      </c>
      <c r="N98" s="12">
        <f t="shared" si="21"/>
        <v>83.765608915480172</v>
      </c>
      <c r="O98" s="47">
        <f t="shared" si="22"/>
        <v>-99.507261910204392</v>
      </c>
    </row>
    <row r="99" spans="1:15" ht="18" x14ac:dyDescent="0.25">
      <c r="A99" s="1"/>
      <c r="B99" s="1"/>
      <c r="C99" s="1"/>
      <c r="D99" s="29">
        <v>9.6999999999999993</v>
      </c>
      <c r="E99" s="30">
        <f t="shared" ref="E99:E130" si="23">$E$2+(D99*G99)</f>
        <v>218.25000000000003</v>
      </c>
      <c r="F99" s="12">
        <f t="shared" ref="F99:F130" si="24">$F$2+($H$2*D99)+($B$4*D99^2)/2</f>
        <v>-83.491361248092517</v>
      </c>
      <c r="G99" s="23">
        <f t="shared" ref="G99:G130" si="25">G98</f>
        <v>22.500000000000004</v>
      </c>
      <c r="H99" s="12">
        <f t="shared" ref="H99:H130" si="26">$H$2+($B$4*D99)</f>
        <v>-56.185856829700256</v>
      </c>
      <c r="I99" s="4">
        <f t="shared" ref="I99:I130" si="27">$B$4</f>
        <v>-9.81</v>
      </c>
      <c r="J99" s="3">
        <v>0</v>
      </c>
      <c r="K99" s="1"/>
      <c r="L99" s="47">
        <f t="shared" si="19"/>
        <v>2.2248921842082598</v>
      </c>
      <c r="M99" s="47">
        <f t="shared" si="20"/>
        <v>-33.649179182737747</v>
      </c>
      <c r="N99" s="12">
        <f t="shared" si="21"/>
        <v>83.988098133901005</v>
      </c>
      <c r="O99" s="47">
        <f t="shared" si="22"/>
        <v>-102.87217982847817</v>
      </c>
    </row>
    <row r="100" spans="1:15" ht="18" x14ac:dyDescent="0.25">
      <c r="A100" s="1"/>
      <c r="B100" s="1"/>
      <c r="C100" s="1"/>
      <c r="D100" s="29">
        <v>9.8000000000000007</v>
      </c>
      <c r="E100" s="30">
        <f t="shared" si="23"/>
        <v>220.50000000000006</v>
      </c>
      <c r="F100" s="12">
        <f t="shared" si="24"/>
        <v>-89.158996931062688</v>
      </c>
      <c r="G100" s="23">
        <f t="shared" si="25"/>
        <v>22.500000000000004</v>
      </c>
      <c r="H100" s="12">
        <f t="shared" si="26"/>
        <v>-57.166856829700265</v>
      </c>
      <c r="I100" s="4">
        <f t="shared" si="27"/>
        <v>-9.81</v>
      </c>
      <c r="J100" s="3">
        <v>0</v>
      </c>
      <c r="K100" s="1"/>
      <c r="L100" s="47">
        <f t="shared" si="19"/>
        <v>2.1724482970090651</v>
      </c>
      <c r="M100" s="47">
        <f t="shared" si="20"/>
        <v>-33.837019959144641</v>
      </c>
      <c r="N100" s="12">
        <f t="shared" si="21"/>
        <v>84.205342963601908</v>
      </c>
      <c r="O100" s="47">
        <f t="shared" si="22"/>
        <v>-106.25588182439263</v>
      </c>
    </row>
    <row r="101" spans="1:15" ht="18" x14ac:dyDescent="0.25">
      <c r="A101" s="1"/>
      <c r="B101" s="1"/>
      <c r="C101" s="1"/>
      <c r="D101" s="29">
        <v>9.9</v>
      </c>
      <c r="E101" s="30">
        <f t="shared" si="23"/>
        <v>222.75000000000006</v>
      </c>
      <c r="F101" s="12">
        <f t="shared" si="24"/>
        <v>-94.924732614032621</v>
      </c>
      <c r="G101" s="23">
        <f t="shared" si="25"/>
        <v>22.500000000000004</v>
      </c>
      <c r="H101" s="12">
        <f t="shared" si="26"/>
        <v>-58.147856829700274</v>
      </c>
      <c r="I101" s="4">
        <f t="shared" si="27"/>
        <v>-9.81</v>
      </c>
      <c r="J101" s="3">
        <v>0</v>
      </c>
      <c r="K101" s="1"/>
      <c r="L101" s="47">
        <f t="shared" si="19"/>
        <v>2.1212405871509943</v>
      </c>
      <c r="M101" s="47">
        <f t="shared" si="20"/>
        <v>-34.020433060107663</v>
      </c>
      <c r="N101" s="12">
        <f t="shared" si="21"/>
        <v>84.417467022317012</v>
      </c>
      <c r="O101" s="47">
        <f t="shared" si="22"/>
        <v>-109.6579251304034</v>
      </c>
    </row>
    <row r="102" spans="1:15" ht="18" x14ac:dyDescent="0.25">
      <c r="A102" s="1"/>
      <c r="B102" s="1"/>
      <c r="C102" s="1"/>
      <c r="D102" s="29">
        <v>10</v>
      </c>
      <c r="E102" s="30">
        <f t="shared" si="23"/>
        <v>225.00000000000003</v>
      </c>
      <c r="F102" s="12">
        <f t="shared" si="24"/>
        <v>-100.7885682970026</v>
      </c>
      <c r="G102" s="23">
        <f t="shared" si="25"/>
        <v>22.500000000000004</v>
      </c>
      <c r="H102" s="12">
        <f t="shared" si="26"/>
        <v>-59.128856829700268</v>
      </c>
      <c r="I102" s="4">
        <f t="shared" si="27"/>
        <v>-9.81</v>
      </c>
      <c r="J102" s="3">
        <v>0</v>
      </c>
      <c r="K102" s="1"/>
      <c r="L102" s="47">
        <f t="shared" si="19"/>
        <v>2.0712399161681496</v>
      </c>
      <c r="M102" s="47">
        <f t="shared" si="20"/>
        <v>-34.19952285226227</v>
      </c>
      <c r="N102" s="12">
        <f t="shared" si="21"/>
        <v>84.624591013933824</v>
      </c>
      <c r="O102" s="47">
        <f t="shared" si="22"/>
        <v>-113.07787741562963</v>
      </c>
    </row>
    <row r="103" spans="1:15" ht="18" x14ac:dyDescent="0.25">
      <c r="A103" s="1"/>
      <c r="B103" s="1"/>
      <c r="C103" s="1"/>
      <c r="D103" s="29">
        <v>10.1</v>
      </c>
      <c r="E103" s="30">
        <f t="shared" si="23"/>
        <v>227.25000000000003</v>
      </c>
      <c r="F103" s="12">
        <f t="shared" si="24"/>
        <v>-106.75050397997262</v>
      </c>
      <c r="G103" s="23">
        <f t="shared" si="25"/>
        <v>22.500000000000004</v>
      </c>
      <c r="H103" s="12">
        <f t="shared" si="26"/>
        <v>-60.109856829700263</v>
      </c>
      <c r="I103" s="4">
        <f t="shared" si="27"/>
        <v>-9.81</v>
      </c>
      <c r="J103" s="3">
        <v>0</v>
      </c>
      <c r="K103" s="1"/>
      <c r="L103" s="47">
        <f t="shared" si="19"/>
        <v>2.0224178324299005</v>
      </c>
      <c r="M103" s="47">
        <f t="shared" si="20"/>
        <v>-34.374391242173232</v>
      </c>
      <c r="N103" s="12">
        <f t="shared" si="21"/>
        <v>84.82683279717682</v>
      </c>
      <c r="O103" s="47">
        <f t="shared" si="22"/>
        <v>-116.51531653984695</v>
      </c>
    </row>
    <row r="104" spans="1:15" ht="18" x14ac:dyDescent="0.25">
      <c r="A104" s="1"/>
      <c r="B104" s="1"/>
      <c r="C104" s="1"/>
      <c r="D104" s="29">
        <v>10.199999999999999</v>
      </c>
      <c r="E104" s="30">
        <f t="shared" si="23"/>
        <v>229.50000000000003</v>
      </c>
      <c r="F104" s="12">
        <f t="shared" si="24"/>
        <v>-112.81053966294263</v>
      </c>
      <c r="G104" s="23">
        <f t="shared" si="25"/>
        <v>22.500000000000004</v>
      </c>
      <c r="H104" s="12">
        <f t="shared" si="26"/>
        <v>-61.090856829700257</v>
      </c>
      <c r="I104" s="4">
        <f t="shared" si="27"/>
        <v>-9.81</v>
      </c>
      <c r="J104" s="3">
        <v>0</v>
      </c>
      <c r="K104" s="1"/>
      <c r="L104" s="47">
        <f t="shared" si="19"/>
        <v>1.9747465549511958</v>
      </c>
      <c r="M104" s="47">
        <f t="shared" si="20"/>
        <v>-34.545137734322005</v>
      </c>
      <c r="N104" s="12">
        <f t="shared" si="21"/>
        <v>85.024307452671934</v>
      </c>
      <c r="O104" s="47">
        <f t="shared" si="22"/>
        <v>-119.96983031327915</v>
      </c>
    </row>
    <row r="105" spans="1:15" ht="18" x14ac:dyDescent="0.25">
      <c r="A105" s="1"/>
      <c r="B105" s="1"/>
      <c r="C105" s="1"/>
      <c r="D105" s="29">
        <v>10.3</v>
      </c>
      <c r="E105" s="30">
        <f t="shared" si="23"/>
        <v>231.75000000000006</v>
      </c>
      <c r="F105" s="12">
        <f t="shared" si="24"/>
        <v>-118.96867534591274</v>
      </c>
      <c r="G105" s="23">
        <f t="shared" si="25"/>
        <v>22.500000000000004</v>
      </c>
      <c r="H105" s="12">
        <f t="shared" si="26"/>
        <v>-62.071856829700266</v>
      </c>
      <c r="I105" s="4">
        <f t="shared" si="27"/>
        <v>-9.81</v>
      </c>
      <c r="J105" s="3">
        <v>0</v>
      </c>
      <c r="K105" s="1"/>
      <c r="L105" s="47">
        <f t="shared" si="19"/>
        <v>1.9281989575844891</v>
      </c>
      <c r="M105" s="47">
        <f t="shared" si="20"/>
        <v>-34.711859487727274</v>
      </c>
      <c r="N105" s="12">
        <f t="shared" si="21"/>
        <v>85.217127348430381</v>
      </c>
      <c r="O105" s="47">
        <f t="shared" si="22"/>
        <v>-123.44101626205187</v>
      </c>
    </row>
    <row r="106" spans="1:15" ht="18" x14ac:dyDescent="0.25">
      <c r="A106" s="1"/>
      <c r="B106" s="1"/>
      <c r="C106" s="1"/>
      <c r="D106" s="29">
        <v>10.4</v>
      </c>
      <c r="E106" s="30">
        <f t="shared" si="23"/>
        <v>234.00000000000006</v>
      </c>
      <c r="F106" s="12">
        <f t="shared" si="24"/>
        <v>-125.22491102888273</v>
      </c>
      <c r="G106" s="23">
        <f t="shared" si="25"/>
        <v>22.500000000000004</v>
      </c>
      <c r="H106" s="12">
        <f t="shared" si="26"/>
        <v>-63.052856829700275</v>
      </c>
      <c r="I106" s="4">
        <f t="shared" si="27"/>
        <v>-9.81</v>
      </c>
      <c r="J106" s="3">
        <v>0</v>
      </c>
      <c r="K106" s="1"/>
      <c r="L106" s="47">
        <f t="shared" si="19"/>
        <v>1.8827485535842834</v>
      </c>
      <c r="M106" s="47">
        <f t="shared" si="20"/>
        <v>-34.874651371230847</v>
      </c>
      <c r="N106" s="12">
        <f t="shared" si="21"/>
        <v>85.40540220378881</v>
      </c>
      <c r="O106" s="47">
        <f t="shared" si="22"/>
        <v>-126.92848139917496</v>
      </c>
    </row>
    <row r="107" spans="1:15" ht="18" x14ac:dyDescent="0.25">
      <c r="A107" s="1"/>
      <c r="B107" s="1"/>
      <c r="C107" s="1"/>
      <c r="D107" s="29">
        <v>10.5</v>
      </c>
      <c r="E107" s="30">
        <f t="shared" si="23"/>
        <v>236.25000000000003</v>
      </c>
      <c r="F107" s="12">
        <f t="shared" si="24"/>
        <v>-131.57924671185276</v>
      </c>
      <c r="G107" s="23">
        <f t="shared" si="25"/>
        <v>22.500000000000004</v>
      </c>
      <c r="H107" s="12">
        <f t="shared" si="26"/>
        <v>-64.033856829700269</v>
      </c>
      <c r="I107" s="4">
        <f t="shared" si="27"/>
        <v>-9.81</v>
      </c>
      <c r="J107" s="3">
        <v>0</v>
      </c>
      <c r="K107" s="1"/>
      <c r="L107" s="47">
        <f t="shared" si="19"/>
        <v>1.8383694805355111</v>
      </c>
      <c r="M107" s="47">
        <f t="shared" si="20"/>
        <v>-35.033606017480409</v>
      </c>
      <c r="N107" s="12">
        <f t="shared" si="21"/>
        <v>85.589239151842364</v>
      </c>
      <c r="O107" s="47">
        <f t="shared" si="22"/>
        <v>-130.43184200092298</v>
      </c>
    </row>
    <row r="108" spans="1:15" ht="18" x14ac:dyDescent="0.25">
      <c r="A108" s="1"/>
      <c r="B108" s="1"/>
      <c r="C108" s="1"/>
      <c r="D108" s="29">
        <v>10.6</v>
      </c>
      <c r="E108" s="30">
        <f t="shared" si="23"/>
        <v>238.50000000000003</v>
      </c>
      <c r="F108" s="12">
        <f t="shared" si="24"/>
        <v>-138.03168239482278</v>
      </c>
      <c r="G108" s="23">
        <f t="shared" si="25"/>
        <v>22.500000000000004</v>
      </c>
      <c r="H108" s="12">
        <f t="shared" si="26"/>
        <v>-65.014856829700264</v>
      </c>
      <c r="I108" s="4">
        <f t="shared" si="27"/>
        <v>-9.81</v>
      </c>
      <c r="J108" s="3">
        <v>0</v>
      </c>
      <c r="K108" s="1"/>
      <c r="L108" s="47">
        <f t="shared" si="19"/>
        <v>1.7950364856371741</v>
      </c>
      <c r="M108" s="47">
        <f t="shared" si="20"/>
        <v>-35.188813875639802</v>
      </c>
      <c r="N108" s="12">
        <f t="shared" si="21"/>
        <v>85.768742800406088</v>
      </c>
      <c r="O108" s="47">
        <f t="shared" si="22"/>
        <v>-133.95072338848698</v>
      </c>
    </row>
    <row r="109" spans="1:15" ht="18" x14ac:dyDescent="0.25">
      <c r="A109" s="1"/>
      <c r="B109" s="1"/>
      <c r="C109" s="1"/>
      <c r="D109" s="29">
        <v>10.7</v>
      </c>
      <c r="E109" s="30">
        <f t="shared" si="23"/>
        <v>240.75000000000003</v>
      </c>
      <c r="F109" s="12">
        <f t="shared" si="24"/>
        <v>-144.58221807779279</v>
      </c>
      <c r="G109" s="23">
        <f t="shared" si="25"/>
        <v>22.500000000000004</v>
      </c>
      <c r="H109" s="12">
        <f t="shared" si="26"/>
        <v>-65.995856829700259</v>
      </c>
      <c r="I109" s="4">
        <f t="shared" si="27"/>
        <v>-9.81</v>
      </c>
      <c r="J109" s="3">
        <v>0</v>
      </c>
      <c r="K109" s="1"/>
      <c r="L109" s="47">
        <f t="shared" si="19"/>
        <v>1.7527249113328693</v>
      </c>
      <c r="M109" s="47">
        <f t="shared" si="20"/>
        <v>-35.340363262856862</v>
      </c>
      <c r="N109" s="12">
        <f t="shared" si="21"/>
        <v>85.944015291539372</v>
      </c>
      <c r="O109" s="47">
        <f t="shared" si="22"/>
        <v>-137.48475971477265</v>
      </c>
    </row>
    <row r="110" spans="1:15" ht="18" x14ac:dyDescent="0.25">
      <c r="A110" s="1"/>
      <c r="B110" s="1"/>
      <c r="C110" s="1"/>
      <c r="D110" s="29">
        <v>10.8</v>
      </c>
      <c r="E110" s="30">
        <f t="shared" si="23"/>
        <v>243.00000000000006</v>
      </c>
      <c r="F110" s="12">
        <f t="shared" si="24"/>
        <v>-151.2308537607629</v>
      </c>
      <c r="G110" s="23">
        <f t="shared" si="25"/>
        <v>22.500000000000004</v>
      </c>
      <c r="H110" s="12">
        <f t="shared" si="26"/>
        <v>-66.976856829700267</v>
      </c>
      <c r="I110" s="4">
        <f t="shared" si="27"/>
        <v>-9.81</v>
      </c>
      <c r="J110" s="3">
        <v>0</v>
      </c>
      <c r="K110" s="1"/>
      <c r="L110" s="47">
        <f t="shared" si="19"/>
        <v>1.7114106812800232</v>
      </c>
      <c r="M110" s="47">
        <f t="shared" si="20"/>
        <v>-35.488340414518092</v>
      </c>
      <c r="N110" s="12">
        <f t="shared" si="21"/>
        <v>86.115156359667381</v>
      </c>
      <c r="O110" s="47">
        <f t="shared" si="22"/>
        <v>-141.03359375622446</v>
      </c>
    </row>
    <row r="111" spans="1:15" ht="18" x14ac:dyDescent="0.25">
      <c r="A111" s="1"/>
      <c r="B111" s="1"/>
      <c r="C111" s="1"/>
      <c r="D111" s="29">
        <v>10.9</v>
      </c>
      <c r="E111" s="30">
        <f t="shared" si="23"/>
        <v>245.25000000000006</v>
      </c>
      <c r="F111" s="12">
        <f t="shared" si="24"/>
        <v>-157.97758944373282</v>
      </c>
      <c r="G111" s="23">
        <f t="shared" si="25"/>
        <v>22.500000000000004</v>
      </c>
      <c r="H111" s="12">
        <f t="shared" si="26"/>
        <v>-67.957856829700262</v>
      </c>
      <c r="I111" s="4">
        <f t="shared" si="27"/>
        <v>-9.81</v>
      </c>
      <c r="J111" s="3">
        <v>0</v>
      </c>
      <c r="K111" s="1"/>
      <c r="L111" s="47">
        <f t="shared" si="19"/>
        <v>1.6710702866498512</v>
      </c>
      <c r="M111" s="47">
        <f t="shared" si="20"/>
        <v>-35.632829533318734</v>
      </c>
      <c r="N111" s="12">
        <f t="shared" si="21"/>
        <v>86.282263388332368</v>
      </c>
      <c r="O111" s="47">
        <f t="shared" si="22"/>
        <v>-144.59687670955634</v>
      </c>
    </row>
    <row r="112" spans="1:15" ht="18" x14ac:dyDescent="0.25">
      <c r="A112" s="1"/>
      <c r="B112" s="1"/>
      <c r="C112" s="1"/>
      <c r="D112" s="29">
        <v>11</v>
      </c>
      <c r="E112" s="30">
        <f t="shared" si="23"/>
        <v>247.50000000000003</v>
      </c>
      <c r="F112" s="12">
        <f t="shared" si="24"/>
        <v>-164.82242512670285</v>
      </c>
      <c r="G112" s="23">
        <f t="shared" si="25"/>
        <v>22.500000000000004</v>
      </c>
      <c r="H112" s="12">
        <f t="shared" si="26"/>
        <v>-68.938856829700271</v>
      </c>
      <c r="I112" s="4">
        <f t="shared" si="27"/>
        <v>-9.81</v>
      </c>
      <c r="J112" s="3">
        <v>0</v>
      </c>
      <c r="K112" s="1"/>
      <c r="L112" s="47">
        <f t="shared" si="19"/>
        <v>1.6316807727502476</v>
      </c>
      <c r="M112" s="47">
        <f t="shared" si="20"/>
        <v>-35.773912837176219</v>
      </c>
      <c r="N112" s="12">
        <f t="shared" si="21"/>
        <v>86.445431465607399</v>
      </c>
      <c r="O112" s="47">
        <f t="shared" si="22"/>
        <v>-148.17426799327396</v>
      </c>
    </row>
    <row r="113" spans="1:15" ht="18" x14ac:dyDescent="0.25">
      <c r="A113" s="1"/>
      <c r="B113" s="1"/>
      <c r="C113" s="1"/>
      <c r="D113" s="29">
        <v>11.1</v>
      </c>
      <c r="E113" s="30">
        <f t="shared" si="23"/>
        <v>249.75000000000003</v>
      </c>
      <c r="F113" s="12">
        <f t="shared" si="24"/>
        <v>-171.76536080967293</v>
      </c>
      <c r="G113" s="23">
        <f t="shared" si="25"/>
        <v>22.500000000000004</v>
      </c>
      <c r="H113" s="12">
        <f t="shared" si="26"/>
        <v>-69.919856829700265</v>
      </c>
      <c r="I113" s="4">
        <f t="shared" si="27"/>
        <v>-9.81</v>
      </c>
      <c r="J113" s="3">
        <v>0</v>
      </c>
      <c r="K113" s="1"/>
      <c r="L113" s="47">
        <f t="shared" si="19"/>
        <v>1.5932197259639918</v>
      </c>
      <c r="M113" s="47">
        <f t="shared" si="20"/>
        <v>-35.911670606014205</v>
      </c>
      <c r="N113" s="12">
        <f t="shared" si="21"/>
        <v>86.604753438203801</v>
      </c>
      <c r="O113" s="47">
        <f t="shared" si="22"/>
        <v>-151.76543505387536</v>
      </c>
    </row>
    <row r="114" spans="1:15" ht="18" x14ac:dyDescent="0.25">
      <c r="A114" s="1"/>
      <c r="B114" s="1"/>
      <c r="C114" s="1"/>
      <c r="D114" s="29">
        <v>11.2</v>
      </c>
      <c r="E114" s="30">
        <f t="shared" si="23"/>
        <v>252.00000000000003</v>
      </c>
      <c r="F114" s="12">
        <f t="shared" si="24"/>
        <v>-178.80639649264288</v>
      </c>
      <c r="G114" s="23">
        <f t="shared" si="25"/>
        <v>22.500000000000004</v>
      </c>
      <c r="H114" s="12">
        <f t="shared" si="26"/>
        <v>-70.90085682970026</v>
      </c>
      <c r="I114" s="4">
        <f t="shared" si="27"/>
        <v>-9.81</v>
      </c>
      <c r="J114" s="3">
        <v>0</v>
      </c>
      <c r="K114" s="1"/>
      <c r="L114" s="47">
        <f t="shared" si="19"/>
        <v>1.5556652609948405</v>
      </c>
      <c r="M114" s="47">
        <f t="shared" si="20"/>
        <v>-36.046181227443867</v>
      </c>
      <c r="N114" s="12">
        <f t="shared" si="21"/>
        <v>86.760319964303278</v>
      </c>
      <c r="O114" s="47">
        <f t="shared" si="22"/>
        <v>-155.37005317661976</v>
      </c>
    </row>
    <row r="115" spans="1:15" ht="18" x14ac:dyDescent="0.25">
      <c r="A115" s="1"/>
      <c r="B115" s="1"/>
      <c r="C115" s="1"/>
      <c r="D115" s="29">
        <v>11.3</v>
      </c>
      <c r="E115" s="30">
        <f t="shared" si="23"/>
        <v>254.25000000000006</v>
      </c>
      <c r="F115" s="12">
        <f t="shared" si="24"/>
        <v>-185.94553217561298</v>
      </c>
      <c r="G115" s="23">
        <f t="shared" si="25"/>
        <v>22.500000000000004</v>
      </c>
      <c r="H115" s="12">
        <f t="shared" si="26"/>
        <v>-71.881856829700268</v>
      </c>
      <c r="I115" s="4">
        <f t="shared" si="27"/>
        <v>-9.81</v>
      </c>
      <c r="J115" s="3">
        <v>0</v>
      </c>
      <c r="K115" s="1"/>
      <c r="L115" s="47">
        <f t="shared" si="19"/>
        <v>1.5189960084142478</v>
      </c>
      <c r="M115" s="47">
        <f t="shared" si="20"/>
        <v>-36.177521241368403</v>
      </c>
      <c r="N115" s="12">
        <f t="shared" si="21"/>
        <v>86.912219565144696</v>
      </c>
      <c r="O115" s="47">
        <f t="shared" si="22"/>
        <v>-158.98780530075661</v>
      </c>
    </row>
    <row r="116" spans="1:15" ht="18" x14ac:dyDescent="0.25">
      <c r="A116" s="1"/>
      <c r="B116" s="1"/>
      <c r="C116" s="1"/>
      <c r="D116" s="29">
        <v>11.4</v>
      </c>
      <c r="E116" s="30">
        <f t="shared" si="23"/>
        <v>256.50000000000006</v>
      </c>
      <c r="F116" s="12">
        <f t="shared" si="24"/>
        <v>-193.18276785858308</v>
      </c>
      <c r="G116" s="23">
        <f t="shared" si="25"/>
        <v>22.500000000000004</v>
      </c>
      <c r="H116" s="12">
        <f t="shared" si="26"/>
        <v>-72.862856829700263</v>
      </c>
      <c r="I116" s="4">
        <f t="shared" si="27"/>
        <v>-9.81</v>
      </c>
      <c r="J116" s="3">
        <v>0</v>
      </c>
      <c r="K116" s="1"/>
      <c r="L116" s="47">
        <f t="shared" si="19"/>
        <v>1.4831911025016262</v>
      </c>
      <c r="M116" s="47">
        <f t="shared" si="20"/>
        <v>-36.305765383536148</v>
      </c>
      <c r="N116" s="12">
        <f t="shared" si="21"/>
        <v>87.060538675394852</v>
      </c>
      <c r="O116" s="47">
        <f t="shared" si="22"/>
        <v>-162.61838183911021</v>
      </c>
    </row>
    <row r="117" spans="1:15" ht="18" x14ac:dyDescent="0.25">
      <c r="A117" s="1"/>
      <c r="B117" s="1"/>
      <c r="C117" s="1"/>
      <c r="D117" s="29">
        <v>11.5</v>
      </c>
      <c r="E117" s="30">
        <f t="shared" si="23"/>
        <v>258.75000000000006</v>
      </c>
      <c r="F117" s="12">
        <f t="shared" si="24"/>
        <v>-200.51810354155305</v>
      </c>
      <c r="G117" s="23">
        <f t="shared" si="25"/>
        <v>22.500000000000004</v>
      </c>
      <c r="H117" s="12">
        <f t="shared" si="26"/>
        <v>-73.843856829700272</v>
      </c>
      <c r="I117" s="4">
        <f t="shared" si="27"/>
        <v>-9.81</v>
      </c>
      <c r="J117" s="3">
        <v>0</v>
      </c>
      <c r="K117" s="1"/>
      <c r="L117" s="47">
        <f t="shared" si="19"/>
        <v>1.4482301693712307</v>
      </c>
      <c r="M117" s="47">
        <f t="shared" si="20"/>
        <v>-36.430986628067082</v>
      </c>
      <c r="N117" s="12">
        <f t="shared" si="21"/>
        <v>87.205361692331977</v>
      </c>
      <c r="O117" s="47">
        <f t="shared" si="22"/>
        <v>-166.26148050191694</v>
      </c>
    </row>
    <row r="118" spans="1:15" ht="18" x14ac:dyDescent="0.25">
      <c r="A118" s="1"/>
      <c r="B118" s="1"/>
      <c r="C118" s="1"/>
      <c r="D118" s="29">
        <v>11.6</v>
      </c>
      <c r="E118" s="30">
        <f t="shared" si="23"/>
        <v>261.00000000000006</v>
      </c>
      <c r="F118" s="12">
        <f t="shared" si="24"/>
        <v>-207.951539224523</v>
      </c>
      <c r="G118" s="23">
        <f t="shared" si="25"/>
        <v>22.500000000000004</v>
      </c>
      <c r="H118" s="12">
        <f t="shared" si="26"/>
        <v>-74.824856829700266</v>
      </c>
      <c r="I118" s="4">
        <f t="shared" si="27"/>
        <v>-9.81</v>
      </c>
      <c r="J118" s="3">
        <v>0</v>
      </c>
      <c r="K118" s="1"/>
      <c r="L118" s="47">
        <f t="shared" si="19"/>
        <v>1.4140933153789088</v>
      </c>
      <c r="M118" s="47">
        <f t="shared" si="20"/>
        <v>-36.553256228976927</v>
      </c>
      <c r="N118" s="12">
        <f t="shared" si="21"/>
        <v>87.346771023869863</v>
      </c>
      <c r="O118" s="47">
        <f t="shared" si="22"/>
        <v>-169.91680612481463</v>
      </c>
    </row>
    <row r="119" spans="1:15" ht="18" x14ac:dyDescent="0.25">
      <c r="A119" s="1"/>
      <c r="B119" s="1"/>
      <c r="C119" s="1"/>
      <c r="D119" s="29">
        <v>11.7</v>
      </c>
      <c r="E119" s="30">
        <f t="shared" si="23"/>
        <v>263.25</v>
      </c>
      <c r="F119" s="12">
        <f t="shared" si="24"/>
        <v>-215.48307490749301</v>
      </c>
      <c r="G119" s="23">
        <f t="shared" si="25"/>
        <v>22.500000000000004</v>
      </c>
      <c r="H119" s="12">
        <f t="shared" si="26"/>
        <v>-75.805856829700261</v>
      </c>
      <c r="I119" s="4">
        <f t="shared" si="27"/>
        <v>-9.81</v>
      </c>
      <c r="J119" s="3">
        <v>0</v>
      </c>
      <c r="K119" s="1"/>
      <c r="L119" s="47">
        <f t="shared" si="19"/>
        <v>1.3807611158021202</v>
      </c>
      <c r="M119" s="47">
        <f t="shared" si="20"/>
        <v>-36.672643760722472</v>
      </c>
      <c r="N119" s="12">
        <f t="shared" si="21"/>
        <v>87.484847135450082</v>
      </c>
      <c r="O119" s="47">
        <f t="shared" si="22"/>
        <v>-173.58407050088687</v>
      </c>
    </row>
    <row r="120" spans="1:15" ht="18" x14ac:dyDescent="0.25">
      <c r="A120" s="1"/>
      <c r="B120" s="1"/>
      <c r="C120" s="1"/>
      <c r="D120" s="29">
        <v>11.8</v>
      </c>
      <c r="E120" s="30">
        <f t="shared" si="23"/>
        <v>265.50000000000006</v>
      </c>
      <c r="F120" s="12">
        <f t="shared" si="24"/>
        <v>-223.11271059046311</v>
      </c>
      <c r="G120" s="23">
        <f t="shared" si="25"/>
        <v>22.500000000000004</v>
      </c>
      <c r="H120" s="12">
        <f t="shared" si="26"/>
        <v>-76.78685682970027</v>
      </c>
      <c r="I120" s="4">
        <f t="shared" si="27"/>
        <v>-9.81</v>
      </c>
      <c r="J120" s="3">
        <v>0</v>
      </c>
      <c r="K120" s="1"/>
      <c r="L120" s="47">
        <f t="shared" si="19"/>
        <v>1.3482146037867846</v>
      </c>
      <c r="M120" s="47">
        <f t="shared" si="20"/>
        <v>-36.789217157791157</v>
      </c>
      <c r="N120" s="12">
        <f t="shared" si="21"/>
        <v>87.619668595828756</v>
      </c>
      <c r="O120" s="47">
        <f t="shared" si="22"/>
        <v>-177.26299221666599</v>
      </c>
    </row>
    <row r="121" spans="1:15" ht="18" x14ac:dyDescent="0.25">
      <c r="A121" s="1"/>
      <c r="B121" s="1"/>
      <c r="C121" s="1"/>
      <c r="D121" s="29">
        <v>11.9</v>
      </c>
      <c r="E121" s="30">
        <f t="shared" si="23"/>
        <v>267.75000000000006</v>
      </c>
      <c r="F121" s="12">
        <f t="shared" si="24"/>
        <v>-230.84044627343314</v>
      </c>
      <c r="G121" s="23">
        <f t="shared" si="25"/>
        <v>22.500000000000004</v>
      </c>
      <c r="H121" s="12">
        <f t="shared" si="26"/>
        <v>-77.767856829700264</v>
      </c>
      <c r="I121" s="4">
        <f t="shared" si="27"/>
        <v>-9.81</v>
      </c>
      <c r="J121" s="3">
        <v>0</v>
      </c>
      <c r="K121" s="1"/>
      <c r="L121" s="47">
        <f t="shared" si="19"/>
        <v>1.3164352595546676</v>
      </c>
      <c r="M121" s="47">
        <f t="shared" si="20"/>
        <v>-36.903042753357511</v>
      </c>
      <c r="N121" s="12">
        <f t="shared" si="21"/>
        <v>87.751312121784224</v>
      </c>
      <c r="O121" s="47">
        <f t="shared" si="22"/>
        <v>-180.95329649200175</v>
      </c>
    </row>
    <row r="122" spans="1:15" ht="18" x14ac:dyDescent="0.25">
      <c r="A122" s="1"/>
      <c r="B122" s="1"/>
      <c r="C122" s="1"/>
      <c r="D122" s="29">
        <v>12</v>
      </c>
      <c r="E122" s="30">
        <f t="shared" si="23"/>
        <v>270.00000000000006</v>
      </c>
      <c r="F122" s="12">
        <f t="shared" si="24"/>
        <v>-238.66628195640317</v>
      </c>
      <c r="G122" s="23">
        <f t="shared" si="25"/>
        <v>22.500000000000004</v>
      </c>
      <c r="H122" s="12">
        <f t="shared" si="26"/>
        <v>-78.748856829700259</v>
      </c>
      <c r="I122" s="4">
        <f t="shared" si="27"/>
        <v>-9.81</v>
      </c>
      <c r="J122" s="3">
        <v>0</v>
      </c>
      <c r="K122" s="1"/>
      <c r="L122" s="47">
        <f t="shared" si="19"/>
        <v>1.2854049998651647</v>
      </c>
      <c r="M122" s="47">
        <f t="shared" si="20"/>
        <v>-37.014185317028371</v>
      </c>
      <c r="N122" s="12">
        <f t="shared" si="21"/>
        <v>87.879852621770738</v>
      </c>
      <c r="O122" s="47">
        <f t="shared" si="22"/>
        <v>-184.6547150237046</v>
      </c>
    </row>
    <row r="123" spans="1:15" ht="18" x14ac:dyDescent="0.25">
      <c r="A123" s="1"/>
      <c r="B123" s="1"/>
      <c r="C123" s="1"/>
      <c r="D123" s="29">
        <v>12.1</v>
      </c>
      <c r="E123" s="30">
        <f t="shared" si="23"/>
        <v>272.25000000000006</v>
      </c>
      <c r="F123" s="12">
        <f t="shared" si="24"/>
        <v>-246.59021763937324</v>
      </c>
      <c r="G123" s="23">
        <f t="shared" si="25"/>
        <v>22.500000000000004</v>
      </c>
      <c r="H123" s="12">
        <f t="shared" si="26"/>
        <v>-79.729856829700267</v>
      </c>
      <c r="I123" s="4">
        <f t="shared" si="27"/>
        <v>-9.81</v>
      </c>
      <c r="J123" s="3">
        <v>0</v>
      </c>
      <c r="K123" s="1"/>
      <c r="L123" s="47">
        <f t="shared" si="19"/>
        <v>1.2551061677254858</v>
      </c>
      <c r="M123" s="47">
        <f t="shared" si="20"/>
        <v>-37.122708091698414</v>
      </c>
      <c r="N123" s="12">
        <f t="shared" si="21"/>
        <v>88.005363238543282</v>
      </c>
      <c r="O123" s="47">
        <f t="shared" si="22"/>
        <v>-188.36698583287443</v>
      </c>
    </row>
    <row r="124" spans="1:15" ht="18" x14ac:dyDescent="0.25">
      <c r="A124" s="1"/>
      <c r="B124" s="1"/>
      <c r="C124" s="1"/>
      <c r="D124" s="29">
        <v>12.2</v>
      </c>
      <c r="E124" s="30">
        <f t="shared" si="23"/>
        <v>274.5</v>
      </c>
      <c r="F124" s="12">
        <f t="shared" si="24"/>
        <v>-254.61225332234307</v>
      </c>
      <c r="G124" s="23">
        <f t="shared" si="25"/>
        <v>22.500000000000004</v>
      </c>
      <c r="H124" s="12">
        <f t="shared" si="26"/>
        <v>-80.710856829700262</v>
      </c>
      <c r="I124" s="4">
        <f t="shared" si="27"/>
        <v>-9.81</v>
      </c>
      <c r="J124" s="3">
        <v>0</v>
      </c>
      <c r="K124" s="1"/>
      <c r="L124" s="47">
        <f t="shared" si="19"/>
        <v>1.2255215223433851</v>
      </c>
      <c r="M124" s="47">
        <f t="shared" si="20"/>
        <v>-37.228672829536954</v>
      </c>
      <c r="N124" s="12">
        <f t="shared" si="21"/>
        <v>88.127915390777616</v>
      </c>
      <c r="O124" s="47">
        <f t="shared" si="22"/>
        <v>-192.08985311582813</v>
      </c>
    </row>
    <row r="125" spans="1:15" ht="18" x14ac:dyDescent="0.25">
      <c r="A125" s="1"/>
      <c r="B125" s="1"/>
      <c r="C125" s="1"/>
      <c r="D125" s="29">
        <v>12.3</v>
      </c>
      <c r="E125" s="30">
        <f t="shared" si="23"/>
        <v>276.75000000000006</v>
      </c>
      <c r="F125" s="12">
        <f t="shared" si="24"/>
        <v>-262.73238900531328</v>
      </c>
      <c r="G125" s="23">
        <f t="shared" si="25"/>
        <v>22.500000000000004</v>
      </c>
      <c r="H125" s="12">
        <f t="shared" si="26"/>
        <v>-81.691856829700271</v>
      </c>
      <c r="I125" s="4">
        <f t="shared" si="27"/>
        <v>-9.81</v>
      </c>
      <c r="J125" s="3">
        <v>0</v>
      </c>
      <c r="K125" s="1"/>
      <c r="L125" s="47">
        <f t="shared" si="19"/>
        <v>1.1966342293167196</v>
      </c>
      <c r="M125" s="47">
        <f t="shared" si="20"/>
        <v>-37.33213982712644</v>
      </c>
      <c r="N125" s="12">
        <f t="shared" si="21"/>
        <v>88.247578813709282</v>
      </c>
      <c r="O125" s="47">
        <f t="shared" si="22"/>
        <v>-195.82306709854078</v>
      </c>
    </row>
    <row r="126" spans="1:15" ht="18" x14ac:dyDescent="0.25">
      <c r="A126" s="1"/>
      <c r="B126" s="1"/>
      <c r="C126" s="1"/>
      <c r="D126" s="29">
        <v>12.4</v>
      </c>
      <c r="E126" s="30">
        <f t="shared" si="23"/>
        <v>279.00000000000006</v>
      </c>
      <c r="F126" s="12">
        <f t="shared" si="24"/>
        <v>-270.95062468828337</v>
      </c>
      <c r="G126" s="23">
        <f t="shared" si="25"/>
        <v>22.500000000000004</v>
      </c>
      <c r="H126" s="12">
        <f t="shared" si="26"/>
        <v>-82.672856829700265</v>
      </c>
      <c r="I126" s="4">
        <f t="shared" si="27"/>
        <v>-9.81</v>
      </c>
      <c r="J126" s="3">
        <v>0</v>
      </c>
      <c r="K126" s="1"/>
      <c r="L126" s="47">
        <f t="shared" si="19"/>
        <v>1.1684278510542541</v>
      </c>
      <c r="M126" s="47">
        <f t="shared" si="20"/>
        <v>-37.433167959772746</v>
      </c>
      <c r="N126" s="12">
        <f t="shared" si="21"/>
        <v>88.364421598814701</v>
      </c>
      <c r="O126" s="47">
        <f t="shared" si="22"/>
        <v>-199.56638389451805</v>
      </c>
    </row>
    <row r="127" spans="1:15" ht="18" x14ac:dyDescent="0.25">
      <c r="A127" s="1"/>
      <c r="B127" s="1"/>
      <c r="C127" s="1"/>
      <c r="D127" s="29">
        <v>12.5</v>
      </c>
      <c r="E127" s="30">
        <f t="shared" si="23"/>
        <v>281.25000000000006</v>
      </c>
      <c r="F127" s="12">
        <f t="shared" si="24"/>
        <v>-279.26696037125328</v>
      </c>
      <c r="G127" s="23">
        <f t="shared" si="25"/>
        <v>22.500000000000004</v>
      </c>
      <c r="H127" s="12">
        <f t="shared" si="26"/>
        <v>-83.65385682970026</v>
      </c>
      <c r="I127" s="4">
        <f t="shared" si="27"/>
        <v>-9.81</v>
      </c>
      <c r="J127" s="3">
        <v>0</v>
      </c>
      <c r="K127" s="1"/>
      <c r="L127" s="47">
        <f t="shared" si="19"/>
        <v>1.1408863374222609</v>
      </c>
      <c r="M127" s="47">
        <f t="shared" si="20"/>
        <v>-37.531814715006675</v>
      </c>
      <c r="N127" s="12">
        <f t="shared" si="21"/>
        <v>88.478510232556928</v>
      </c>
      <c r="O127" s="47">
        <f t="shared" si="22"/>
        <v>-203.31956536601871</v>
      </c>
    </row>
    <row r="128" spans="1:15" ht="18" x14ac:dyDescent="0.25">
      <c r="A128" s="1"/>
      <c r="B128" s="1"/>
      <c r="C128" s="1"/>
      <c r="D128" s="29">
        <v>12.6</v>
      </c>
      <c r="E128" s="30">
        <f t="shared" si="23"/>
        <v>283.50000000000006</v>
      </c>
      <c r="F128" s="12">
        <f t="shared" si="24"/>
        <v>-287.68139605422328</v>
      </c>
      <c r="G128" s="23">
        <f t="shared" si="25"/>
        <v>22.500000000000004</v>
      </c>
      <c r="H128" s="12">
        <f t="shared" si="26"/>
        <v>-84.634856829700269</v>
      </c>
      <c r="I128" s="4">
        <f t="shared" si="27"/>
        <v>-9.81</v>
      </c>
      <c r="J128" s="3">
        <v>0</v>
      </c>
      <c r="K128" s="1"/>
      <c r="L128" s="47">
        <f t="shared" si="19"/>
        <v>1.1139940166115934</v>
      </c>
      <c r="M128" s="47">
        <f t="shared" si="20"/>
        <v>-37.628136225295805</v>
      </c>
      <c r="N128" s="12">
        <f t="shared" si="21"/>
        <v>88.589909634218088</v>
      </c>
      <c r="O128" s="47">
        <f t="shared" si="22"/>
        <v>-207.0823789885483</v>
      </c>
    </row>
    <row r="129" spans="1:15" ht="18" x14ac:dyDescent="0.25">
      <c r="A129" s="1"/>
      <c r="B129" s="1"/>
      <c r="C129" s="1"/>
      <c r="D129" s="29">
        <v>12.7</v>
      </c>
      <c r="E129" s="30">
        <f t="shared" si="23"/>
        <v>285.75000000000006</v>
      </c>
      <c r="F129" s="12">
        <f t="shared" si="24"/>
        <v>-296.19393173719328</v>
      </c>
      <c r="G129" s="23">
        <f t="shared" si="25"/>
        <v>22.500000000000004</v>
      </c>
      <c r="H129" s="12">
        <f t="shared" si="26"/>
        <v>-85.615856829700263</v>
      </c>
      <c r="I129" s="4">
        <f t="shared" si="27"/>
        <v>-9.81</v>
      </c>
      <c r="J129" s="3">
        <v>0</v>
      </c>
      <c r="K129" s="1"/>
      <c r="L129" s="47">
        <f t="shared" si="19"/>
        <v>1.0877355862200344</v>
      </c>
      <c r="M129" s="47">
        <f t="shared" si="20"/>
        <v>-37.722187299985258</v>
      </c>
      <c r="N129" s="12">
        <f t="shared" si="21"/>
        <v>88.698683192840093</v>
      </c>
      <c r="O129" s="47">
        <f t="shared" si="22"/>
        <v>-210.85459771854681</v>
      </c>
    </row>
    <row r="130" spans="1:15" ht="18" x14ac:dyDescent="0.25">
      <c r="A130" s="1"/>
      <c r="B130" s="1"/>
      <c r="C130" s="1"/>
      <c r="D130" s="29">
        <v>12.8</v>
      </c>
      <c r="E130" s="30">
        <f t="shared" si="23"/>
        <v>288.00000000000006</v>
      </c>
      <c r="F130" s="12">
        <f t="shared" si="24"/>
        <v>-304.80456742016349</v>
      </c>
      <c r="G130" s="23">
        <f t="shared" si="25"/>
        <v>22.500000000000004</v>
      </c>
      <c r="H130" s="12">
        <f t="shared" si="26"/>
        <v>-86.596856829700272</v>
      </c>
      <c r="I130" s="4">
        <f t="shared" si="27"/>
        <v>-9.81</v>
      </c>
      <c r="J130" s="3">
        <v>0</v>
      </c>
      <c r="K130" s="1"/>
      <c r="L130" s="47">
        <f t="shared" si="19"/>
        <v>1.0620961045448478</v>
      </c>
      <c r="M130" s="47">
        <f t="shared" si="20"/>
        <v>-37.814021456485605</v>
      </c>
      <c r="N130" s="12">
        <f t="shared" si="21"/>
        <v>88.804892803294578</v>
      </c>
      <c r="O130" s="47">
        <f t="shared" si="22"/>
        <v>-214.63599986419538</v>
      </c>
    </row>
    <row r="131" spans="1:15" ht="18" x14ac:dyDescent="0.25">
      <c r="A131" s="1"/>
      <c r="B131" s="1"/>
      <c r="C131" s="1"/>
      <c r="D131" s="29">
        <v>12.9</v>
      </c>
      <c r="E131" s="30">
        <f t="shared" ref="E131:E162" si="28">$E$2+(D131*G131)</f>
        <v>290.25000000000006</v>
      </c>
      <c r="F131" s="12">
        <f t="shared" ref="F131:F162" si="29">$F$2+($H$2*D131)+($B$4*D131^2)/2</f>
        <v>-313.5133031031333</v>
      </c>
      <c r="G131" s="23">
        <f t="shared" ref="G131:G162" si="30">G130</f>
        <v>22.500000000000004</v>
      </c>
      <c r="H131" s="12">
        <f t="shared" ref="H131:H162" si="31">$H$2+($B$4*D131)</f>
        <v>-87.577856829700266</v>
      </c>
      <c r="I131" s="4">
        <f t="shared" ref="I131:I162" si="32">$B$4</f>
        <v>-9.81</v>
      </c>
      <c r="J131" s="3">
        <v>0</v>
      </c>
      <c r="K131" s="1"/>
      <c r="L131" s="47">
        <f t="shared" si="19"/>
        <v>1.0370609820805765</v>
      </c>
      <c r="M131" s="47">
        <f t="shared" si="20"/>
        <v>-37.90369095072559</v>
      </c>
      <c r="N131" s="12">
        <f t="shared" si="21"/>
        <v>88.908598901502643</v>
      </c>
      <c r="O131" s="47">
        <f t="shared" si="22"/>
        <v>-218.42636895926793</v>
      </c>
    </row>
    <row r="132" spans="1:15" ht="18" x14ac:dyDescent="0.25">
      <c r="A132" s="1"/>
      <c r="B132" s="1"/>
      <c r="C132" s="1"/>
      <c r="D132" s="29">
        <v>13</v>
      </c>
      <c r="E132" s="30">
        <f t="shared" si="28"/>
        <v>292.50000000000006</v>
      </c>
      <c r="F132" s="12">
        <f t="shared" si="29"/>
        <v>-322.32013878610343</v>
      </c>
      <c r="G132" s="23">
        <f t="shared" si="30"/>
        <v>22.500000000000004</v>
      </c>
      <c r="H132" s="12">
        <f t="shared" si="31"/>
        <v>-88.558856829700261</v>
      </c>
      <c r="I132" s="4">
        <f t="shared" si="32"/>
        <v>-9.81</v>
      </c>
      <c r="J132" s="3">
        <v>0</v>
      </c>
      <c r="K132" s="1"/>
      <c r="L132" s="47">
        <f t="shared" ref="L132:L195" si="33">L131+$B$9*((-$B$7/$B$8)*L131)</f>
        <v>1.0126159732172486</v>
      </c>
      <c r="M132" s="47">
        <f t="shared" ref="M132:M195" si="34">M131+$B$9*(((-$B$7/$B$8)*M131)+$B$4)</f>
        <v>-37.991246806887055</v>
      </c>
      <c r="N132" s="12">
        <f t="shared" ref="N132:N195" si="35">N131+L132*$B$9</f>
        <v>89.009860498824366</v>
      </c>
      <c r="O132" s="47">
        <f t="shared" ref="O132:O195" si="36">O131+M132*$B$9</f>
        <v>-222.22549363995662</v>
      </c>
    </row>
    <row r="133" spans="1:15" ht="18" x14ac:dyDescent="0.25">
      <c r="A133" s="1"/>
      <c r="B133" s="1"/>
      <c r="C133" s="1"/>
      <c r="D133" s="29">
        <v>13.1</v>
      </c>
      <c r="E133" s="30">
        <f t="shared" si="28"/>
        <v>294.75000000000006</v>
      </c>
      <c r="F133" s="12">
        <f t="shared" si="29"/>
        <v>-331.22507446907338</v>
      </c>
      <c r="G133" s="23">
        <f t="shared" si="30"/>
        <v>22.500000000000004</v>
      </c>
      <c r="H133" s="12">
        <f t="shared" si="31"/>
        <v>-89.539856829700256</v>
      </c>
      <c r="I133" s="4">
        <f t="shared" si="32"/>
        <v>-9.81</v>
      </c>
      <c r="J133" s="3">
        <v>0</v>
      </c>
      <c r="K133" s="1"/>
      <c r="L133" s="47">
        <f t="shared" si="33"/>
        <v>0.98874716813427055</v>
      </c>
      <c r="M133" s="47">
        <f t="shared" si="34"/>
        <v>-38.076738846439007</v>
      </c>
      <c r="N133" s="12">
        <f t="shared" si="35"/>
        <v>89.108735215637793</v>
      </c>
      <c r="O133" s="47">
        <f t="shared" si="36"/>
        <v>-226.03316752460051</v>
      </c>
    </row>
    <row r="134" spans="1:15" ht="18" x14ac:dyDescent="0.25">
      <c r="A134" s="1"/>
      <c r="B134" s="1"/>
      <c r="C134" s="1"/>
      <c r="D134" s="29">
        <v>13.2</v>
      </c>
      <c r="E134" s="30">
        <f t="shared" si="28"/>
        <v>297.00000000000006</v>
      </c>
      <c r="F134" s="12">
        <f t="shared" si="29"/>
        <v>-340.22811015204343</v>
      </c>
      <c r="G134" s="23">
        <f t="shared" si="30"/>
        <v>22.500000000000004</v>
      </c>
      <c r="H134" s="12">
        <f t="shared" si="31"/>
        <v>-90.52085682970025</v>
      </c>
      <c r="I134" s="4">
        <f t="shared" si="32"/>
        <v>-9.81</v>
      </c>
      <c r="J134" s="3">
        <v>0</v>
      </c>
      <c r="K134" s="1"/>
      <c r="L134" s="47">
        <f t="shared" si="33"/>
        <v>0.96544098488539132</v>
      </c>
      <c r="M134" s="47">
        <f t="shared" si="34"/>
        <v>-38.16021571648723</v>
      </c>
      <c r="N134" s="12">
        <f t="shared" si="35"/>
        <v>89.205279314126329</v>
      </c>
      <c r="O134" s="47">
        <f t="shared" si="36"/>
        <v>-229.84918909624923</v>
      </c>
    </row>
    <row r="135" spans="1:15" ht="18" x14ac:dyDescent="0.25">
      <c r="A135" s="1"/>
      <c r="B135" s="1"/>
      <c r="C135" s="1"/>
      <c r="D135" s="29">
        <v>13.3</v>
      </c>
      <c r="E135" s="30">
        <f t="shared" si="28"/>
        <v>299.25000000000006</v>
      </c>
      <c r="F135" s="12">
        <f t="shared" si="29"/>
        <v>-349.32924583501358</v>
      </c>
      <c r="G135" s="23">
        <f t="shared" si="30"/>
        <v>22.500000000000004</v>
      </c>
      <c r="H135" s="12">
        <f t="shared" si="31"/>
        <v>-91.501856829700273</v>
      </c>
      <c r="I135" s="4">
        <f t="shared" si="32"/>
        <v>-9.81</v>
      </c>
      <c r="J135" s="3">
        <v>0</v>
      </c>
      <c r="K135" s="1"/>
      <c r="L135" s="47">
        <f t="shared" si="33"/>
        <v>0.94268416167023572</v>
      </c>
      <c r="M135" s="47">
        <f t="shared" si="34"/>
        <v>-38.241724917455748</v>
      </c>
      <c r="N135" s="12">
        <f t="shared" si="35"/>
        <v>89.299547730293355</v>
      </c>
      <c r="O135" s="47">
        <f t="shared" si="36"/>
        <v>-233.6733615879948</v>
      </c>
    </row>
    <row r="136" spans="1:15" ht="18" x14ac:dyDescent="0.25">
      <c r="A136" s="1"/>
      <c r="B136" s="1"/>
      <c r="C136" s="1"/>
      <c r="D136" s="29">
        <v>13.4</v>
      </c>
      <c r="E136" s="30">
        <f t="shared" si="28"/>
        <v>301.50000000000006</v>
      </c>
      <c r="F136" s="12">
        <f t="shared" si="29"/>
        <v>-358.52848151798344</v>
      </c>
      <c r="G136" s="23">
        <f t="shared" si="30"/>
        <v>22.500000000000004</v>
      </c>
      <c r="H136" s="12">
        <f t="shared" si="31"/>
        <v>-92.482856829700268</v>
      </c>
      <c r="I136" s="4">
        <f t="shared" si="32"/>
        <v>-9.81</v>
      </c>
      <c r="J136" s="3">
        <v>0</v>
      </c>
      <c r="K136" s="1"/>
      <c r="L136" s="47">
        <f t="shared" si="33"/>
        <v>0.92046374928800878</v>
      </c>
      <c r="M136" s="47">
        <f t="shared" si="34"/>
        <v>-38.321312830115723</v>
      </c>
      <c r="N136" s="12">
        <f t="shared" si="35"/>
        <v>89.391594105222154</v>
      </c>
      <c r="O136" s="47">
        <f t="shared" si="36"/>
        <v>-237.50549287100637</v>
      </c>
    </row>
    <row r="137" spans="1:15" ht="18" x14ac:dyDescent="0.25">
      <c r="A137" s="1"/>
      <c r="B137" s="1"/>
      <c r="C137" s="1"/>
      <c r="D137" s="29">
        <v>13.5</v>
      </c>
      <c r="E137" s="30">
        <f t="shared" si="28"/>
        <v>303.75000000000006</v>
      </c>
      <c r="F137" s="12">
        <f t="shared" si="29"/>
        <v>-367.82581720095357</v>
      </c>
      <c r="G137" s="23">
        <f t="shared" si="30"/>
        <v>22.500000000000004</v>
      </c>
      <c r="H137" s="12">
        <f t="shared" si="31"/>
        <v>-93.463856829700262</v>
      </c>
      <c r="I137" s="4">
        <f t="shared" si="32"/>
        <v>-9.81</v>
      </c>
      <c r="J137" s="3">
        <v>0</v>
      </c>
      <c r="K137" s="1"/>
      <c r="L137" s="47">
        <f t="shared" si="33"/>
        <v>0.8987671037690772</v>
      </c>
      <c r="M137" s="47">
        <f t="shared" si="34"/>
        <v>-38.399024741977279</v>
      </c>
      <c r="N137" s="12">
        <f t="shared" si="35"/>
        <v>89.481470815599067</v>
      </c>
      <c r="O137" s="47">
        <f t="shared" si="36"/>
        <v>-241.34539534520408</v>
      </c>
    </row>
    <row r="138" spans="1:15" ht="18" x14ac:dyDescent="0.25">
      <c r="A138" s="1"/>
      <c r="B138" s="1"/>
      <c r="C138" s="1"/>
      <c r="D138" s="29">
        <v>13.6</v>
      </c>
      <c r="E138" s="30">
        <f t="shared" si="28"/>
        <v>306.00000000000006</v>
      </c>
      <c r="F138" s="12">
        <f t="shared" si="29"/>
        <v>-377.22125288392351</v>
      </c>
      <c r="G138" s="23">
        <f t="shared" si="30"/>
        <v>22.500000000000004</v>
      </c>
      <c r="H138" s="12">
        <f t="shared" si="31"/>
        <v>-94.444856829700257</v>
      </c>
      <c r="I138" s="4">
        <f t="shared" si="32"/>
        <v>-9.81</v>
      </c>
      <c r="J138" s="3">
        <v>0</v>
      </c>
      <c r="K138" s="1"/>
      <c r="L138" s="47">
        <f t="shared" si="33"/>
        <v>0.87758187918023467</v>
      </c>
      <c r="M138" s="47">
        <f t="shared" si="34"/>
        <v>-38.474904873059245</v>
      </c>
      <c r="N138" s="12">
        <f t="shared" si="35"/>
        <v>89.569229003517094</v>
      </c>
      <c r="O138" s="47">
        <f t="shared" si="36"/>
        <v>-245.19288583251</v>
      </c>
    </row>
    <row r="139" spans="1:15" ht="18" x14ac:dyDescent="0.25">
      <c r="A139" s="1"/>
      <c r="B139" s="1"/>
      <c r="C139" s="1"/>
      <c r="D139" s="29">
        <v>13.7</v>
      </c>
      <c r="E139" s="30">
        <f t="shared" si="28"/>
        <v>308.25000000000006</v>
      </c>
      <c r="F139" s="12">
        <f t="shared" si="29"/>
        <v>-386.7147885668935</v>
      </c>
      <c r="G139" s="23">
        <f t="shared" si="30"/>
        <v>22.500000000000004</v>
      </c>
      <c r="H139" s="12">
        <f t="shared" si="31"/>
        <v>-95.425856829700251</v>
      </c>
      <c r="I139" s="4">
        <f t="shared" si="32"/>
        <v>-9.81</v>
      </c>
      <c r="J139" s="3">
        <v>0</v>
      </c>
      <c r="K139" s="1"/>
      <c r="L139" s="47">
        <f t="shared" si="33"/>
        <v>0.85689602059955772</v>
      </c>
      <c r="M139" s="47">
        <f t="shared" si="34"/>
        <v>-38.548996401051419</v>
      </c>
      <c r="N139" s="12">
        <f t="shared" si="35"/>
        <v>89.654918605577052</v>
      </c>
      <c r="O139" s="47">
        <f t="shared" si="36"/>
        <v>-249.04778547261515</v>
      </c>
    </row>
    <row r="140" spans="1:15" ht="18" x14ac:dyDescent="0.25">
      <c r="A140" s="1"/>
      <c r="B140" s="1"/>
      <c r="C140" s="1"/>
      <c r="D140" s="29">
        <v>13.8</v>
      </c>
      <c r="E140" s="30">
        <f t="shared" si="28"/>
        <v>310.50000000000006</v>
      </c>
      <c r="F140" s="12">
        <f t="shared" si="29"/>
        <v>-396.30642424986365</v>
      </c>
      <c r="G140" s="23">
        <f t="shared" si="30"/>
        <v>22.500000000000004</v>
      </c>
      <c r="H140" s="12">
        <f t="shared" si="31"/>
        <v>-96.406856829700274</v>
      </c>
      <c r="I140" s="4">
        <f t="shared" si="32"/>
        <v>-9.81</v>
      </c>
      <c r="J140" s="3">
        <v>0</v>
      </c>
      <c r="K140" s="1"/>
      <c r="L140" s="47">
        <f t="shared" si="33"/>
        <v>0.83669775725685391</v>
      </c>
      <c r="M140" s="47">
        <f t="shared" si="34"/>
        <v>-38.621341485883775</v>
      </c>
      <c r="N140" s="12">
        <f t="shared" si="35"/>
        <v>89.738588381302733</v>
      </c>
      <c r="O140" s="47">
        <f t="shared" si="36"/>
        <v>-252.90991962120353</v>
      </c>
    </row>
    <row r="141" spans="1:15" ht="18" x14ac:dyDescent="0.25">
      <c r="A141" s="1"/>
      <c r="B141" s="1"/>
      <c r="C141" s="1"/>
      <c r="D141" s="29">
        <v>13.9</v>
      </c>
      <c r="E141" s="30">
        <f t="shared" si="28"/>
        <v>312.75000000000006</v>
      </c>
      <c r="F141" s="12">
        <f t="shared" si="29"/>
        <v>-405.99615993283362</v>
      </c>
      <c r="G141" s="23">
        <f t="shared" si="30"/>
        <v>22.500000000000004</v>
      </c>
      <c r="H141" s="12">
        <f t="shared" si="31"/>
        <v>-97.387856829700269</v>
      </c>
      <c r="I141" s="4">
        <f t="shared" si="32"/>
        <v>-9.81</v>
      </c>
      <c r="J141" s="3">
        <v>0</v>
      </c>
      <c r="K141" s="1"/>
      <c r="L141" s="47">
        <f t="shared" si="33"/>
        <v>0.81697559583579948</v>
      </c>
      <c r="M141" s="47">
        <f t="shared" si="34"/>
        <v>-38.691981293716516</v>
      </c>
      <c r="N141" s="12">
        <f t="shared" si="35"/>
        <v>89.820285940886308</v>
      </c>
      <c r="O141" s="47">
        <f t="shared" si="36"/>
        <v>-256.77911775057515</v>
      </c>
    </row>
    <row r="142" spans="1:15" ht="18" x14ac:dyDescent="0.25">
      <c r="A142" s="1"/>
      <c r="B142" s="1"/>
      <c r="C142" s="1"/>
      <c r="D142" s="29">
        <v>14</v>
      </c>
      <c r="E142" s="30">
        <f t="shared" si="28"/>
        <v>315.00000000000006</v>
      </c>
      <c r="F142" s="12">
        <f t="shared" si="29"/>
        <v>-415.78399561580363</v>
      </c>
      <c r="G142" s="23">
        <f t="shared" si="30"/>
        <v>22.500000000000004</v>
      </c>
      <c r="H142" s="12">
        <f t="shared" si="31"/>
        <v>-98.368856829700263</v>
      </c>
      <c r="I142" s="4">
        <f t="shared" si="32"/>
        <v>-9.81</v>
      </c>
      <c r="J142" s="3">
        <v>0</v>
      </c>
      <c r="K142" s="1"/>
      <c r="L142" s="47">
        <f t="shared" si="33"/>
        <v>0.79771831393395565</v>
      </c>
      <c r="M142" s="47">
        <f t="shared" si="34"/>
        <v>-38.760956020364624</v>
      </c>
      <c r="N142" s="12">
        <f t="shared" si="35"/>
        <v>89.900057772279709</v>
      </c>
      <c r="O142" s="47">
        <f t="shared" si="36"/>
        <v>-260.65521335261161</v>
      </c>
    </row>
    <row r="143" spans="1:15" ht="18" x14ac:dyDescent="0.25">
      <c r="A143" s="1"/>
      <c r="B143" s="1"/>
      <c r="C143" s="1"/>
      <c r="D143" s="29">
        <v>14.1</v>
      </c>
      <c r="E143" s="30">
        <f t="shared" si="28"/>
        <v>317.25000000000006</v>
      </c>
      <c r="F143" s="12">
        <f t="shared" si="29"/>
        <v>-425.6699312987738</v>
      </c>
      <c r="G143" s="23">
        <f t="shared" si="30"/>
        <v>22.500000000000004</v>
      </c>
      <c r="H143" s="12">
        <f t="shared" si="31"/>
        <v>-99.349856829700258</v>
      </c>
      <c r="I143" s="4">
        <f t="shared" si="32"/>
        <v>-9.81</v>
      </c>
      <c r="J143" s="3">
        <v>0</v>
      </c>
      <c r="K143" s="1"/>
      <c r="L143" s="47">
        <f t="shared" si="33"/>
        <v>0.77891495367694097</v>
      </c>
      <c r="M143" s="47">
        <f t="shared" si="34"/>
        <v>-38.828304914170317</v>
      </c>
      <c r="N143" s="12">
        <f t="shared" si="35"/>
        <v>89.977949267647404</v>
      </c>
      <c r="O143" s="47">
        <f t="shared" si="36"/>
        <v>-264.53804384402866</v>
      </c>
    </row>
    <row r="144" spans="1:15" ht="18" x14ac:dyDescent="0.25">
      <c r="A144" s="1"/>
      <c r="B144" s="1"/>
      <c r="C144" s="1"/>
      <c r="D144" s="29">
        <v>14.2</v>
      </c>
      <c r="E144" s="30">
        <f t="shared" si="28"/>
        <v>319.50000000000006</v>
      </c>
      <c r="F144" s="12">
        <f t="shared" si="29"/>
        <v>-435.65396698174368</v>
      </c>
      <c r="G144" s="23">
        <f t="shared" si="30"/>
        <v>22.500000000000004</v>
      </c>
      <c r="H144" s="12">
        <f t="shared" si="31"/>
        <v>-100.33085682970025</v>
      </c>
      <c r="I144" s="4">
        <f t="shared" si="32"/>
        <v>-9.81</v>
      </c>
      <c r="J144" s="3">
        <v>0</v>
      </c>
      <c r="K144" s="1"/>
      <c r="L144" s="47">
        <f t="shared" si="33"/>
        <v>0.76055481548312731</v>
      </c>
      <c r="M144" s="47">
        <f t="shared" si="34"/>
        <v>-38.894066298336305</v>
      </c>
      <c r="N144" s="12">
        <f t="shared" si="35"/>
        <v>90.054004749195713</v>
      </c>
      <c r="O144" s="47">
        <f t="shared" si="36"/>
        <v>-268.42745047386228</v>
      </c>
    </row>
    <row r="145" spans="1:15" ht="18" x14ac:dyDescent="0.25">
      <c r="A145" s="1"/>
      <c r="B145" s="1"/>
      <c r="C145" s="1"/>
      <c r="D145" s="29">
        <v>14.3</v>
      </c>
      <c r="E145" s="30">
        <f t="shared" si="28"/>
        <v>321.75000000000006</v>
      </c>
      <c r="F145" s="12">
        <f t="shared" si="29"/>
        <v>-445.73610266471383</v>
      </c>
      <c r="G145" s="23">
        <f t="shared" si="30"/>
        <v>22.500000000000004</v>
      </c>
      <c r="H145" s="12">
        <f t="shared" si="31"/>
        <v>-101.31185682970028</v>
      </c>
      <c r="I145" s="4">
        <f t="shared" si="32"/>
        <v>-9.81</v>
      </c>
      <c r="J145" s="3">
        <v>0</v>
      </c>
      <c r="K145" s="1"/>
      <c r="L145" s="47">
        <f t="shared" si="33"/>
        <v>0.74262745197531077</v>
      </c>
      <c r="M145" s="47">
        <f t="shared" si="34"/>
        <v>-38.958277592732664</v>
      </c>
      <c r="N145" s="12">
        <f t="shared" si="35"/>
        <v>90.128267494393242</v>
      </c>
      <c r="O145" s="47">
        <f t="shared" si="36"/>
        <v>-272.32327823313557</v>
      </c>
    </row>
    <row r="146" spans="1:15" ht="18" x14ac:dyDescent="0.25">
      <c r="A146" s="1"/>
      <c r="B146" s="1"/>
      <c r="C146" s="1"/>
      <c r="D146" s="29">
        <v>14.4</v>
      </c>
      <c r="E146" s="30">
        <f t="shared" si="28"/>
        <v>324.00000000000006</v>
      </c>
      <c r="F146" s="12">
        <f t="shared" si="29"/>
        <v>-455.9163383476839</v>
      </c>
      <c r="G146" s="23">
        <f t="shared" si="30"/>
        <v>22.500000000000004</v>
      </c>
      <c r="H146" s="12">
        <f t="shared" si="31"/>
        <v>-102.29285682970027</v>
      </c>
      <c r="I146" s="4">
        <f t="shared" si="32"/>
        <v>-9.81</v>
      </c>
      <c r="J146" s="3">
        <v>0</v>
      </c>
      <c r="K146" s="1"/>
      <c r="L146" s="47">
        <f t="shared" si="33"/>
        <v>0.72512266203589271</v>
      </c>
      <c r="M146" s="47">
        <f t="shared" si="34"/>
        <v>-39.020975335189682</v>
      </c>
      <c r="N146" s="12">
        <f t="shared" si="35"/>
        <v>90.200779760596831</v>
      </c>
      <c r="O146" s="47">
        <f t="shared" si="36"/>
        <v>-276.22537576665451</v>
      </c>
    </row>
    <row r="147" spans="1:15" ht="18" x14ac:dyDescent="0.25">
      <c r="A147" s="1"/>
      <c r="B147" s="1"/>
      <c r="C147" s="1"/>
      <c r="D147" s="29">
        <v>14.5</v>
      </c>
      <c r="E147" s="30">
        <f t="shared" si="28"/>
        <v>326.25000000000006</v>
      </c>
      <c r="F147" s="12">
        <f t="shared" si="29"/>
        <v>-466.19467403065391</v>
      </c>
      <c r="G147" s="23">
        <f t="shared" si="30"/>
        <v>22.500000000000004</v>
      </c>
      <c r="H147" s="12">
        <f t="shared" si="31"/>
        <v>-103.27385682970026</v>
      </c>
      <c r="I147" s="4">
        <f t="shared" si="32"/>
        <v>-9.81</v>
      </c>
      <c r="J147" s="3">
        <v>0</v>
      </c>
      <c r="K147" s="1"/>
      <c r="L147" s="47">
        <f t="shared" si="33"/>
        <v>0.70803048500218957</v>
      </c>
      <c r="M147" s="47">
        <f t="shared" si="34"/>
        <v>-39.08219520228878</v>
      </c>
      <c r="N147" s="12">
        <f t="shared" si="35"/>
        <v>90.271582809097055</v>
      </c>
      <c r="O147" s="47">
        <f t="shared" si="36"/>
        <v>-280.13359528688341</v>
      </c>
    </row>
    <row r="148" spans="1:15" ht="18" x14ac:dyDescent="0.25">
      <c r="A148" s="1"/>
      <c r="B148" s="1"/>
      <c r="C148" s="1"/>
      <c r="D148" s="29">
        <v>14.6</v>
      </c>
      <c r="E148" s="30">
        <f t="shared" si="28"/>
        <v>328.50000000000006</v>
      </c>
      <c r="F148" s="12">
        <f t="shared" si="29"/>
        <v>-476.57110971362385</v>
      </c>
      <c r="G148" s="23">
        <f t="shared" si="30"/>
        <v>22.500000000000004</v>
      </c>
      <c r="H148" s="12">
        <f t="shared" si="31"/>
        <v>-104.25485682970026</v>
      </c>
      <c r="I148" s="4">
        <f t="shared" si="32"/>
        <v>-9.81</v>
      </c>
      <c r="J148" s="3">
        <v>0</v>
      </c>
      <c r="K148" s="1"/>
      <c r="L148" s="47">
        <f t="shared" si="33"/>
        <v>0.6913411949985665</v>
      </c>
      <c r="M148" s="47">
        <f t="shared" si="34"/>
        <v>-39.1419720296634</v>
      </c>
      <c r="N148" s="12">
        <f t="shared" si="35"/>
        <v>90.340716928596905</v>
      </c>
      <c r="O148" s="47">
        <f t="shared" si="36"/>
        <v>-284.04779248984977</v>
      </c>
    </row>
    <row r="149" spans="1:15" ht="18" x14ac:dyDescent="0.25">
      <c r="A149" s="1"/>
      <c r="B149" s="1"/>
      <c r="C149" s="1"/>
      <c r="D149" s="29">
        <v>14.7</v>
      </c>
      <c r="E149" s="30">
        <f t="shared" si="28"/>
        <v>330.75000000000006</v>
      </c>
      <c r="F149" s="12">
        <f t="shared" si="29"/>
        <v>-487.04564539659361</v>
      </c>
      <c r="G149" s="23">
        <f t="shared" si="30"/>
        <v>22.500000000000004</v>
      </c>
      <c r="H149" s="12">
        <f t="shared" si="31"/>
        <v>-105.23585682970025</v>
      </c>
      <c r="I149" s="4">
        <f t="shared" si="32"/>
        <v>-9.81</v>
      </c>
      <c r="J149" s="3">
        <v>0</v>
      </c>
      <c r="K149" s="1"/>
      <c r="L149" s="47">
        <f t="shared" si="33"/>
        <v>0.67504529540217173</v>
      </c>
      <c r="M149" s="47">
        <f t="shared" si="34"/>
        <v>-39.200339831821331</v>
      </c>
      <c r="N149" s="12">
        <f t="shared" si="35"/>
        <v>90.40822145813712</v>
      </c>
      <c r="O149" s="47">
        <f t="shared" si="36"/>
        <v>-287.96782647303189</v>
      </c>
    </row>
    <row r="150" spans="1:15" ht="18" x14ac:dyDescent="0.25">
      <c r="A150" s="1"/>
      <c r="B150" s="1"/>
      <c r="C150" s="1"/>
      <c r="D150" s="29">
        <v>14.8</v>
      </c>
      <c r="E150" s="30">
        <f t="shared" si="28"/>
        <v>333.00000000000006</v>
      </c>
      <c r="F150" s="12">
        <f t="shared" si="29"/>
        <v>-497.6182810795641</v>
      </c>
      <c r="G150" s="23">
        <f t="shared" si="30"/>
        <v>22.500000000000004</v>
      </c>
      <c r="H150" s="12">
        <f t="shared" si="31"/>
        <v>-106.21685682970028</v>
      </c>
      <c r="I150" s="4">
        <f t="shared" si="32"/>
        <v>-9.81</v>
      </c>
      <c r="J150" s="3">
        <v>0</v>
      </c>
      <c r="K150" s="1"/>
      <c r="L150" s="47">
        <f t="shared" si="33"/>
        <v>0.65913351343912052</v>
      </c>
      <c r="M150" s="47">
        <f t="shared" si="34"/>
        <v>-39.257331821499825</v>
      </c>
      <c r="N150" s="12">
        <f t="shared" si="35"/>
        <v>90.474134809481029</v>
      </c>
      <c r="O150" s="47">
        <f t="shared" si="36"/>
        <v>-291.89355965518189</v>
      </c>
    </row>
    <row r="151" spans="1:15" ht="18" x14ac:dyDescent="0.25">
      <c r="A151" s="1"/>
      <c r="B151" s="1"/>
      <c r="C151" s="1"/>
      <c r="D151" s="29">
        <v>14.9</v>
      </c>
      <c r="E151" s="30">
        <f t="shared" si="28"/>
        <v>335.25000000000006</v>
      </c>
      <c r="F151" s="12">
        <f t="shared" si="29"/>
        <v>-508.28901676253406</v>
      </c>
      <c r="G151" s="23">
        <f t="shared" si="30"/>
        <v>22.500000000000004</v>
      </c>
      <c r="H151" s="12">
        <f t="shared" si="31"/>
        <v>-107.19785682970027</v>
      </c>
      <c r="I151" s="4">
        <f t="shared" si="32"/>
        <v>-9.81</v>
      </c>
      <c r="J151" s="3">
        <v>0</v>
      </c>
      <c r="K151" s="1"/>
      <c r="L151" s="47">
        <f t="shared" si="33"/>
        <v>0.64359679490805555</v>
      </c>
      <c r="M151" s="47">
        <f t="shared" si="34"/>
        <v>-39.312980428564472</v>
      </c>
      <c r="N151" s="12">
        <f t="shared" si="35"/>
        <v>90.538494488971835</v>
      </c>
      <c r="O151" s="47">
        <f t="shared" si="36"/>
        <v>-295.82485769803833</v>
      </c>
    </row>
    <row r="152" spans="1:15" ht="18" x14ac:dyDescent="0.25">
      <c r="A152" s="1"/>
      <c r="B152" s="1"/>
      <c r="C152" s="1"/>
      <c r="D152" s="29">
        <v>15</v>
      </c>
      <c r="E152" s="30">
        <f t="shared" si="28"/>
        <v>337.50000000000006</v>
      </c>
      <c r="F152" s="12">
        <f t="shared" si="29"/>
        <v>-519.05785244550384</v>
      </c>
      <c r="G152" s="23">
        <f t="shared" si="30"/>
        <v>22.500000000000004</v>
      </c>
      <c r="H152" s="12">
        <f t="shared" si="31"/>
        <v>-108.17885682970027</v>
      </c>
      <c r="I152" s="4">
        <f t="shared" si="32"/>
        <v>-9.81</v>
      </c>
      <c r="J152" s="3">
        <v>0</v>
      </c>
      <c r="K152" s="1"/>
      <c r="L152" s="47">
        <f t="shared" si="33"/>
        <v>0.62842629902808</v>
      </c>
      <c r="M152" s="47">
        <f t="shared" si="34"/>
        <v>-39.367317318462597</v>
      </c>
      <c r="N152" s="12">
        <f t="shared" si="35"/>
        <v>90.601337118874639</v>
      </c>
      <c r="O152" s="47">
        <f t="shared" si="36"/>
        <v>-299.76158942988457</v>
      </c>
    </row>
    <row r="153" spans="1:15" ht="18" x14ac:dyDescent="0.25">
      <c r="A153" s="1"/>
      <c r="B153" s="1"/>
      <c r="C153" s="1"/>
      <c r="D153" s="29">
        <v>15.1</v>
      </c>
      <c r="E153" s="30">
        <f t="shared" si="28"/>
        <v>339.75000000000006</v>
      </c>
      <c r="F153" s="12">
        <f t="shared" si="29"/>
        <v>-529.92478812847389</v>
      </c>
      <c r="G153" s="23">
        <f t="shared" si="30"/>
        <v>22.500000000000004</v>
      </c>
      <c r="H153" s="12">
        <f t="shared" si="31"/>
        <v>-109.15985682970026</v>
      </c>
      <c r="I153" s="4">
        <f t="shared" si="32"/>
        <v>-9.81</v>
      </c>
      <c r="J153" s="3">
        <v>0</v>
      </c>
      <c r="K153" s="1"/>
      <c r="L153" s="47">
        <f t="shared" si="33"/>
        <v>0.61361339340813237</v>
      </c>
      <c r="M153" s="47">
        <f t="shared" si="34"/>
        <v>-39.420373410241695</v>
      </c>
      <c r="N153" s="12">
        <f t="shared" si="35"/>
        <v>90.662698458215459</v>
      </c>
      <c r="O153" s="47">
        <f t="shared" si="36"/>
        <v>-303.70362677090873</v>
      </c>
    </row>
    <row r="154" spans="1:15" ht="18" x14ac:dyDescent="0.25">
      <c r="A154" s="1"/>
      <c r="B154" s="1"/>
      <c r="C154" s="1"/>
      <c r="D154" s="29">
        <v>15.2</v>
      </c>
      <c r="E154" s="30">
        <f t="shared" si="28"/>
        <v>342.00000000000006</v>
      </c>
      <c r="F154" s="12">
        <f t="shared" si="29"/>
        <v>-540.88982381144388</v>
      </c>
      <c r="G154" s="23">
        <f t="shared" si="30"/>
        <v>22.500000000000004</v>
      </c>
      <c r="H154" s="12">
        <f t="shared" si="31"/>
        <v>-110.14085682970025</v>
      </c>
      <c r="I154" s="4">
        <f t="shared" si="32"/>
        <v>-9.81</v>
      </c>
      <c r="J154" s="3">
        <v>0</v>
      </c>
      <c r="K154" s="1"/>
      <c r="L154" s="47">
        <f t="shared" si="33"/>
        <v>0.59914964913494062</v>
      </c>
      <c r="M154" s="47">
        <f t="shared" si="34"/>
        <v>-39.472178894143141</v>
      </c>
      <c r="N154" s="12">
        <f t="shared" si="35"/>
        <v>90.722613423128948</v>
      </c>
      <c r="O154" s="47">
        <f t="shared" si="36"/>
        <v>-307.65084466032306</v>
      </c>
    </row>
    <row r="155" spans="1:15" ht="18" x14ac:dyDescent="0.25">
      <c r="A155" s="1"/>
      <c r="B155" s="1"/>
      <c r="C155" s="1"/>
      <c r="D155" s="29">
        <v>15.3</v>
      </c>
      <c r="E155" s="30">
        <f t="shared" si="28"/>
        <v>344.25000000000006</v>
      </c>
      <c r="F155" s="12">
        <f t="shared" si="29"/>
        <v>-551.95295949441424</v>
      </c>
      <c r="G155" s="23">
        <f t="shared" si="30"/>
        <v>22.500000000000004</v>
      </c>
      <c r="H155" s="12">
        <f t="shared" si="31"/>
        <v>-111.12185682970028</v>
      </c>
      <c r="I155" s="4">
        <f t="shared" si="32"/>
        <v>-9.81</v>
      </c>
      <c r="J155" s="3">
        <v>0</v>
      </c>
      <c r="K155" s="1"/>
      <c r="L155" s="47">
        <f t="shared" si="33"/>
        <v>0.58502683597675986</v>
      </c>
      <c r="M155" s="47">
        <f t="shared" si="34"/>
        <v>-39.522763248781196</v>
      </c>
      <c r="N155" s="12">
        <f t="shared" si="35"/>
        <v>90.781116106726628</v>
      </c>
      <c r="O155" s="47">
        <f t="shared" si="36"/>
        <v>-311.6031209852012</v>
      </c>
    </row>
    <row r="156" spans="1:15" ht="18" x14ac:dyDescent="0.25">
      <c r="A156" s="1"/>
      <c r="B156" s="1"/>
      <c r="C156" s="1"/>
      <c r="D156" s="29">
        <v>15.4</v>
      </c>
      <c r="E156" s="30">
        <f t="shared" si="28"/>
        <v>346.50000000000006</v>
      </c>
      <c r="F156" s="12">
        <f t="shared" si="29"/>
        <v>-563.1141951773842</v>
      </c>
      <c r="G156" s="23">
        <f t="shared" si="30"/>
        <v>22.500000000000004</v>
      </c>
      <c r="H156" s="12">
        <f t="shared" si="31"/>
        <v>-112.10285682970027</v>
      </c>
      <c r="I156" s="4">
        <f t="shared" si="32"/>
        <v>-9.81</v>
      </c>
      <c r="J156" s="3">
        <v>0</v>
      </c>
      <c r="K156" s="1"/>
      <c r="L156" s="47">
        <f t="shared" si="33"/>
        <v>0.57123691770016483</v>
      </c>
      <c r="M156" s="47">
        <f t="shared" si="34"/>
        <v>-39.572155257917068</v>
      </c>
      <c r="N156" s="12">
        <f t="shared" si="35"/>
        <v>90.838239798496645</v>
      </c>
      <c r="O156" s="47">
        <f t="shared" si="36"/>
        <v>-315.5603365109929</v>
      </c>
    </row>
    <row r="157" spans="1:15" ht="18" x14ac:dyDescent="0.25">
      <c r="A157" s="1"/>
      <c r="B157" s="1"/>
      <c r="C157" s="1"/>
      <c r="D157" s="29">
        <v>15.5</v>
      </c>
      <c r="E157" s="30">
        <f t="shared" si="28"/>
        <v>348.75000000000006</v>
      </c>
      <c r="F157" s="12">
        <f t="shared" si="29"/>
        <v>-574.37353086035398</v>
      </c>
      <c r="G157" s="23">
        <f t="shared" si="30"/>
        <v>22.500000000000004</v>
      </c>
      <c r="H157" s="12">
        <f t="shared" si="31"/>
        <v>-113.08385682970027</v>
      </c>
      <c r="I157" s="4">
        <f t="shared" si="32"/>
        <v>-9.81</v>
      </c>
      <c r="J157" s="3">
        <v>0</v>
      </c>
      <c r="K157" s="1"/>
      <c r="L157" s="47">
        <f t="shared" si="33"/>
        <v>0.55777204749723241</v>
      </c>
      <c r="M157" s="47">
        <f t="shared" si="34"/>
        <v>-39.620383026837594</v>
      </c>
      <c r="N157" s="12">
        <f t="shared" si="35"/>
        <v>90.894017003246361</v>
      </c>
      <c r="O157" s="47">
        <f t="shared" si="36"/>
        <v>-319.52237481367666</v>
      </c>
    </row>
    <row r="158" spans="1:15" ht="18" x14ac:dyDescent="0.25">
      <c r="A158" s="1"/>
      <c r="B158" s="1"/>
      <c r="C158" s="1"/>
      <c r="D158" s="29">
        <v>15.6</v>
      </c>
      <c r="E158" s="30">
        <f t="shared" si="28"/>
        <v>351.00000000000006</v>
      </c>
      <c r="F158" s="12">
        <f t="shared" si="29"/>
        <v>-585.73096654332414</v>
      </c>
      <c r="G158" s="23">
        <f t="shared" si="30"/>
        <v>22.500000000000004</v>
      </c>
      <c r="H158" s="12">
        <f t="shared" si="31"/>
        <v>-114.06485682970026</v>
      </c>
      <c r="I158" s="4">
        <f t="shared" si="32"/>
        <v>-9.81</v>
      </c>
      <c r="J158" s="3">
        <v>0</v>
      </c>
      <c r="K158" s="1"/>
      <c r="L158" s="47">
        <f t="shared" si="33"/>
        <v>0.54462456352051192</v>
      </c>
      <c r="M158" s="47">
        <f t="shared" si="34"/>
        <v>-39.667473998347852</v>
      </c>
      <c r="N158" s="12">
        <f t="shared" si="35"/>
        <v>90.948479459598417</v>
      </c>
      <c r="O158" s="47">
        <f t="shared" si="36"/>
        <v>-323.48912221351145</v>
      </c>
    </row>
    <row r="159" spans="1:15" ht="18" x14ac:dyDescent="0.25">
      <c r="A159" s="1"/>
      <c r="B159" s="1"/>
      <c r="C159" s="1"/>
      <c r="D159" s="29">
        <v>15.7</v>
      </c>
      <c r="E159" s="30">
        <f t="shared" si="28"/>
        <v>353.25000000000006</v>
      </c>
      <c r="F159" s="12">
        <f t="shared" si="29"/>
        <v>-597.18650222629401</v>
      </c>
      <c r="G159" s="23">
        <f t="shared" si="30"/>
        <v>22.500000000000004</v>
      </c>
      <c r="H159" s="12">
        <f t="shared" si="31"/>
        <v>-115.04585682970026</v>
      </c>
      <c r="I159" s="4">
        <f t="shared" si="32"/>
        <v>-9.81</v>
      </c>
      <c r="J159" s="3">
        <v>0</v>
      </c>
      <c r="K159" s="1"/>
      <c r="L159" s="47">
        <f t="shared" si="33"/>
        <v>0.53178698452324269</v>
      </c>
      <c r="M159" s="47">
        <f t="shared" si="34"/>
        <v>-39.713454968386799</v>
      </c>
      <c r="N159" s="12">
        <f t="shared" si="35"/>
        <v>91.001658158050745</v>
      </c>
      <c r="O159" s="47">
        <f t="shared" si="36"/>
        <v>-327.46046771035014</v>
      </c>
    </row>
    <row r="160" spans="1:15" ht="18" x14ac:dyDescent="0.25">
      <c r="A160" s="1"/>
      <c r="B160" s="1"/>
      <c r="C160" s="1"/>
      <c r="D160" s="29">
        <v>15.8</v>
      </c>
      <c r="E160" s="30">
        <f t="shared" si="28"/>
        <v>355.50000000000006</v>
      </c>
      <c r="F160" s="12">
        <f t="shared" si="29"/>
        <v>-608.74013790926415</v>
      </c>
      <c r="G160" s="23">
        <f t="shared" si="30"/>
        <v>22.500000000000004</v>
      </c>
      <c r="H160" s="12">
        <f t="shared" si="31"/>
        <v>-116.02685682970028</v>
      </c>
      <c r="I160" s="4">
        <f t="shared" si="32"/>
        <v>-9.81</v>
      </c>
      <c r="J160" s="3">
        <v>0</v>
      </c>
      <c r="K160" s="1"/>
      <c r="L160" s="47">
        <f t="shared" si="33"/>
        <v>0.51925200560233764</v>
      </c>
      <c r="M160" s="47">
        <f t="shared" si="34"/>
        <v>-39.758352101274824</v>
      </c>
      <c r="N160" s="12">
        <f t="shared" si="35"/>
        <v>91.053583358610979</v>
      </c>
      <c r="O160" s="47">
        <f t="shared" si="36"/>
        <v>-331.4363029204776</v>
      </c>
    </row>
    <row r="161" spans="1:15" ht="18" x14ac:dyDescent="0.25">
      <c r="A161" s="1"/>
      <c r="B161" s="1"/>
      <c r="C161" s="1"/>
      <c r="D161" s="29">
        <v>15.9</v>
      </c>
      <c r="E161" s="30">
        <f t="shared" si="28"/>
        <v>357.75000000000006</v>
      </c>
      <c r="F161" s="12">
        <f t="shared" si="29"/>
        <v>-620.39187359223411</v>
      </c>
      <c r="G161" s="23">
        <f t="shared" si="30"/>
        <v>22.500000000000004</v>
      </c>
      <c r="H161" s="12">
        <f t="shared" si="31"/>
        <v>-117.00785682970027</v>
      </c>
      <c r="I161" s="4">
        <f t="shared" si="32"/>
        <v>-9.81</v>
      </c>
      <c r="J161" s="3">
        <v>0</v>
      </c>
      <c r="K161" s="1"/>
      <c r="L161" s="47">
        <f t="shared" si="33"/>
        <v>0.50701249404171111</v>
      </c>
      <c r="M161" s="47">
        <f t="shared" si="34"/>
        <v>-39.802190944601918</v>
      </c>
      <c r="N161" s="12">
        <f t="shared" si="35"/>
        <v>91.104284608015149</v>
      </c>
      <c r="O161" s="47">
        <f t="shared" si="36"/>
        <v>-335.41652201493781</v>
      </c>
    </row>
    <row r="162" spans="1:15" ht="18" x14ac:dyDescent="0.25">
      <c r="A162" s="1"/>
      <c r="B162" s="1"/>
      <c r="C162" s="1"/>
      <c r="D162" s="29">
        <v>16</v>
      </c>
      <c r="E162" s="30">
        <f t="shared" si="28"/>
        <v>360.00000000000006</v>
      </c>
      <c r="F162" s="12">
        <f t="shared" si="29"/>
        <v>-632.14170927520422</v>
      </c>
      <c r="G162" s="23">
        <f t="shared" si="30"/>
        <v>22.500000000000004</v>
      </c>
      <c r="H162" s="12">
        <f t="shared" si="31"/>
        <v>-117.98885682970027</v>
      </c>
      <c r="I162" s="4">
        <f t="shared" si="32"/>
        <v>-9.81</v>
      </c>
      <c r="J162" s="3">
        <v>0</v>
      </c>
      <c r="K162" s="1"/>
      <c r="L162" s="47">
        <f t="shared" si="33"/>
        <v>0.49506148525358507</v>
      </c>
      <c r="M162" s="47">
        <f t="shared" si="34"/>
        <v>-39.84499644376487</v>
      </c>
      <c r="N162" s="12">
        <f t="shared" si="35"/>
        <v>91.153790756540502</v>
      </c>
      <c r="O162" s="47">
        <f t="shared" si="36"/>
        <v>-339.40102165931432</v>
      </c>
    </row>
    <row r="163" spans="1:15" ht="18" x14ac:dyDescent="0.25">
      <c r="A163" s="1"/>
      <c r="B163" s="1"/>
      <c r="C163" s="1"/>
      <c r="D163" s="29">
        <v>16.100000000000001</v>
      </c>
      <c r="E163" s="30">
        <f t="shared" ref="E163:E194" si="37">$E$2+(D163*G163)</f>
        <v>362.25000000000011</v>
      </c>
      <c r="F163" s="12">
        <f t="shared" ref="F163:F194" si="38">$F$2+($H$2*D163)+($B$4*D163^2)/2</f>
        <v>-643.98964495817438</v>
      </c>
      <c r="G163" s="23">
        <f t="shared" ref="G163:G194" si="39">G162</f>
        <v>22.500000000000004</v>
      </c>
      <c r="H163" s="12">
        <f t="shared" ref="H163:H194" si="40">$H$2+($B$4*D163)</f>
        <v>-118.96985682970029</v>
      </c>
      <c r="I163" s="4">
        <f t="shared" ref="I163:I194" si="41">$B$4</f>
        <v>-9.81</v>
      </c>
      <c r="J163" s="3">
        <v>0</v>
      </c>
      <c r="K163" s="1"/>
      <c r="L163" s="47">
        <f t="shared" si="33"/>
        <v>0.48339217881546487</v>
      </c>
      <c r="M163" s="47">
        <f t="shared" si="34"/>
        <v>-39.886792956161841</v>
      </c>
      <c r="N163" s="12">
        <f t="shared" si="35"/>
        <v>91.20212997442205</v>
      </c>
      <c r="O163" s="47">
        <f t="shared" si="36"/>
        <v>-343.3897009549305</v>
      </c>
    </row>
    <row r="164" spans="1:15" ht="18" x14ac:dyDescent="0.25">
      <c r="A164" s="1"/>
      <c r="B164" s="1"/>
      <c r="C164" s="1"/>
      <c r="D164" s="29">
        <v>16.2</v>
      </c>
      <c r="E164" s="30">
        <f t="shared" si="37"/>
        <v>364.50000000000006</v>
      </c>
      <c r="F164" s="12">
        <f t="shared" si="38"/>
        <v>-655.93568064114424</v>
      </c>
      <c r="G164" s="23">
        <f t="shared" si="39"/>
        <v>22.500000000000004</v>
      </c>
      <c r="H164" s="12">
        <f t="shared" si="40"/>
        <v>-119.95085682970026</v>
      </c>
      <c r="I164" s="4">
        <f t="shared" si="41"/>
        <v>-9.81</v>
      </c>
      <c r="J164" s="3">
        <v>0</v>
      </c>
      <c r="K164" s="1"/>
      <c r="L164" s="47">
        <f t="shared" si="33"/>
        <v>0.47199793460052891</v>
      </c>
      <c r="M164" s="47">
        <f t="shared" si="34"/>
        <v>-39.92760426505231</v>
      </c>
      <c r="N164" s="12">
        <f t="shared" si="35"/>
        <v>91.249329767882102</v>
      </c>
      <c r="O164" s="47">
        <f t="shared" si="36"/>
        <v>-347.38246138143575</v>
      </c>
    </row>
    <row r="165" spans="1:15" ht="18" x14ac:dyDescent="0.25">
      <c r="A165" s="1"/>
      <c r="B165" s="1"/>
      <c r="C165" s="1"/>
      <c r="D165" s="29">
        <v>16.3</v>
      </c>
      <c r="E165" s="30">
        <f t="shared" si="37"/>
        <v>366.75000000000006</v>
      </c>
      <c r="F165" s="12">
        <f t="shared" si="38"/>
        <v>-667.97981632411427</v>
      </c>
      <c r="G165" s="23">
        <f t="shared" si="39"/>
        <v>22.500000000000004</v>
      </c>
      <c r="H165" s="12">
        <f t="shared" si="40"/>
        <v>-120.93185682970028</v>
      </c>
      <c r="I165" s="4">
        <f t="shared" si="41"/>
        <v>-9.81</v>
      </c>
      <c r="J165" s="3">
        <v>0</v>
      </c>
      <c r="K165" s="1"/>
      <c r="L165" s="47">
        <f t="shared" si="33"/>
        <v>0.46087226899923073</v>
      </c>
      <c r="M165" s="47">
        <f t="shared" si="34"/>
        <v>-39.967453593090362</v>
      </c>
      <c r="N165" s="12">
        <f t="shared" si="35"/>
        <v>91.29541699478203</v>
      </c>
      <c r="O165" s="47">
        <f t="shared" si="36"/>
        <v>-351.37920674074479</v>
      </c>
    </row>
    <row r="166" spans="1:15" ht="18" x14ac:dyDescent="0.25">
      <c r="A166" s="1"/>
      <c r="B166" s="1"/>
      <c r="C166" s="1"/>
      <c r="D166" s="29">
        <v>16.399999999999999</v>
      </c>
      <c r="E166" s="30">
        <f t="shared" si="37"/>
        <v>369</v>
      </c>
      <c r="F166" s="12">
        <f t="shared" si="38"/>
        <v>-680.12205200708433</v>
      </c>
      <c r="G166" s="23">
        <f t="shared" si="39"/>
        <v>22.500000000000004</v>
      </c>
      <c r="H166" s="12">
        <f t="shared" si="40"/>
        <v>-121.91285682970025</v>
      </c>
      <c r="I166" s="4">
        <f t="shared" si="41"/>
        <v>-9.81</v>
      </c>
      <c r="J166" s="3">
        <v>0</v>
      </c>
      <c r="K166" s="1"/>
      <c r="L166" s="47">
        <f t="shared" si="33"/>
        <v>0.45000885122996315</v>
      </c>
      <c r="M166" s="47">
        <f t="shared" si="34"/>
        <v>-40.006363615538945</v>
      </c>
      <c r="N166" s="12">
        <f t="shared" si="35"/>
        <v>91.340417879905033</v>
      </c>
      <c r="O166" s="47">
        <f t="shared" si="36"/>
        <v>-355.37984310229871</v>
      </c>
    </row>
    <row r="167" spans="1:15" ht="18" x14ac:dyDescent="0.25">
      <c r="A167" s="1"/>
      <c r="B167" s="1"/>
      <c r="C167" s="1"/>
      <c r="D167" s="29">
        <v>16.5</v>
      </c>
      <c r="E167" s="30">
        <f t="shared" si="37"/>
        <v>371.25000000000006</v>
      </c>
      <c r="F167" s="12">
        <f t="shared" si="38"/>
        <v>-692.36238769005433</v>
      </c>
      <c r="G167" s="23">
        <f t="shared" si="39"/>
        <v>22.500000000000004</v>
      </c>
      <c r="H167" s="12">
        <f t="shared" si="40"/>
        <v>-122.89385682970027</v>
      </c>
      <c r="I167" s="4">
        <f t="shared" si="41"/>
        <v>-9.81</v>
      </c>
      <c r="J167" s="3">
        <v>0</v>
      </c>
      <c r="K167" s="1"/>
      <c r="L167" s="47">
        <f t="shared" si="33"/>
        <v>0.43940149973668546</v>
      </c>
      <c r="M167" s="47">
        <f t="shared" si="34"/>
        <v>-40.04435647317267</v>
      </c>
      <c r="N167" s="12">
        <f t="shared" si="35"/>
        <v>91.384358029878697</v>
      </c>
      <c r="O167" s="47">
        <f t="shared" si="36"/>
        <v>-359.38427874961599</v>
      </c>
    </row>
    <row r="168" spans="1:15" ht="18" x14ac:dyDescent="0.25">
      <c r="A168" s="1"/>
      <c r="B168" s="1"/>
      <c r="C168" s="1"/>
      <c r="D168" s="29">
        <v>16.600000000000001</v>
      </c>
      <c r="E168" s="30">
        <f t="shared" si="37"/>
        <v>373.50000000000011</v>
      </c>
      <c r="F168" s="12">
        <f t="shared" si="38"/>
        <v>-704.7008233730246</v>
      </c>
      <c r="G168" s="23">
        <f t="shared" si="39"/>
        <v>22.500000000000004</v>
      </c>
      <c r="H168" s="12">
        <f t="shared" si="40"/>
        <v>-123.87485682970029</v>
      </c>
      <c r="I168" s="4">
        <f t="shared" si="41"/>
        <v>-9.81</v>
      </c>
      <c r="J168" s="3">
        <v>0</v>
      </c>
      <c r="K168" s="1"/>
      <c r="L168" s="47">
        <f t="shared" si="33"/>
        <v>0.42904417867146361</v>
      </c>
      <c r="M168" s="47">
        <f t="shared" si="34"/>
        <v>-40.081453784876459</v>
      </c>
      <c r="N168" s="12">
        <f t="shared" si="35"/>
        <v>91.427262447745846</v>
      </c>
      <c r="O168" s="47">
        <f t="shared" si="36"/>
        <v>-363.39242412810364</v>
      </c>
    </row>
    <row r="169" spans="1:15" ht="18" x14ac:dyDescent="0.25">
      <c r="A169" s="1"/>
      <c r="B169" s="1"/>
      <c r="C169" s="1"/>
      <c r="D169" s="29">
        <v>16.7</v>
      </c>
      <c r="E169" s="30">
        <f t="shared" si="37"/>
        <v>375.75000000000006</v>
      </c>
      <c r="F169" s="12">
        <f t="shared" si="38"/>
        <v>-717.13735905599424</v>
      </c>
      <c r="G169" s="23">
        <f t="shared" si="39"/>
        <v>22.500000000000004</v>
      </c>
      <c r="H169" s="12">
        <f t="shared" si="40"/>
        <v>-124.85585682970026</v>
      </c>
      <c r="I169" s="4">
        <f t="shared" si="41"/>
        <v>-9.81</v>
      </c>
      <c r="J169" s="3">
        <v>0</v>
      </c>
      <c r="K169" s="1"/>
      <c r="L169" s="47">
        <f t="shared" si="33"/>
        <v>0.41893099445992199</v>
      </c>
      <c r="M169" s="47">
        <f t="shared" si="34"/>
        <v>-40.117676659947229</v>
      </c>
      <c r="N169" s="12">
        <f t="shared" si="35"/>
        <v>91.469155547191832</v>
      </c>
      <c r="O169" s="47">
        <f t="shared" si="36"/>
        <v>-367.40419179409838</v>
      </c>
    </row>
    <row r="170" spans="1:15" ht="18" x14ac:dyDescent="0.25">
      <c r="A170" s="1"/>
      <c r="B170" s="1"/>
      <c r="C170" s="1"/>
      <c r="D170" s="29">
        <v>16.8</v>
      </c>
      <c r="E170" s="30">
        <f t="shared" si="37"/>
        <v>378.00000000000006</v>
      </c>
      <c r="F170" s="12">
        <f t="shared" si="38"/>
        <v>-729.67199473896449</v>
      </c>
      <c r="G170" s="23">
        <f t="shared" si="39"/>
        <v>22.500000000000004</v>
      </c>
      <c r="H170" s="12">
        <f t="shared" si="40"/>
        <v>-125.83685682970028</v>
      </c>
      <c r="I170" s="4">
        <f t="shared" si="41"/>
        <v>-9.81</v>
      </c>
      <c r="J170" s="3">
        <v>0</v>
      </c>
      <c r="K170" s="1"/>
      <c r="L170" s="47">
        <f t="shared" si="33"/>
        <v>0.4090561924476524</v>
      </c>
      <c r="M170" s="47">
        <f t="shared" si="34"/>
        <v>-40.153045710105616</v>
      </c>
      <c r="N170" s="12">
        <f t="shared" si="35"/>
        <v>91.5100611664366</v>
      </c>
      <c r="O170" s="47">
        <f t="shared" si="36"/>
        <v>-371.41949636510896</v>
      </c>
    </row>
    <row r="171" spans="1:15" ht="18" x14ac:dyDescent="0.25">
      <c r="A171" s="1"/>
      <c r="B171" s="1"/>
      <c r="C171" s="1"/>
      <c r="D171" s="29">
        <v>16.899999999999999</v>
      </c>
      <c r="E171" s="30">
        <f t="shared" si="37"/>
        <v>380.25</v>
      </c>
      <c r="F171" s="12">
        <f t="shared" si="38"/>
        <v>-742.30473042193421</v>
      </c>
      <c r="G171" s="23">
        <f t="shared" si="39"/>
        <v>22.500000000000004</v>
      </c>
      <c r="H171" s="12">
        <f t="shared" si="40"/>
        <v>-126.81785682970025</v>
      </c>
      <c r="I171" s="4">
        <f t="shared" si="41"/>
        <v>-9.81</v>
      </c>
      <c r="J171" s="3">
        <v>0</v>
      </c>
      <c r="K171" s="1"/>
      <c r="L171" s="47">
        <f t="shared" si="33"/>
        <v>0.39941415362567201</v>
      </c>
      <c r="M171" s="47">
        <f t="shared" si="34"/>
        <v>-40.187581061224556</v>
      </c>
      <c r="N171" s="12">
        <f t="shared" si="35"/>
        <v>91.550002581799163</v>
      </c>
      <c r="O171" s="47">
        <f t="shared" si="36"/>
        <v>-375.4382544712314</v>
      </c>
    </row>
    <row r="172" spans="1:15" ht="18" x14ac:dyDescent="0.25">
      <c r="A172" s="1"/>
      <c r="B172" s="1"/>
      <c r="C172" s="1"/>
      <c r="D172" s="29">
        <v>17</v>
      </c>
      <c r="E172" s="30">
        <f t="shared" si="37"/>
        <v>382.50000000000006</v>
      </c>
      <c r="F172" s="12">
        <f t="shared" si="38"/>
        <v>-755.03556610490455</v>
      </c>
      <c r="G172" s="23">
        <f t="shared" si="39"/>
        <v>22.500000000000004</v>
      </c>
      <c r="H172" s="12">
        <f t="shared" si="40"/>
        <v>-127.79885682970027</v>
      </c>
      <c r="I172" s="4">
        <f t="shared" si="41"/>
        <v>-9.81</v>
      </c>
      <c r="J172" s="3">
        <v>0</v>
      </c>
      <c r="K172" s="1"/>
      <c r="L172" s="47">
        <f t="shared" si="33"/>
        <v>0.38999939143306689</v>
      </c>
      <c r="M172" s="47">
        <f t="shared" si="34"/>
        <v>-40.221302364781408</v>
      </c>
      <c r="N172" s="12">
        <f t="shared" si="35"/>
        <v>91.589002520942472</v>
      </c>
      <c r="O172" s="47">
        <f t="shared" si="36"/>
        <v>-379.46038470770952</v>
      </c>
    </row>
    <row r="173" spans="1:15" ht="18" x14ac:dyDescent="0.25">
      <c r="A173" s="1"/>
      <c r="B173" s="1"/>
      <c r="C173" s="1"/>
      <c r="D173" s="29">
        <v>17.100000000000001</v>
      </c>
      <c r="E173" s="30">
        <f t="shared" si="37"/>
        <v>384.75000000000011</v>
      </c>
      <c r="F173" s="12">
        <f t="shared" si="38"/>
        <v>-767.8645017878747</v>
      </c>
      <c r="G173" s="23">
        <f t="shared" si="39"/>
        <v>22.500000000000004</v>
      </c>
      <c r="H173" s="12">
        <f t="shared" si="40"/>
        <v>-128.77985682970029</v>
      </c>
      <c r="I173" s="4">
        <f t="shared" si="41"/>
        <v>-9.81</v>
      </c>
      <c r="J173" s="3">
        <v>0</v>
      </c>
      <c r="K173" s="1"/>
      <c r="L173" s="47">
        <f t="shared" si="33"/>
        <v>0.38080654863500174</v>
      </c>
      <c r="M173" s="47">
        <f t="shared" si="34"/>
        <v>-40.254228809040136</v>
      </c>
      <c r="N173" s="12">
        <f t="shared" si="35"/>
        <v>91.627083175805978</v>
      </c>
      <c r="O173" s="47">
        <f t="shared" si="36"/>
        <v>-383.48580758861351</v>
      </c>
    </row>
    <row r="174" spans="1:15" ht="18" x14ac:dyDescent="0.25">
      <c r="A174" s="1"/>
      <c r="B174" s="1"/>
      <c r="C174" s="1"/>
      <c r="D174" s="29">
        <v>17.2</v>
      </c>
      <c r="E174" s="30">
        <f t="shared" si="37"/>
        <v>387.00000000000006</v>
      </c>
      <c r="F174" s="12">
        <f t="shared" si="38"/>
        <v>-780.79153747084445</v>
      </c>
      <c r="G174" s="23">
        <f t="shared" si="39"/>
        <v>22.500000000000004</v>
      </c>
      <c r="H174" s="12">
        <f t="shared" si="40"/>
        <v>-129.76085682970026</v>
      </c>
      <c r="I174" s="4">
        <f t="shared" si="41"/>
        <v>-9.81</v>
      </c>
      <c r="J174" s="3">
        <v>0</v>
      </c>
      <c r="K174" s="1"/>
      <c r="L174" s="47">
        <f t="shared" si="33"/>
        <v>0.37183039427431958</v>
      </c>
      <c r="M174" s="47">
        <f t="shared" si="34"/>
        <v>-40.286379129969902</v>
      </c>
      <c r="N174" s="12">
        <f t="shared" si="35"/>
        <v>91.664266215233411</v>
      </c>
      <c r="O174" s="47">
        <f t="shared" si="36"/>
        <v>-387.51444550161051</v>
      </c>
    </row>
    <row r="175" spans="1:15" ht="18" x14ac:dyDescent="0.25">
      <c r="A175" s="1"/>
      <c r="B175" s="1"/>
      <c r="C175" s="1"/>
      <c r="D175" s="29">
        <v>17.3</v>
      </c>
      <c r="E175" s="30">
        <f t="shared" si="37"/>
        <v>389.25000000000006</v>
      </c>
      <c r="F175" s="12">
        <f t="shared" si="38"/>
        <v>-793.8166731538148</v>
      </c>
      <c r="G175" s="23">
        <f t="shared" si="39"/>
        <v>22.500000000000004</v>
      </c>
      <c r="H175" s="12">
        <f t="shared" si="40"/>
        <v>-130.74185682970028</v>
      </c>
      <c r="I175" s="4">
        <f t="shared" si="41"/>
        <v>-9.81</v>
      </c>
      <c r="J175" s="3">
        <v>0</v>
      </c>
      <c r="K175" s="1"/>
      <c r="L175" s="47">
        <f t="shared" si="33"/>
        <v>0.36306582069499632</v>
      </c>
      <c r="M175" s="47">
        <f t="shared" si="34"/>
        <v>-40.317771621906324</v>
      </c>
      <c r="N175" s="12">
        <f t="shared" si="35"/>
        <v>91.700572797302911</v>
      </c>
      <c r="O175" s="47">
        <f t="shared" si="36"/>
        <v>-391.54622266380113</v>
      </c>
    </row>
    <row r="176" spans="1:15" ht="18" x14ac:dyDescent="0.25">
      <c r="A176" s="1"/>
      <c r="B176" s="1"/>
      <c r="C176" s="1"/>
      <c r="D176" s="29">
        <v>17.399999999999999</v>
      </c>
      <c r="E176" s="30">
        <f t="shared" si="37"/>
        <v>391.50000000000006</v>
      </c>
      <c r="F176" s="12">
        <f t="shared" si="38"/>
        <v>-806.93990883678441</v>
      </c>
      <c r="G176" s="23">
        <f t="shared" si="39"/>
        <v>22.500000000000004</v>
      </c>
      <c r="H176" s="12">
        <f t="shared" si="40"/>
        <v>-131.72285682970025</v>
      </c>
      <c r="I176" s="4">
        <f t="shared" si="41"/>
        <v>-9.81</v>
      </c>
      <c r="J176" s="3">
        <v>0</v>
      </c>
      <c r="K176" s="1"/>
      <c r="L176" s="47">
        <f t="shared" si="33"/>
        <v>0.35450784063575713</v>
      </c>
      <c r="M176" s="47">
        <f t="shared" si="34"/>
        <v>-40.348424147961389</v>
      </c>
      <c r="N176" s="12">
        <f t="shared" si="35"/>
        <v>91.736023581366481</v>
      </c>
      <c r="O176" s="47">
        <f t="shared" si="36"/>
        <v>-395.58106507859725</v>
      </c>
    </row>
    <row r="177" spans="1:15" ht="18" x14ac:dyDescent="0.25">
      <c r="A177" s="1"/>
      <c r="B177" s="1"/>
      <c r="C177" s="1"/>
      <c r="D177" s="29">
        <v>17.5</v>
      </c>
      <c r="E177" s="30">
        <f t="shared" si="37"/>
        <v>393.75000000000006</v>
      </c>
      <c r="F177" s="12">
        <f t="shared" si="38"/>
        <v>-820.16124451975452</v>
      </c>
      <c r="G177" s="23">
        <f t="shared" si="39"/>
        <v>22.500000000000004</v>
      </c>
      <c r="H177" s="12">
        <f t="shared" si="40"/>
        <v>-132.70385682970027</v>
      </c>
      <c r="I177" s="4">
        <f t="shared" si="41"/>
        <v>-9.81</v>
      </c>
      <c r="J177" s="3">
        <v>0</v>
      </c>
      <c r="K177" s="1"/>
      <c r="L177" s="47">
        <f t="shared" si="33"/>
        <v>0.34615158439220001</v>
      </c>
      <c r="M177" s="47">
        <f t="shared" si="34"/>
        <v>-40.378354150188017</v>
      </c>
      <c r="N177" s="12">
        <f t="shared" si="35"/>
        <v>91.770638739805705</v>
      </c>
      <c r="O177" s="47">
        <f t="shared" si="36"/>
        <v>-399.61890049361602</v>
      </c>
    </row>
    <row r="178" spans="1:15" ht="18" x14ac:dyDescent="0.25">
      <c r="A178" s="1"/>
      <c r="B178" s="1"/>
      <c r="C178" s="1"/>
      <c r="D178" s="29">
        <v>17.600000000000001</v>
      </c>
      <c r="E178" s="30">
        <f t="shared" si="37"/>
        <v>396.00000000000011</v>
      </c>
      <c r="F178" s="12">
        <f t="shared" si="38"/>
        <v>-833.4806802027249</v>
      </c>
      <c r="G178" s="23">
        <f t="shared" si="39"/>
        <v>22.500000000000004</v>
      </c>
      <c r="H178" s="12">
        <f t="shared" si="40"/>
        <v>-133.68485682970029</v>
      </c>
      <c r="I178" s="4">
        <f t="shared" si="41"/>
        <v>-9.81</v>
      </c>
      <c r="J178" s="3">
        <v>0</v>
      </c>
      <c r="K178" s="1"/>
      <c r="L178" s="47">
        <f t="shared" si="33"/>
        <v>0.33799229704581246</v>
      </c>
      <c r="M178" s="47">
        <f t="shared" si="34"/>
        <v>-40.407578659505013</v>
      </c>
      <c r="N178" s="12">
        <f t="shared" si="35"/>
        <v>91.804437969510289</v>
      </c>
      <c r="O178" s="47">
        <f t="shared" si="36"/>
        <v>-403.65965835956655</v>
      </c>
    </row>
    <row r="179" spans="1:15" ht="18" x14ac:dyDescent="0.25">
      <c r="A179" s="1"/>
      <c r="B179" s="1"/>
      <c r="C179" s="1"/>
      <c r="D179" s="29">
        <v>17.7</v>
      </c>
      <c r="E179" s="30">
        <f t="shared" si="37"/>
        <v>398.25000000000006</v>
      </c>
      <c r="F179" s="12">
        <f t="shared" si="38"/>
        <v>-846.89821588569453</v>
      </c>
      <c r="G179" s="23">
        <f t="shared" si="39"/>
        <v>22.500000000000004</v>
      </c>
      <c r="H179" s="12">
        <f t="shared" si="40"/>
        <v>-134.66585682970026</v>
      </c>
      <c r="I179" s="4">
        <f t="shared" si="41"/>
        <v>-9.81</v>
      </c>
      <c r="J179" s="3">
        <v>0</v>
      </c>
      <c r="K179" s="1"/>
      <c r="L179" s="47">
        <f t="shared" si="33"/>
        <v>0.33002533575830401</v>
      </c>
      <c r="M179" s="47">
        <f t="shared" si="34"/>
        <v>-40.436114305388109</v>
      </c>
      <c r="N179" s="12">
        <f t="shared" si="35"/>
        <v>91.837440503086114</v>
      </c>
      <c r="O179" s="47">
        <f t="shared" si="36"/>
        <v>-407.70326979010537</v>
      </c>
    </row>
    <row r="180" spans="1:15" ht="18" x14ac:dyDescent="0.25">
      <c r="A180" s="1"/>
      <c r="B180" s="1"/>
      <c r="C180" s="1"/>
      <c r="D180" s="29">
        <v>17.8</v>
      </c>
      <c r="E180" s="30">
        <f t="shared" si="37"/>
        <v>400.50000000000006</v>
      </c>
      <c r="F180" s="12">
        <f t="shared" si="38"/>
        <v>-860.41385156866488</v>
      </c>
      <c r="G180" s="23">
        <f t="shared" si="39"/>
        <v>22.500000000000004</v>
      </c>
      <c r="H180" s="12">
        <f t="shared" si="40"/>
        <v>-135.64685682970028</v>
      </c>
      <c r="I180" s="4">
        <f t="shared" si="41"/>
        <v>-9.81</v>
      </c>
      <c r="J180" s="3">
        <v>0</v>
      </c>
      <c r="K180" s="1"/>
      <c r="L180" s="47">
        <f t="shared" si="33"/>
        <v>0.32224616712971543</v>
      </c>
      <c r="M180" s="47">
        <f t="shared" si="34"/>
        <v>-40.463977325332536</v>
      </c>
      <c r="N180" s="12">
        <f t="shared" si="35"/>
        <v>91.86966511979908</v>
      </c>
      <c r="O180" s="47">
        <f t="shared" si="36"/>
        <v>-411.74966752263862</v>
      </c>
    </row>
    <row r="181" spans="1:15" ht="18" x14ac:dyDescent="0.25">
      <c r="A181" s="1"/>
      <c r="B181" s="1"/>
      <c r="C181" s="1"/>
      <c r="D181" s="29">
        <v>17.899999999999999</v>
      </c>
      <c r="E181" s="30">
        <f t="shared" si="37"/>
        <v>402.75000000000006</v>
      </c>
      <c r="F181" s="12">
        <f t="shared" si="38"/>
        <v>-874.02758725163471</v>
      </c>
      <c r="G181" s="23">
        <f t="shared" si="39"/>
        <v>22.500000000000004</v>
      </c>
      <c r="H181" s="12">
        <f t="shared" si="40"/>
        <v>-136.62785682970025</v>
      </c>
      <c r="I181" s="4">
        <f t="shared" si="41"/>
        <v>-9.81</v>
      </c>
      <c r="J181" s="3">
        <v>0</v>
      </c>
      <c r="K181" s="1"/>
      <c r="L181" s="47">
        <f t="shared" si="33"/>
        <v>0.31465036461880069</v>
      </c>
      <c r="M181" s="47">
        <f t="shared" si="34"/>
        <v>-40.491183574092553</v>
      </c>
      <c r="N181" s="12">
        <f t="shared" si="35"/>
        <v>91.901130156260962</v>
      </c>
      <c r="O181" s="47">
        <f t="shared" si="36"/>
        <v>-415.79878588004789</v>
      </c>
    </row>
    <row r="182" spans="1:15" ht="18" x14ac:dyDescent="0.25">
      <c r="A182" s="1"/>
      <c r="B182" s="1"/>
      <c r="C182" s="1"/>
      <c r="D182" s="29">
        <v>18</v>
      </c>
      <c r="E182" s="30">
        <f t="shared" si="37"/>
        <v>405.00000000000006</v>
      </c>
      <c r="F182" s="12">
        <f t="shared" si="38"/>
        <v>-887.7394229346047</v>
      </c>
      <c r="G182" s="23">
        <f t="shared" si="39"/>
        <v>22.500000000000004</v>
      </c>
      <c r="H182" s="12">
        <f t="shared" si="40"/>
        <v>-137.60885682970027</v>
      </c>
      <c r="I182" s="4">
        <f t="shared" si="41"/>
        <v>-9.81</v>
      </c>
      <c r="J182" s="3">
        <v>0</v>
      </c>
      <c r="K182" s="1"/>
      <c r="L182" s="47">
        <f t="shared" si="33"/>
        <v>0.30723360602421468</v>
      </c>
      <c r="M182" s="47">
        <f t="shared" si="34"/>
        <v>-40.51774853270323</v>
      </c>
      <c r="N182" s="12">
        <f t="shared" si="35"/>
        <v>91.931853516863384</v>
      </c>
      <c r="O182" s="47">
        <f t="shared" si="36"/>
        <v>-419.85056073331822</v>
      </c>
    </row>
    <row r="183" spans="1:15" ht="18" x14ac:dyDescent="0.25">
      <c r="A183" s="1"/>
      <c r="B183" s="1"/>
      <c r="C183" s="1"/>
      <c r="D183" s="29">
        <v>18.100000000000001</v>
      </c>
      <c r="E183" s="30">
        <f t="shared" si="37"/>
        <v>407.25000000000011</v>
      </c>
      <c r="F183" s="12">
        <f t="shared" si="38"/>
        <v>-901.54935861757508</v>
      </c>
      <c r="G183" s="23">
        <f t="shared" si="39"/>
        <v>22.500000000000004</v>
      </c>
      <c r="H183" s="12">
        <f t="shared" si="40"/>
        <v>-138.5898568297003</v>
      </c>
      <c r="I183" s="4">
        <f t="shared" si="41"/>
        <v>-9.81</v>
      </c>
      <c r="J183" s="3">
        <v>0</v>
      </c>
      <c r="K183" s="1"/>
      <c r="L183" s="47">
        <f t="shared" si="33"/>
        <v>0.29999167102507246</v>
      </c>
      <c r="M183" s="47">
        <f t="shared" si="34"/>
        <v>-40.54368731728951</v>
      </c>
      <c r="N183" s="12">
        <f t="shared" si="35"/>
        <v>91.961852683965887</v>
      </c>
      <c r="O183" s="47">
        <f t="shared" si="36"/>
        <v>-423.90492946504719</v>
      </c>
    </row>
    <row r="184" spans="1:15" ht="18" x14ac:dyDescent="0.25">
      <c r="A184" s="1"/>
      <c r="B184" s="1"/>
      <c r="C184" s="1"/>
      <c r="D184" s="29">
        <v>18.2</v>
      </c>
      <c r="E184" s="30">
        <f t="shared" si="37"/>
        <v>409.50000000000006</v>
      </c>
      <c r="F184" s="12">
        <f t="shared" si="38"/>
        <v>-915.45739430054471</v>
      </c>
      <c r="G184" s="23">
        <f t="shared" si="39"/>
        <v>22.500000000000004</v>
      </c>
      <c r="H184" s="12">
        <f t="shared" si="40"/>
        <v>-139.57085682970026</v>
      </c>
      <c r="I184" s="4">
        <f t="shared" si="41"/>
        <v>-9.81</v>
      </c>
      <c r="J184" s="3">
        <v>0</v>
      </c>
      <c r="K184" s="1"/>
      <c r="L184" s="47">
        <f t="shared" si="33"/>
        <v>0.29292043877948148</v>
      </c>
      <c r="M184" s="47">
        <f t="shared" si="34"/>
        <v>-40.569014687667689</v>
      </c>
      <c r="N184" s="12">
        <f t="shared" si="35"/>
        <v>91.991144727843832</v>
      </c>
      <c r="O184" s="47">
        <f t="shared" si="36"/>
        <v>-427.96183093381399</v>
      </c>
    </row>
    <row r="185" spans="1:15" ht="18" x14ac:dyDescent="0.25">
      <c r="A185" s="1"/>
      <c r="B185" s="1"/>
      <c r="C185" s="1"/>
      <c r="D185" s="29">
        <v>18.3</v>
      </c>
      <c r="E185" s="30">
        <f t="shared" si="37"/>
        <v>411.75000000000006</v>
      </c>
      <c r="F185" s="12">
        <f t="shared" si="38"/>
        <v>-929.46352998351495</v>
      </c>
      <c r="G185" s="23">
        <f t="shared" si="39"/>
        <v>22.500000000000004</v>
      </c>
      <c r="H185" s="12">
        <f t="shared" si="40"/>
        <v>-140.55185682970028</v>
      </c>
      <c r="I185" s="4">
        <f t="shared" si="41"/>
        <v>-9.81</v>
      </c>
      <c r="J185" s="3">
        <v>0</v>
      </c>
      <c r="K185" s="1"/>
      <c r="L185" s="47">
        <f t="shared" si="33"/>
        <v>0.28601588557967944</v>
      </c>
      <c r="M185" s="47">
        <f t="shared" si="34"/>
        <v>-40.593745055744094</v>
      </c>
      <c r="N185" s="12">
        <f t="shared" si="35"/>
        <v>92.019746316401793</v>
      </c>
      <c r="O185" s="47">
        <f t="shared" si="36"/>
        <v>-432.02120543938838</v>
      </c>
    </row>
    <row r="186" spans="1:15" ht="18" x14ac:dyDescent="0.25">
      <c r="A186" s="1"/>
      <c r="B186" s="1"/>
      <c r="C186" s="1"/>
      <c r="D186" s="29">
        <v>18.399999999999999</v>
      </c>
      <c r="E186" s="30">
        <f t="shared" si="37"/>
        <v>414.00000000000006</v>
      </c>
      <c r="F186" s="12">
        <f t="shared" si="38"/>
        <v>-943.56776566648455</v>
      </c>
      <c r="G186" s="23">
        <f t="shared" si="39"/>
        <v>22.500000000000004</v>
      </c>
      <c r="H186" s="12">
        <f t="shared" si="40"/>
        <v>-141.53285682970025</v>
      </c>
      <c r="I186" s="4">
        <f t="shared" si="41"/>
        <v>-9.81</v>
      </c>
      <c r="J186" s="3">
        <v>0</v>
      </c>
      <c r="K186" s="1"/>
      <c r="L186" s="47">
        <f t="shared" si="33"/>
        <v>0.27927408256244413</v>
      </c>
      <c r="M186" s="47">
        <f t="shared" si="34"/>
        <v>-40.617892493715843</v>
      </c>
      <c r="N186" s="12">
        <f t="shared" si="35"/>
        <v>92.04767372465804</v>
      </c>
      <c r="O186" s="47">
        <f t="shared" si="36"/>
        <v>-436.08299468875998</v>
      </c>
    </row>
    <row r="187" spans="1:15" ht="18" x14ac:dyDescent="0.25">
      <c r="A187" s="1"/>
      <c r="B187" s="1"/>
      <c r="C187" s="1"/>
      <c r="D187" s="29">
        <v>18.5</v>
      </c>
      <c r="E187" s="30">
        <f t="shared" si="37"/>
        <v>416.25000000000006</v>
      </c>
      <c r="F187" s="12">
        <f t="shared" si="38"/>
        <v>-957.77010134945499</v>
      </c>
      <c r="G187" s="23">
        <f t="shared" si="39"/>
        <v>22.500000000000004</v>
      </c>
      <c r="H187" s="12">
        <f t="shared" si="40"/>
        <v>-142.51385682970027</v>
      </c>
      <c r="I187" s="4">
        <f t="shared" si="41"/>
        <v>-9.81</v>
      </c>
      <c r="J187" s="3">
        <v>0</v>
      </c>
      <c r="K187" s="1"/>
      <c r="L187" s="47">
        <f t="shared" si="33"/>
        <v>0.2726911934734722</v>
      </c>
      <c r="M187" s="47">
        <f t="shared" si="34"/>
        <v>-40.641470742078255</v>
      </c>
      <c r="N187" s="12">
        <f t="shared" si="35"/>
        <v>92.074942844005392</v>
      </c>
      <c r="O187" s="47">
        <f t="shared" si="36"/>
        <v>-440.14714176296781</v>
      </c>
    </row>
    <row r="188" spans="1:15" ht="18" x14ac:dyDescent="0.25">
      <c r="A188" s="1"/>
      <c r="B188" s="1"/>
      <c r="C188" s="1"/>
      <c r="D188" s="29">
        <v>18.600000000000001</v>
      </c>
      <c r="E188" s="30">
        <f t="shared" si="37"/>
        <v>418.50000000000011</v>
      </c>
      <c r="F188" s="12">
        <f t="shared" si="38"/>
        <v>-972.07053703242502</v>
      </c>
      <c r="G188" s="23">
        <f t="shared" si="39"/>
        <v>22.500000000000004</v>
      </c>
      <c r="H188" s="12">
        <f t="shared" si="40"/>
        <v>-143.4948568297003</v>
      </c>
      <c r="I188" s="4">
        <f t="shared" si="41"/>
        <v>-9.81</v>
      </c>
      <c r="J188" s="3">
        <v>0</v>
      </c>
      <c r="K188" s="1"/>
      <c r="L188" s="47">
        <f t="shared" si="33"/>
        <v>0.26626347248445464</v>
      </c>
      <c r="M188" s="47">
        <f t="shared" si="34"/>
        <v>-40.66449321744355</v>
      </c>
      <c r="N188" s="12">
        <f t="shared" si="35"/>
        <v>92.101569191253844</v>
      </c>
      <c r="O188" s="47">
        <f t="shared" si="36"/>
        <v>-444.21359108471216</v>
      </c>
    </row>
    <row r="189" spans="1:15" ht="18" x14ac:dyDescent="0.25">
      <c r="A189" s="1"/>
      <c r="B189" s="1"/>
      <c r="C189" s="1"/>
      <c r="D189" s="29">
        <v>18.7</v>
      </c>
      <c r="E189" s="30">
        <f t="shared" si="37"/>
        <v>420.75000000000006</v>
      </c>
      <c r="F189" s="12">
        <f t="shared" si="38"/>
        <v>-986.46907271539487</v>
      </c>
      <c r="G189" s="23">
        <f t="shared" si="39"/>
        <v>22.500000000000004</v>
      </c>
      <c r="H189" s="12">
        <f t="shared" si="40"/>
        <v>-144.47585682970026</v>
      </c>
      <c r="I189" s="4">
        <f t="shared" si="41"/>
        <v>-9.81</v>
      </c>
      <c r="J189" s="3">
        <v>0</v>
      </c>
      <c r="K189" s="1"/>
      <c r="L189" s="47">
        <f t="shared" si="33"/>
        <v>0.25998726206160677</v>
      </c>
      <c r="M189" s="47">
        <f t="shared" si="34"/>
        <v>-40.686973020175238</v>
      </c>
      <c r="N189" s="12">
        <f t="shared" si="35"/>
        <v>92.127567917459999</v>
      </c>
      <c r="O189" s="47">
        <f t="shared" si="36"/>
        <v>-448.2822883867297</v>
      </c>
    </row>
    <row r="190" spans="1:15" ht="18" x14ac:dyDescent="0.25">
      <c r="A190" s="1"/>
      <c r="B190" s="1"/>
      <c r="C190" s="1"/>
      <c r="D190" s="29">
        <v>18.8</v>
      </c>
      <c r="E190" s="30">
        <f t="shared" si="37"/>
        <v>423.00000000000006</v>
      </c>
      <c r="F190" s="12">
        <f t="shared" si="38"/>
        <v>-1000.9657083983653</v>
      </c>
      <c r="G190" s="23">
        <f t="shared" si="39"/>
        <v>22.500000000000004</v>
      </c>
      <c r="H190" s="12">
        <f t="shared" si="40"/>
        <v>-145.45685682970029</v>
      </c>
      <c r="I190" s="4">
        <f t="shared" si="41"/>
        <v>-9.81</v>
      </c>
      <c r="J190" s="3">
        <v>0</v>
      </c>
      <c r="K190" s="1"/>
      <c r="L190" s="47">
        <f t="shared" si="33"/>
        <v>0.25385899088444031</v>
      </c>
      <c r="M190" s="47">
        <f t="shared" si="34"/>
        <v>-40.708922941842538</v>
      </c>
      <c r="N190" s="12">
        <f t="shared" si="35"/>
        <v>92.152953816548447</v>
      </c>
      <c r="O190" s="47">
        <f t="shared" si="36"/>
        <v>-452.35318068091397</v>
      </c>
    </row>
    <row r="191" spans="1:15" ht="18" x14ac:dyDescent="0.25">
      <c r="A191" s="1"/>
      <c r="B191" s="1"/>
      <c r="C191" s="1"/>
      <c r="D191" s="29">
        <v>18.899999999999999</v>
      </c>
      <c r="E191" s="30">
        <f t="shared" si="37"/>
        <v>425.25000000000006</v>
      </c>
      <c r="F191" s="12">
        <f t="shared" si="38"/>
        <v>-1015.5604440813346</v>
      </c>
      <c r="G191" s="23">
        <f t="shared" si="39"/>
        <v>22.500000000000004</v>
      </c>
      <c r="H191" s="12">
        <f t="shared" si="40"/>
        <v>-146.43785682970025</v>
      </c>
      <c r="I191" s="4">
        <f t="shared" si="41"/>
        <v>-9.81</v>
      </c>
      <c r="J191" s="3">
        <v>0</v>
      </c>
      <c r="K191" s="1"/>
      <c r="L191" s="47">
        <f t="shared" si="33"/>
        <v>0.24787517181359278</v>
      </c>
      <c r="M191" s="47">
        <f t="shared" si="34"/>
        <v>-40.730355472499106</v>
      </c>
      <c r="N191" s="12">
        <f t="shared" si="35"/>
        <v>92.177741333729813</v>
      </c>
      <c r="O191" s="47">
        <f t="shared" si="36"/>
        <v>-456.42621622816387</v>
      </c>
    </row>
    <row r="192" spans="1:15" ht="18" x14ac:dyDescent="0.25">
      <c r="A192" s="1"/>
      <c r="B192" s="1"/>
      <c r="C192" s="1"/>
      <c r="D192" s="29">
        <v>19</v>
      </c>
      <c r="E192" s="30">
        <f t="shared" si="37"/>
        <v>427.50000000000006</v>
      </c>
      <c r="F192" s="12">
        <f t="shared" si="38"/>
        <v>-1030.253279764305</v>
      </c>
      <c r="G192" s="23">
        <f t="shared" si="39"/>
        <v>22.500000000000004</v>
      </c>
      <c r="H192" s="12">
        <f t="shared" si="40"/>
        <v>-147.41885682970027</v>
      </c>
      <c r="I192" s="4">
        <f t="shared" si="41"/>
        <v>-9.81</v>
      </c>
      <c r="J192" s="3">
        <v>0</v>
      </c>
      <c r="K192" s="1"/>
      <c r="L192" s="47">
        <f t="shared" si="33"/>
        <v>0.24203239990655809</v>
      </c>
      <c r="M192" s="47">
        <f t="shared" si="34"/>
        <v>-40.751282807790197</v>
      </c>
      <c r="N192" s="12">
        <f t="shared" si="35"/>
        <v>92.201944573720468</v>
      </c>
      <c r="O192" s="47">
        <f t="shared" si="36"/>
        <v>-460.50134450894291</v>
      </c>
    </row>
    <row r="193" spans="1:15" ht="18" x14ac:dyDescent="0.25">
      <c r="A193" s="1"/>
      <c r="B193" s="1"/>
      <c r="C193" s="1"/>
      <c r="D193" s="29">
        <v>19.100000000000001</v>
      </c>
      <c r="E193" s="30">
        <f t="shared" si="37"/>
        <v>429.75000000000011</v>
      </c>
      <c r="F193" s="12">
        <f t="shared" si="38"/>
        <v>-1045.0442154472753</v>
      </c>
      <c r="G193" s="23">
        <f t="shared" si="39"/>
        <v>22.500000000000004</v>
      </c>
      <c r="H193" s="12">
        <f t="shared" si="40"/>
        <v>-148.39985682970027</v>
      </c>
      <c r="I193" s="4">
        <f t="shared" si="41"/>
        <v>-9.81</v>
      </c>
      <c r="J193" s="3">
        <v>0</v>
      </c>
      <c r="K193" s="1"/>
      <c r="L193" s="47">
        <f t="shared" si="33"/>
        <v>0.23632735048018921</v>
      </c>
      <c r="M193" s="47">
        <f t="shared" si="34"/>
        <v>-40.771716855892286</v>
      </c>
      <c r="N193" s="12">
        <f t="shared" si="35"/>
        <v>92.225577308768493</v>
      </c>
      <c r="O193" s="47">
        <f t="shared" si="36"/>
        <v>-464.57851619453214</v>
      </c>
    </row>
    <row r="194" spans="1:15" ht="18" x14ac:dyDescent="0.25">
      <c r="A194" s="1"/>
      <c r="B194" s="1"/>
      <c r="C194" s="1"/>
      <c r="D194" s="29">
        <v>19.2</v>
      </c>
      <c r="E194" s="30">
        <f t="shared" si="37"/>
        <v>432.00000000000006</v>
      </c>
      <c r="F194" s="12">
        <f t="shared" si="38"/>
        <v>-1059.933251130245</v>
      </c>
      <c r="G194" s="23">
        <f t="shared" si="39"/>
        <v>22.500000000000004</v>
      </c>
      <c r="H194" s="12">
        <f t="shared" si="40"/>
        <v>-149.38085682970026</v>
      </c>
      <c r="I194" s="4">
        <f t="shared" si="41"/>
        <v>-9.81</v>
      </c>
      <c r="J194" s="3">
        <v>0</v>
      </c>
      <c r="K194" s="1"/>
      <c r="L194" s="47">
        <f t="shared" si="33"/>
        <v>0.23075677721887047</v>
      </c>
      <c r="M194" s="47">
        <f t="shared" si="34"/>
        <v>-40.79166924428911</v>
      </c>
      <c r="N194" s="12">
        <f t="shared" si="35"/>
        <v>92.248652986490384</v>
      </c>
      <c r="O194" s="47">
        <f t="shared" si="36"/>
        <v>-468.65768311896107</v>
      </c>
    </row>
    <row r="195" spans="1:15" ht="18" x14ac:dyDescent="0.25">
      <c r="A195" s="1"/>
      <c r="B195" s="1"/>
      <c r="C195" s="1"/>
      <c r="D195" s="29">
        <v>19.3</v>
      </c>
      <c r="E195" s="30">
        <f t="shared" ref="E195:E202" si="42">$E$2+(D195*G195)</f>
        <v>434.25000000000006</v>
      </c>
      <c r="F195" s="12">
        <f t="shared" ref="F195:F202" si="43">$F$2+($H$2*D195)+($B$4*D195^2)/2</f>
        <v>-1074.9203868132151</v>
      </c>
      <c r="G195" s="23">
        <f t="shared" ref="G195:G202" si="44">G194</f>
        <v>22.500000000000004</v>
      </c>
      <c r="H195" s="12">
        <f t="shared" ref="H195:H202" si="45">$H$2+($B$4*D195)</f>
        <v>-150.36185682970029</v>
      </c>
      <c r="I195" s="4">
        <f t="shared" ref="I195:I202" si="46">$B$4</f>
        <v>-9.81</v>
      </c>
      <c r="J195" s="3">
        <v>0</v>
      </c>
      <c r="K195" s="1"/>
      <c r="L195" s="47">
        <f t="shared" si="33"/>
        <v>0.22531751032728281</v>
      </c>
      <c r="M195" s="47">
        <f t="shared" si="34"/>
        <v>-40.811151326388007</v>
      </c>
      <c r="N195" s="12">
        <f t="shared" si="35"/>
        <v>92.271184737523114</v>
      </c>
      <c r="O195" s="47">
        <f t="shared" si="36"/>
        <v>-472.73879825159986</v>
      </c>
    </row>
    <row r="196" spans="1:15" ht="18" x14ac:dyDescent="0.25">
      <c r="A196" s="1"/>
      <c r="B196" s="1"/>
      <c r="C196" s="1"/>
      <c r="D196" s="29">
        <v>19.399999999999999</v>
      </c>
      <c r="E196" s="30">
        <f t="shared" si="42"/>
        <v>436.50000000000006</v>
      </c>
      <c r="F196" s="12">
        <f t="shared" si="43"/>
        <v>-1090.005622496185</v>
      </c>
      <c r="G196" s="23">
        <f t="shared" si="44"/>
        <v>22.500000000000004</v>
      </c>
      <c r="H196" s="12">
        <f t="shared" si="45"/>
        <v>-151.34285682970025</v>
      </c>
      <c r="I196" s="4">
        <f t="shared" si="46"/>
        <v>-9.81</v>
      </c>
      <c r="J196" s="3">
        <v>0</v>
      </c>
      <c r="K196" s="1"/>
      <c r="L196" s="47">
        <f t="shared" ref="L196:L202" si="47">L195+$B$9*((-$B$7/$B$8)*L195)</f>
        <v>0.22000645472671115</v>
      </c>
      <c r="M196" s="47">
        <f t="shared" ref="M196:M202" si="48">M195+$B$9*(((-$B$7/$B$8)*M195)+$B$4)</f>
        <v>-40.83017418798029</v>
      </c>
      <c r="N196" s="12">
        <f t="shared" ref="N196:N202" si="49">N195+L196*$B$9</f>
        <v>92.293185382995787</v>
      </c>
      <c r="O196" s="47">
        <f t="shared" ref="O196:O202" si="50">O195+M196*$B$9</f>
        <v>-476.82181567039788</v>
      </c>
    </row>
    <row r="197" spans="1:15" ht="18" x14ac:dyDescent="0.25">
      <c r="A197" s="1"/>
      <c r="B197" s="1"/>
      <c r="C197" s="1"/>
      <c r="D197" s="29">
        <v>19.5</v>
      </c>
      <c r="E197" s="30">
        <f t="shared" si="42"/>
        <v>438.75000000000006</v>
      </c>
      <c r="F197" s="12">
        <f t="shared" si="43"/>
        <v>-1105.1889581791552</v>
      </c>
      <c r="G197" s="23">
        <f t="shared" si="44"/>
        <v>22.500000000000004</v>
      </c>
      <c r="H197" s="12">
        <f t="shared" si="45"/>
        <v>-152.32385682970028</v>
      </c>
      <c r="I197" s="4">
        <f t="shared" si="46"/>
        <v>-9.81</v>
      </c>
      <c r="J197" s="3">
        <v>0</v>
      </c>
      <c r="K197" s="1"/>
      <c r="L197" s="47">
        <f t="shared" si="47"/>
        <v>0.21482058829386724</v>
      </c>
      <c r="M197" s="47">
        <f t="shared" si="48"/>
        <v>-40.848748653549329</v>
      </c>
      <c r="N197" s="12">
        <f t="shared" si="49"/>
        <v>92.314667441825179</v>
      </c>
      <c r="O197" s="47">
        <f t="shared" si="50"/>
        <v>-480.90669053575283</v>
      </c>
    </row>
    <row r="198" spans="1:15" ht="18" x14ac:dyDescent="0.25">
      <c r="A198" s="1"/>
      <c r="B198" s="1"/>
      <c r="C198" s="1"/>
      <c r="D198" s="29">
        <v>19.600000000000001</v>
      </c>
      <c r="E198" s="30">
        <f t="shared" si="42"/>
        <v>441.00000000000011</v>
      </c>
      <c r="F198" s="12">
        <f t="shared" si="43"/>
        <v>-1120.4703938621255</v>
      </c>
      <c r="G198" s="23">
        <f t="shared" si="44"/>
        <v>22.500000000000004</v>
      </c>
      <c r="H198" s="12">
        <f t="shared" si="45"/>
        <v>-153.30485682970027</v>
      </c>
      <c r="I198" s="4">
        <f t="shared" si="46"/>
        <v>-9.81</v>
      </c>
      <c r="J198" s="3">
        <v>0</v>
      </c>
      <c r="K198" s="1"/>
      <c r="L198" s="47">
        <f t="shared" si="47"/>
        <v>0.20975696014122608</v>
      </c>
      <c r="M198" s="47">
        <f t="shared" si="48"/>
        <v>-40.866885292429949</v>
      </c>
      <c r="N198" s="12">
        <f t="shared" si="49"/>
        <v>92.335643137839298</v>
      </c>
      <c r="O198" s="47">
        <f t="shared" si="50"/>
        <v>-484.99337906499585</v>
      </c>
    </row>
    <row r="199" spans="1:15" ht="18" x14ac:dyDescent="0.25">
      <c r="A199" s="1"/>
      <c r="B199" s="1"/>
      <c r="C199" s="1"/>
      <c r="D199" s="29">
        <v>19.7</v>
      </c>
      <c r="E199" s="30">
        <f t="shared" si="42"/>
        <v>443.25000000000006</v>
      </c>
      <c r="F199" s="12">
        <f t="shared" si="43"/>
        <v>-1135.8499295450952</v>
      </c>
      <c r="G199" s="23">
        <f t="shared" si="44"/>
        <v>22.500000000000004</v>
      </c>
      <c r="H199" s="12">
        <f t="shared" si="45"/>
        <v>-154.28585682970026</v>
      </c>
      <c r="I199" s="4">
        <f t="shared" si="46"/>
        <v>-9.81</v>
      </c>
      <c r="J199" s="3">
        <v>0</v>
      </c>
      <c r="K199" s="1"/>
      <c r="L199" s="47">
        <f t="shared" si="47"/>
        <v>0.20481268893789717</v>
      </c>
      <c r="M199" s="47">
        <f t="shared" si="48"/>
        <v>-40.884594424822673</v>
      </c>
      <c r="N199" s="12">
        <f t="shared" si="49"/>
        <v>92.356124406733088</v>
      </c>
      <c r="O199" s="47">
        <f t="shared" si="50"/>
        <v>-489.0818385074781</v>
      </c>
    </row>
    <row r="200" spans="1:15" ht="18" x14ac:dyDescent="0.25">
      <c r="A200" s="1"/>
      <c r="B200" s="1"/>
      <c r="C200" s="1"/>
      <c r="D200" s="29">
        <v>19.8</v>
      </c>
      <c r="E200" s="30">
        <f t="shared" si="42"/>
        <v>445.50000000000011</v>
      </c>
      <c r="F200" s="12">
        <f t="shared" si="43"/>
        <v>-1151.3275652280654</v>
      </c>
      <c r="G200" s="23">
        <f t="shared" si="44"/>
        <v>22.500000000000004</v>
      </c>
      <c r="H200" s="12">
        <f t="shared" si="45"/>
        <v>-155.26685682970029</v>
      </c>
      <c r="I200" s="4">
        <f t="shared" si="46"/>
        <v>-9.81</v>
      </c>
      <c r="J200" s="3">
        <v>0</v>
      </c>
      <c r="K200" s="1"/>
      <c r="L200" s="47">
        <f t="shared" si="47"/>
        <v>0.19998496127007531</v>
      </c>
      <c r="M200" s="47">
        <f t="shared" si="48"/>
        <v>-40.901886127666138</v>
      </c>
      <c r="N200" s="12">
        <f t="shared" si="49"/>
        <v>92.376122902860089</v>
      </c>
      <c r="O200" s="47">
        <f t="shared" si="50"/>
        <v>-493.17202712024471</v>
      </c>
    </row>
    <row r="201" spans="1:15" ht="18" x14ac:dyDescent="0.25">
      <c r="A201" s="1"/>
      <c r="B201" s="1"/>
      <c r="C201" s="1"/>
      <c r="D201" s="29">
        <v>19.899999999999999</v>
      </c>
      <c r="E201" s="30">
        <f t="shared" si="42"/>
        <v>447.75000000000006</v>
      </c>
      <c r="F201" s="12">
        <f t="shared" si="43"/>
        <v>-1166.9033009110349</v>
      </c>
      <c r="G201" s="23">
        <f t="shared" si="44"/>
        <v>22.500000000000004</v>
      </c>
      <c r="H201" s="12">
        <f t="shared" si="45"/>
        <v>-156.24785682970025</v>
      </c>
      <c r="I201" s="4">
        <f t="shared" si="46"/>
        <v>-9.81</v>
      </c>
      <c r="J201" s="3">
        <v>0</v>
      </c>
      <c r="K201" s="1"/>
      <c r="L201" s="47">
        <f t="shared" si="47"/>
        <v>0.19527103004013782</v>
      </c>
      <c r="M201" s="47">
        <f t="shared" si="48"/>
        <v>-40.918770240371153</v>
      </c>
      <c r="N201" s="12">
        <f t="shared" si="49"/>
        <v>92.395650005864098</v>
      </c>
      <c r="O201" s="47">
        <f t="shared" si="50"/>
        <v>-497.26390414428181</v>
      </c>
    </row>
    <row r="202" spans="1:15" ht="18" x14ac:dyDescent="0.25">
      <c r="A202" s="1"/>
      <c r="B202" s="1"/>
      <c r="C202" s="1"/>
      <c r="D202" s="29">
        <v>20</v>
      </c>
      <c r="E202" s="30">
        <f t="shared" si="42"/>
        <v>450.00000000000006</v>
      </c>
      <c r="F202" s="12">
        <f t="shared" si="43"/>
        <v>-1182.5771365940052</v>
      </c>
      <c r="G202" s="23">
        <f t="shared" si="44"/>
        <v>22.500000000000004</v>
      </c>
      <c r="H202" s="12">
        <f t="shared" si="45"/>
        <v>-157.22885682970028</v>
      </c>
      <c r="I202" s="4">
        <f t="shared" si="46"/>
        <v>-9.81</v>
      </c>
      <c r="J202" s="3">
        <v>0</v>
      </c>
      <c r="K202" s="1"/>
      <c r="L202" s="47">
        <f t="shared" si="47"/>
        <v>0.19066821290347744</v>
      </c>
      <c r="M202" s="47">
        <f t="shared" si="48"/>
        <v>-40.935256370419545</v>
      </c>
      <c r="N202" s="12">
        <f t="shared" si="49"/>
        <v>92.41471682715445</v>
      </c>
      <c r="O202" s="47">
        <f t="shared" si="50"/>
        <v>-501.35742978132379</v>
      </c>
    </row>
  </sheetData>
  <mergeCells count="5">
    <mergeCell ref="A17:C17"/>
    <mergeCell ref="A1:B1"/>
    <mergeCell ref="A10:B10"/>
    <mergeCell ref="A15:B15"/>
    <mergeCell ref="Q2:Z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1</vt:lpstr>
      <vt:lpstr>Pt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Mauricio Noriega Chapa</cp:lastModifiedBy>
  <cp:revision/>
  <dcterms:created xsi:type="dcterms:W3CDTF">2022-10-03T22:08:39Z</dcterms:created>
  <dcterms:modified xsi:type="dcterms:W3CDTF">2022-10-25T03:20:09Z</dcterms:modified>
  <cp:category/>
  <cp:contentStatus/>
</cp:coreProperties>
</file>