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InkAnnotation="0"/>
  <bookViews>
    <workbookView xWindow="0" yWindow="0" windowWidth="18600" windowHeight="8550"/>
  </bookViews>
  <sheets>
    <sheet name="1号机汽机运行日志二" sheetId="1" r:id="rId1"/>
    <sheet name="Sheet1" sheetId="2" r:id="rId2"/>
  </sheets>
  <definedNames>
    <definedName name="_xlnm.Print_Area" localSheetId="0">'1号机汽机运行日志二'!$A$1:$G$34</definedName>
    <definedName name="_xlnm.Print_Titles" localSheetId="0">'1号机汽机运行日志二'!$A:$A,'1号机汽机运行日志二'!$1:$6</definedName>
  </definedNames>
  <calcPr calcId="124519"/>
</workbook>
</file>

<file path=xl/calcChain.xml><?xml version="1.0" encoding="utf-8"?>
<calcChain xmlns="http://schemas.openxmlformats.org/spreadsheetml/2006/main">
  <c r="B7" i="1"/>
  <c r="C7"/>
  <c r="D7"/>
  <c r="E7"/>
  <c r="F7"/>
  <c r="G7"/>
  <c r="H7"/>
  <c r="I7"/>
  <c r="J7"/>
  <c r="K7"/>
  <c r="L7"/>
  <c r="M7"/>
  <c r="N7"/>
  <c r="O7"/>
  <c r="P7"/>
  <c r="Q7"/>
  <c r="R7"/>
  <c r="S7"/>
  <c r="T7"/>
  <c r="U7"/>
  <c r="B8"/>
  <c r="C8"/>
  <c r="D8"/>
  <c r="E8"/>
  <c r="F8"/>
  <c r="G8"/>
  <c r="H8"/>
  <c r="I8"/>
  <c r="J8"/>
  <c r="K8"/>
  <c r="L8"/>
  <c r="M8"/>
  <c r="N8"/>
  <c r="O8"/>
  <c r="P8"/>
  <c r="Q8"/>
  <c r="R8"/>
  <c r="S8"/>
  <c r="T8"/>
  <c r="U8"/>
  <c r="B9"/>
  <c r="C9"/>
  <c r="D9"/>
  <c r="E9"/>
  <c r="F9"/>
  <c r="G9"/>
  <c r="H9"/>
  <c r="I9"/>
  <c r="J9"/>
  <c r="K9"/>
  <c r="L9"/>
  <c r="M9"/>
  <c r="N9"/>
  <c r="O9"/>
  <c r="P9"/>
  <c r="Q9"/>
  <c r="R9"/>
  <c r="S9"/>
  <c r="T9"/>
  <c r="U9"/>
  <c r="B10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B11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B12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B13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B14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B15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B16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B17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B18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B19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B20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B21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B22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B23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B24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B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B26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B27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B28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B29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B30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B31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B32"/>
  <c r="C32"/>
  <c r="C33" s="1"/>
  <c r="C34" s="1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B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B34"/>
  <c r="D34"/>
  <c r="E34"/>
  <c r="F34"/>
  <c r="G34"/>
  <c r="H34"/>
  <c r="I34"/>
  <c r="J34"/>
  <c r="K34"/>
  <c r="L34"/>
  <c r="M34"/>
  <c r="N34"/>
  <c r="O34"/>
  <c r="P34"/>
  <c r="Q34"/>
  <c r="R34"/>
  <c r="S34"/>
  <c r="T34"/>
  <c r="U34"/>
</calcChain>
</file>

<file path=xl/sharedStrings.xml><?xml version="1.0" encoding="utf-8"?>
<sst xmlns="http://schemas.openxmlformats.org/spreadsheetml/2006/main" count="96" uniqueCount="34">
  <si>
    <t>包头铝业热电厂</t>
  </si>
  <si>
    <r>
      <t>#1</t>
    </r>
    <r>
      <rPr>
        <b/>
        <sz val="26"/>
        <color indexed="8"/>
        <rFont val="宋体"/>
        <family val="3"/>
        <charset val="134"/>
      </rPr>
      <t>汽机运行日志（二）</t>
    </r>
  </si>
  <si>
    <t xml:space="preserve"> </t>
  </si>
  <si>
    <r>
      <t>闭式水泵</t>
    </r>
    <r>
      <rPr>
        <sz val="12"/>
        <color indexed="8"/>
        <rFont val="Dialog"/>
        <family val="2"/>
      </rPr>
      <t xml:space="preserve">A
</t>
    </r>
    <r>
      <rPr>
        <sz val="12"/>
        <color indexed="8"/>
        <rFont val="宋体"/>
        <family val="3"/>
        <charset val="134"/>
      </rPr>
      <t>电流</t>
    </r>
  </si>
  <si>
    <t>闭式水压力</t>
  </si>
  <si>
    <t>机内氢压</t>
  </si>
  <si>
    <t>机内氢气
纯度</t>
  </si>
  <si>
    <t>EH油 压</t>
  </si>
  <si>
    <t>EH油 温</t>
  </si>
  <si>
    <t>凝结水泵B</t>
  </si>
  <si>
    <t>密封油泵B 电流</t>
  </si>
  <si>
    <t>定冷水泵B
电流</t>
  </si>
  <si>
    <t>真空泵B
 电流</t>
  </si>
  <si>
    <t>闭式水泵B
 电流</t>
  </si>
  <si>
    <t>前池液位</t>
  </si>
  <si>
    <t>辅机循环水压力</t>
  </si>
  <si>
    <t>辅机循环水泵A电流</t>
  </si>
  <si>
    <t>辅机循环水泵B	电流</t>
  </si>
  <si>
    <t>辅机循环水泵C	电流</t>
  </si>
  <si>
    <t>电流</t>
  </si>
  <si>
    <t>频率</t>
  </si>
  <si>
    <t>电机DE轴承温度</t>
  </si>
  <si>
    <t>电机NDE轴承温度</t>
  </si>
  <si>
    <t>推力轴承
温度</t>
  </si>
  <si>
    <t>单 位</t>
  </si>
  <si>
    <t>A</t>
  </si>
  <si>
    <t>MPa</t>
  </si>
  <si>
    <t>%</t>
  </si>
  <si>
    <t>℃</t>
  </si>
  <si>
    <t>Hz</t>
  </si>
  <si>
    <t>m</t>
  </si>
  <si>
    <t>平均</t>
  </si>
  <si>
    <t>日平均</t>
  </si>
  <si>
    <t>闭式水泵A
电流</t>
  </si>
</sst>
</file>

<file path=xl/styles.xml><?xml version="1.0" encoding="utf-8"?>
<styleSheet xmlns="http://schemas.openxmlformats.org/spreadsheetml/2006/main">
  <numFmts count="4">
    <numFmt numFmtId="176" formatCode="yyyy&quot;年&quot;mm&quot;月&quot;dd&quot;日&quot;"/>
    <numFmt numFmtId="177" formatCode="hh:mm"/>
    <numFmt numFmtId="178" formatCode="#0.00"/>
    <numFmt numFmtId="179" formatCode="0.00_ "/>
  </numFmts>
  <fonts count="15">
    <font>
      <sz val="12"/>
      <name val="宋体"/>
      <charset val="134"/>
    </font>
    <font>
      <b/>
      <sz val="14"/>
      <color indexed="8"/>
      <name val="Dialog"/>
      <family val="2"/>
    </font>
    <font>
      <b/>
      <sz val="26"/>
      <color indexed="8"/>
      <name val="Dialog"/>
      <family val="2"/>
    </font>
    <font>
      <b/>
      <sz val="14"/>
      <color indexed="8"/>
      <name val="宋体"/>
      <family val="3"/>
      <charset val="134"/>
    </font>
    <font>
      <sz val="12"/>
      <color indexed="8"/>
      <name val="Dialog"/>
      <family val="2"/>
    </font>
    <font>
      <b/>
      <sz val="12"/>
      <name val="宋体"/>
      <family val="3"/>
      <charset val="134"/>
    </font>
    <font>
      <sz val="12"/>
      <color indexed="8"/>
      <name val="宋体"/>
      <family val="3"/>
      <charset val="134"/>
    </font>
    <font>
      <sz val="12"/>
      <color indexed="8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26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color rgb="FF000000"/>
      <name val="Dialog"/>
      <family val="2"/>
    </font>
    <font>
      <b/>
      <sz val="12"/>
      <color theme="1"/>
      <name val="宋体"/>
      <family val="3"/>
      <charset val="134"/>
    </font>
    <font>
      <b/>
      <sz val="26"/>
      <color rgb="FF000000"/>
      <name val="Dialog"/>
      <family val="2"/>
    </font>
    <font>
      <sz val="12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</fills>
  <borders count="10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/>
    </xf>
    <xf numFmtId="177" fontId="4" fillId="2" borderId="3" xfId="0" applyNumberFormat="1" applyFont="1" applyFill="1" applyBorder="1" applyAlignment="1">
      <alignment horizontal="center" vertical="center" wrapText="1"/>
    </xf>
    <xf numFmtId="178" fontId="11" fillId="3" borderId="9" xfId="0" applyNumberFormat="1" applyFont="1" applyFill="1" applyBorder="1" applyAlignment="1">
      <alignment horizontal="center" vertical="center" wrapText="1"/>
    </xf>
    <xf numFmtId="178" fontId="11" fillId="0" borderId="9" xfId="0" applyNumberFormat="1" applyFont="1" applyBorder="1" applyAlignment="1">
      <alignment horizontal="center" vertical="center" wrapText="1"/>
    </xf>
    <xf numFmtId="178" fontId="4" fillId="2" borderId="3" xfId="0" applyNumberFormat="1" applyFont="1" applyFill="1" applyBorder="1" applyAlignment="1">
      <alignment horizontal="center" vertical="center" wrapText="1"/>
    </xf>
    <xf numFmtId="0" fontId="0" fillId="0" borderId="0" xfId="0" applyFont="1"/>
    <xf numFmtId="0" fontId="5" fillId="0" borderId="0" xfId="0" applyFont="1"/>
    <xf numFmtId="177" fontId="7" fillId="2" borderId="3" xfId="0" applyNumberFormat="1" applyFont="1" applyFill="1" applyBorder="1" applyAlignment="1">
      <alignment horizontal="center" vertical="center" wrapText="1"/>
    </xf>
    <xf numFmtId="179" fontId="7" fillId="2" borderId="3" xfId="0" applyNumberFormat="1" applyFont="1" applyFill="1" applyBorder="1" applyAlignment="1">
      <alignment horizontal="center" vertical="center" wrapText="1"/>
    </xf>
    <xf numFmtId="179" fontId="7" fillId="0" borderId="3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179" fontId="12" fillId="0" borderId="4" xfId="0" applyNumberFormat="1" applyFont="1" applyFill="1" applyBorder="1" applyAlignment="1">
      <alignment horizontal="center" vertical="center" wrapText="1"/>
    </xf>
    <xf numFmtId="179" fontId="12" fillId="0" borderId="5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3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176" fontId="3" fillId="2" borderId="7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14" fillId="2" borderId="3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19050</xdr:rowOff>
    </xdr:from>
    <xdr:to>
      <xdr:col>1</xdr:col>
      <xdr:colOff>0</xdr:colOff>
      <xdr:row>4</xdr:row>
      <xdr:rowOff>276225</xdr:rowOff>
    </xdr:to>
    <xdr:pic>
      <xdr:nvPicPr>
        <xdr:cNvPr id="1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828675"/>
          <a:ext cx="857250" cy="8096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9525</xdr:rowOff>
    </xdr:from>
    <xdr:to>
      <xdr:col>0</xdr:col>
      <xdr:colOff>866775</xdr:colOff>
      <xdr:row>4</xdr:row>
      <xdr:rowOff>285750</xdr:rowOff>
    </xdr:to>
    <xdr:pic>
      <xdr:nvPicPr>
        <xdr:cNvPr id="3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" y="819150"/>
          <a:ext cx="857250" cy="819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L34"/>
  <sheetViews>
    <sheetView tabSelected="1" zoomScale="55" workbookViewId="0">
      <selection activeCell="D6" sqref="D6"/>
    </sheetView>
  </sheetViews>
  <sheetFormatPr defaultColWidth="8.625" defaultRowHeight="14.25"/>
  <cols>
    <col min="1" max="21" width="11.375" customWidth="1"/>
  </cols>
  <sheetData>
    <row r="1" spans="1:38" ht="42.2" customHeight="1">
      <c r="A1" s="24"/>
      <c r="B1" s="17" t="s">
        <v>0</v>
      </c>
      <c r="C1" s="17"/>
      <c r="D1" s="18" t="s">
        <v>1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20"/>
      <c r="AL1" t="s">
        <v>2</v>
      </c>
    </row>
    <row r="2" spans="1:38" ht="22.35" customHeight="1">
      <c r="A2" s="24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2"/>
    </row>
    <row r="3" spans="1:38" ht="22.35" customHeight="1">
      <c r="A3" s="25"/>
      <c r="B3" s="26" t="s">
        <v>3</v>
      </c>
      <c r="C3" s="27" t="s">
        <v>4</v>
      </c>
      <c r="D3" s="25" t="s">
        <v>5</v>
      </c>
      <c r="E3" s="25" t="s">
        <v>6</v>
      </c>
      <c r="F3" s="25" t="s">
        <v>7</v>
      </c>
      <c r="G3" s="25" t="s">
        <v>8</v>
      </c>
      <c r="H3" s="23" t="s">
        <v>9</v>
      </c>
      <c r="I3" s="23"/>
      <c r="J3" s="23"/>
      <c r="K3" s="23"/>
      <c r="L3" s="23"/>
      <c r="M3" s="25" t="s">
        <v>10</v>
      </c>
      <c r="N3" s="25" t="s">
        <v>11</v>
      </c>
      <c r="O3" s="25" t="s">
        <v>12</v>
      </c>
      <c r="P3" s="25" t="s">
        <v>13</v>
      </c>
      <c r="Q3" s="25" t="s">
        <v>14</v>
      </c>
      <c r="R3" s="25" t="s">
        <v>15</v>
      </c>
      <c r="S3" s="25" t="s">
        <v>16</v>
      </c>
      <c r="T3" s="25" t="s">
        <v>17</v>
      </c>
      <c r="U3" s="25" t="s">
        <v>18</v>
      </c>
    </row>
    <row r="4" spans="1:38" ht="22.35" customHeight="1">
      <c r="A4" s="25"/>
      <c r="B4" s="25"/>
      <c r="C4" s="27"/>
      <c r="D4" s="25"/>
      <c r="E4" s="25"/>
      <c r="F4" s="25"/>
      <c r="G4" s="25"/>
      <c r="H4" s="23" t="s">
        <v>19</v>
      </c>
      <c r="I4" s="23" t="s">
        <v>20</v>
      </c>
      <c r="J4" s="25" t="s">
        <v>21</v>
      </c>
      <c r="K4" s="25" t="s">
        <v>22</v>
      </c>
      <c r="L4" s="25" t="s">
        <v>23</v>
      </c>
      <c r="M4" s="25"/>
      <c r="N4" s="25"/>
      <c r="O4" s="25"/>
      <c r="P4" s="25"/>
      <c r="Q4" s="25"/>
      <c r="R4" s="25"/>
      <c r="S4" s="25"/>
      <c r="T4" s="25"/>
      <c r="U4" s="25"/>
    </row>
    <row r="5" spans="1:38" ht="22.35" customHeight="1">
      <c r="A5" s="25"/>
      <c r="B5" s="25"/>
      <c r="C5" s="27"/>
      <c r="D5" s="25"/>
      <c r="E5" s="25"/>
      <c r="F5" s="25"/>
      <c r="G5" s="25"/>
      <c r="H5" s="23"/>
      <c r="I5" s="23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</row>
    <row r="6" spans="1:38" ht="22.35" customHeight="1">
      <c r="A6" s="3" t="s">
        <v>24</v>
      </c>
      <c r="B6" s="3" t="s">
        <v>25</v>
      </c>
      <c r="C6" s="3" t="s">
        <v>26</v>
      </c>
      <c r="D6" s="3" t="s">
        <v>26</v>
      </c>
      <c r="E6" s="3" t="s">
        <v>27</v>
      </c>
      <c r="F6" s="4" t="s">
        <v>26</v>
      </c>
      <c r="G6" s="4" t="s">
        <v>28</v>
      </c>
      <c r="H6" s="4" t="s">
        <v>25</v>
      </c>
      <c r="I6" s="4" t="s">
        <v>29</v>
      </c>
      <c r="J6" s="4" t="s">
        <v>28</v>
      </c>
      <c r="K6" s="4" t="s">
        <v>28</v>
      </c>
      <c r="L6" s="4" t="s">
        <v>28</v>
      </c>
      <c r="M6" s="3" t="s">
        <v>25</v>
      </c>
      <c r="N6" s="3" t="s">
        <v>25</v>
      </c>
      <c r="O6" s="3" t="s">
        <v>25</v>
      </c>
      <c r="P6" s="3" t="s">
        <v>25</v>
      </c>
      <c r="Q6" s="4" t="s">
        <v>30</v>
      </c>
      <c r="R6" s="4" t="s">
        <v>26</v>
      </c>
      <c r="S6" s="4" t="s">
        <v>25</v>
      </c>
      <c r="T6" s="4" t="s">
        <v>25</v>
      </c>
      <c r="U6" s="4" t="s">
        <v>25</v>
      </c>
    </row>
    <row r="7" spans="1:38" s="9" customFormat="1" ht="22.35" customHeight="1">
      <c r="A7" s="11">
        <v>44260</v>
      </c>
      <c r="B7" s="12">
        <f>Sheet1!B7</f>
        <v>0.74960589408874512</v>
      </c>
      <c r="C7" s="13">
        <f>AVERAGE(Sheet1!C7,Sheet1!V7)</f>
        <v>0.37052988260984421</v>
      </c>
      <c r="D7" s="12">
        <f>Sheet1!D7</f>
        <v>0.23424656689167023</v>
      </c>
      <c r="E7" s="12">
        <f>Sheet1!E7</f>
        <v>97.526473999023437</v>
      </c>
      <c r="F7" s="12">
        <f>Sheet1!F7</f>
        <v>14.133193016052246</v>
      </c>
      <c r="G7" s="12">
        <f>Sheet1!G7</f>
        <v>47.993606567382813</v>
      </c>
      <c r="H7" s="12">
        <f>Sheet1!H7</f>
        <v>0.48905014991760254</v>
      </c>
      <c r="I7" s="12">
        <f>Sheet1!I7</f>
        <v>42.378307342529297</v>
      </c>
      <c r="J7" s="12">
        <f>Sheet1!J7</f>
        <v>66.927001953125</v>
      </c>
      <c r="K7" s="12">
        <f>Sheet1!K7</f>
        <v>37.577713012695313</v>
      </c>
      <c r="L7" s="12">
        <f>Sheet1!L7</f>
        <v>30.773138046264648</v>
      </c>
      <c r="M7" s="12">
        <f>Sheet1!M7</f>
        <v>3.4607887268066406E-2</v>
      </c>
      <c r="N7" s="12">
        <f>Sheet1!N7</f>
        <v>-5.4931640625E-2</v>
      </c>
      <c r="O7" s="12">
        <f>Sheet1!O7</f>
        <v>0.6618499755859375</v>
      </c>
      <c r="P7" s="12">
        <f>Sheet1!P7</f>
        <v>129.20462036132812</v>
      </c>
      <c r="Q7" s="12">
        <f>Sheet1!Q7</f>
        <v>3.9591517448425293</v>
      </c>
      <c r="R7" s="12">
        <f>Sheet1!R7</f>
        <v>0.4698168933391571</v>
      </c>
      <c r="S7" s="12">
        <f>Sheet1!S7</f>
        <v>39.840160369873047</v>
      </c>
      <c r="T7" s="12">
        <f>Sheet1!T7</f>
        <v>0.14801323413848877</v>
      </c>
      <c r="U7" s="12">
        <f>Sheet1!U7</f>
        <v>34.429122924804687</v>
      </c>
    </row>
    <row r="8" spans="1:38" s="9" customFormat="1" ht="22.35" customHeight="1">
      <c r="A8" s="11">
        <v>44260.041666666657</v>
      </c>
      <c r="B8" s="12">
        <f>Sheet1!B8</f>
        <v>0.74960589408874512</v>
      </c>
      <c r="C8" s="13">
        <f>AVERAGE(Sheet1!C8,Sheet1!V8)</f>
        <v>0.37212864309549332</v>
      </c>
      <c r="D8" s="12">
        <f>Sheet1!D8</f>
        <v>0.23384121060371399</v>
      </c>
      <c r="E8" s="12">
        <f>Sheet1!E8</f>
        <v>97.526473999023437</v>
      </c>
      <c r="F8" s="12">
        <f>Sheet1!F8</f>
        <v>14.151551246643066</v>
      </c>
      <c r="G8" s="12">
        <f>Sheet1!G8</f>
        <v>47.676540374755859</v>
      </c>
      <c r="H8" s="12">
        <f>Sheet1!H8</f>
        <v>0.48905014991760254</v>
      </c>
      <c r="I8" s="12">
        <f>Sheet1!I8</f>
        <v>43.154609680175781</v>
      </c>
      <c r="J8" s="12">
        <f>Sheet1!J8</f>
        <v>66.927001953125</v>
      </c>
      <c r="K8" s="12">
        <f>Sheet1!K8</f>
        <v>36.853126525878906</v>
      </c>
      <c r="L8" s="12">
        <f>Sheet1!L8</f>
        <v>30.647129058837891</v>
      </c>
      <c r="M8" s="12">
        <f>Sheet1!M8</f>
        <v>3.4607887268066406E-2</v>
      </c>
      <c r="N8" s="12">
        <f>Sheet1!N8</f>
        <v>-5.4931640625E-2</v>
      </c>
      <c r="O8" s="12">
        <f>Sheet1!O8</f>
        <v>0.682830810546875</v>
      </c>
      <c r="P8" s="12">
        <f>Sheet1!P8</f>
        <v>129.82147216796875</v>
      </c>
      <c r="Q8" s="12">
        <f>Sheet1!Q8</f>
        <v>3.9556396007537842</v>
      </c>
      <c r="R8" s="12">
        <f>Sheet1!R8</f>
        <v>0.47043374180793762</v>
      </c>
      <c r="S8" s="12">
        <f>Sheet1!S8</f>
        <v>40.119213104248047</v>
      </c>
      <c r="T8" s="12">
        <f>Sheet1!T8</f>
        <v>0.14801323413848877</v>
      </c>
      <c r="U8" s="12">
        <f>Sheet1!U8</f>
        <v>34.498359680175781</v>
      </c>
    </row>
    <row r="9" spans="1:38" s="9" customFormat="1" ht="22.35" customHeight="1">
      <c r="A9" s="11">
        <v>44260.083333333343</v>
      </c>
      <c r="B9" s="12">
        <f>Sheet1!B9</f>
        <v>0.74960589408874512</v>
      </c>
      <c r="C9" s="13">
        <f>AVERAGE(Sheet1!C9,Sheet1!V9)</f>
        <v>0.37311059236526489</v>
      </c>
      <c r="D9" s="12">
        <f>Sheet1!D9</f>
        <v>0.23343586921691895</v>
      </c>
      <c r="E9" s="12">
        <f>Sheet1!E9</f>
        <v>97.526473999023437</v>
      </c>
      <c r="F9" s="12">
        <f>Sheet1!F9</f>
        <v>14.169384956359863</v>
      </c>
      <c r="G9" s="12">
        <f>Sheet1!G9</f>
        <v>47.613128662109375</v>
      </c>
      <c r="H9" s="12">
        <f>Sheet1!H9</f>
        <v>0.46806931495666504</v>
      </c>
      <c r="I9" s="12">
        <f>Sheet1!I9</f>
        <v>43.593120574951172</v>
      </c>
      <c r="J9" s="12">
        <f>Sheet1!J9</f>
        <v>66.927001953125</v>
      </c>
      <c r="K9" s="12">
        <f>Sheet1!K9</f>
        <v>36.191581726074219</v>
      </c>
      <c r="L9" s="12">
        <f>Sheet1!L9</f>
        <v>30.552623748779297</v>
      </c>
      <c r="M9" s="12">
        <f>Sheet1!M9</f>
        <v>3.4607887268066406E-2</v>
      </c>
      <c r="N9" s="12">
        <f>Sheet1!N9</f>
        <v>-5.4931640625E-2</v>
      </c>
      <c r="O9" s="12">
        <f>Sheet1!O9</f>
        <v>0.682830810546875</v>
      </c>
      <c r="P9" s="12">
        <f>Sheet1!P9</f>
        <v>129.14167785644531</v>
      </c>
      <c r="Q9" s="12">
        <f>Sheet1!Q9</f>
        <v>3.8641912937164307</v>
      </c>
      <c r="R9" s="12">
        <f>Sheet1!R9</f>
        <v>0.47074845433235168</v>
      </c>
      <c r="S9" s="12">
        <f>Sheet1!S9</f>
        <v>39.942966461181641</v>
      </c>
      <c r="T9" s="12">
        <f>Sheet1!T9</f>
        <v>0.14801323413848877</v>
      </c>
      <c r="U9" s="12">
        <f>Sheet1!U9</f>
        <v>34.515144348144531</v>
      </c>
    </row>
    <row r="10" spans="1:38" s="9" customFormat="1" ht="22.35" customHeight="1">
      <c r="A10" s="11">
        <v>44260.125</v>
      </c>
      <c r="B10" s="12">
        <f>Sheet1!B10</f>
        <v>0.74960589408874512</v>
      </c>
      <c r="C10" s="13">
        <f>AVERAGE(Sheet1!C10,Sheet1!V10)</f>
        <v>0.37070611119270325</v>
      </c>
      <c r="D10" s="12">
        <f>Sheet1!D10</f>
        <v>0.23343586921691895</v>
      </c>
      <c r="E10" s="12">
        <f>Sheet1!E10</f>
        <v>97.526473999023437</v>
      </c>
      <c r="F10" s="12">
        <f>Sheet1!F10</f>
        <v>14.20400333404541</v>
      </c>
      <c r="G10" s="12">
        <f>Sheet1!G10</f>
        <v>46.757011413574219</v>
      </c>
      <c r="H10" s="12">
        <f>Sheet1!H10</f>
        <v>0.47646164894104004</v>
      </c>
      <c r="I10" s="12">
        <f>Sheet1!I10</f>
        <v>43.500797271728516</v>
      </c>
      <c r="J10" s="12">
        <f>Sheet1!J10</f>
        <v>66.927001953125</v>
      </c>
      <c r="K10" s="12">
        <f>Sheet1!K10</f>
        <v>35.561542510986328</v>
      </c>
      <c r="L10" s="12">
        <f>Sheet1!L10</f>
        <v>30.300607681274414</v>
      </c>
      <c r="M10" s="12">
        <f>Sheet1!M10</f>
        <v>3.4607887268066406E-2</v>
      </c>
      <c r="N10" s="12">
        <f>Sheet1!N10</f>
        <v>-5.4931640625E-2</v>
      </c>
      <c r="O10" s="12">
        <f>Sheet1!O10</f>
        <v>0.7038116455078125</v>
      </c>
      <c r="P10" s="12">
        <f>Sheet1!P10</f>
        <v>129.0787353515625</v>
      </c>
      <c r="Q10" s="12">
        <f>Sheet1!Q10</f>
        <v>3.8647117614746094</v>
      </c>
      <c r="R10" s="12">
        <f>Sheet1!R10</f>
        <v>0.47184371948242188</v>
      </c>
      <c r="S10" s="12">
        <f>Sheet1!S10</f>
        <v>39.875827789306641</v>
      </c>
      <c r="T10" s="12">
        <f>Sheet1!T10</f>
        <v>0.14801323413848877</v>
      </c>
      <c r="U10" s="12">
        <f>Sheet1!U10</f>
        <v>34.477378845214844</v>
      </c>
    </row>
    <row r="11" spans="1:38" s="9" customFormat="1" ht="22.35" customHeight="1">
      <c r="A11" s="11">
        <v>44260.166666666657</v>
      </c>
      <c r="B11" s="12">
        <f>Sheet1!B11</f>
        <v>0.76219439506530762</v>
      </c>
      <c r="C11" s="13">
        <f>AVERAGE(Sheet1!C11,Sheet1!V11)</f>
        <v>0.37086978554725647</v>
      </c>
      <c r="D11" s="12">
        <f>Sheet1!D11</f>
        <v>0.23269271850585938</v>
      </c>
      <c r="E11" s="12">
        <f>Sheet1!E11</f>
        <v>97.526260375976563</v>
      </c>
      <c r="F11" s="12">
        <f>Sheet1!F11</f>
        <v>14.214494705200195</v>
      </c>
      <c r="G11" s="12">
        <f>Sheet1!G11</f>
        <v>46.471652984619141</v>
      </c>
      <c r="H11" s="12">
        <f>Sheet1!H11</f>
        <v>0.48905014991760254</v>
      </c>
      <c r="I11" s="12">
        <f>Sheet1!I11</f>
        <v>43.468276977539063</v>
      </c>
      <c r="J11" s="12">
        <f>Sheet1!J11</f>
        <v>66.927001953125</v>
      </c>
      <c r="K11" s="12">
        <f>Sheet1!K11</f>
        <v>34.931484222412109</v>
      </c>
      <c r="L11" s="12">
        <f>Sheet1!L11</f>
        <v>30.080093383789063</v>
      </c>
      <c r="M11" s="12">
        <f>Sheet1!M11</f>
        <v>3.4607887268066406E-2</v>
      </c>
      <c r="N11" s="12">
        <f>Sheet1!N11</f>
        <v>-5.4931640625E-2</v>
      </c>
      <c r="O11" s="12">
        <f>Sheet1!O11</f>
        <v>0.7038116455078125</v>
      </c>
      <c r="P11" s="12">
        <f>Sheet1!P11</f>
        <v>128.63813781738281</v>
      </c>
      <c r="Q11" s="12">
        <f>Sheet1!Q11</f>
        <v>3.8641912937164307</v>
      </c>
      <c r="R11" s="12">
        <f>Sheet1!R11</f>
        <v>0.47173041105270386</v>
      </c>
      <c r="S11" s="12">
        <f>Sheet1!S11</f>
        <v>39.951358795166016</v>
      </c>
      <c r="T11" s="12">
        <f>Sheet1!T11</f>
        <v>0.14801323413848877</v>
      </c>
      <c r="U11" s="12">
        <f>Sheet1!U11</f>
        <v>34.288551330566406</v>
      </c>
    </row>
    <row r="12" spans="1:38" s="9" customFormat="1" ht="22.35" customHeight="1">
      <c r="A12" s="11">
        <v>44260.208333333343</v>
      </c>
      <c r="B12" s="12">
        <f>Sheet1!B12</f>
        <v>0.76219439506530762</v>
      </c>
      <c r="C12" s="13">
        <f>AVERAGE(Sheet1!C12,Sheet1!V12)</f>
        <v>0.37117822468280792</v>
      </c>
      <c r="D12" s="12">
        <f>Sheet1!D12</f>
        <v>0.23252382874488831</v>
      </c>
      <c r="E12" s="12">
        <f>Sheet1!E12</f>
        <v>97.526260375976563</v>
      </c>
      <c r="F12" s="12">
        <f>Sheet1!F12</f>
        <v>14.230754852294922</v>
      </c>
      <c r="G12" s="12">
        <f>Sheet1!G12</f>
        <v>46.186290740966797</v>
      </c>
      <c r="H12" s="12">
        <f>Sheet1!H12</f>
        <v>0.48905014991760254</v>
      </c>
      <c r="I12" s="12">
        <f>Sheet1!I12</f>
        <v>43.780899047851563</v>
      </c>
      <c r="J12" s="12">
        <f>Sheet1!J12</f>
        <v>66.927001953125</v>
      </c>
      <c r="K12" s="12">
        <f>Sheet1!K12</f>
        <v>34.458953857421875</v>
      </c>
      <c r="L12" s="12">
        <f>Sheet1!L12</f>
        <v>29.796575546264648</v>
      </c>
      <c r="M12" s="12">
        <f>Sheet1!M12</f>
        <v>3.5279273986816406E-2</v>
      </c>
      <c r="N12" s="12">
        <f>Sheet1!N12</f>
        <v>-5.4931640625E-2</v>
      </c>
      <c r="O12" s="12">
        <f>Sheet1!O12</f>
        <v>0.7038116455078125</v>
      </c>
      <c r="P12" s="12">
        <f>Sheet1!P12</f>
        <v>128.46189880371094</v>
      </c>
      <c r="Q12" s="12">
        <f>Sheet1!Q12</f>
        <v>3.8198328018188477</v>
      </c>
      <c r="R12" s="12">
        <f>Sheet1!R12</f>
        <v>0.47059738636016846</v>
      </c>
      <c r="S12" s="12">
        <f>Sheet1!S12</f>
        <v>39.835964202880859</v>
      </c>
      <c r="T12" s="12">
        <f>Sheet1!T12</f>
        <v>0.14801323413848877</v>
      </c>
      <c r="U12" s="12">
        <f>Sheet1!U12</f>
        <v>34.37457275390625</v>
      </c>
    </row>
    <row r="13" spans="1:38" s="9" customFormat="1" ht="22.35" customHeight="1">
      <c r="A13" s="11">
        <v>44260.25</v>
      </c>
      <c r="B13" s="12">
        <f>Sheet1!B13</f>
        <v>0.77478289604187012</v>
      </c>
      <c r="C13" s="13">
        <f>AVERAGE(Sheet1!C13,Sheet1!V13)</f>
        <v>0.37305393069982529</v>
      </c>
      <c r="D13" s="12">
        <f>Sheet1!D13</f>
        <v>0.23211847245693207</v>
      </c>
      <c r="E13" s="12">
        <f>Sheet1!E13</f>
        <v>97.531723022460938</v>
      </c>
      <c r="F13" s="12">
        <f>Sheet1!F13</f>
        <v>14.241245269775391</v>
      </c>
      <c r="G13" s="12">
        <f>Sheet1!G13</f>
        <v>46.059467315673828</v>
      </c>
      <c r="H13" s="12">
        <f>Sheet1!H13</f>
        <v>0.48905014991760254</v>
      </c>
      <c r="I13" s="12">
        <f>Sheet1!I13</f>
        <v>43.43890380859375</v>
      </c>
      <c r="J13" s="12">
        <f>Sheet1!J13</f>
        <v>66.927001953125</v>
      </c>
      <c r="K13" s="12">
        <f>Sheet1!K13</f>
        <v>34.080928802490234</v>
      </c>
      <c r="L13" s="12">
        <f>Sheet1!L13</f>
        <v>29.576061248779297</v>
      </c>
      <c r="M13" s="12">
        <f>Sheet1!M13</f>
        <v>3.4607887268066406E-2</v>
      </c>
      <c r="N13" s="12">
        <f>Sheet1!N13</f>
        <v>-5.4931640625E-2</v>
      </c>
      <c r="O13" s="12">
        <f>Sheet1!O13</f>
        <v>0.7038116455078125</v>
      </c>
      <c r="P13" s="12">
        <f>Sheet1!P13</f>
        <v>127.89539337158203</v>
      </c>
      <c r="Q13" s="12">
        <f>Sheet1!Q13</f>
        <v>3.8194427490234375</v>
      </c>
      <c r="R13" s="12">
        <f>Sheet1!R13</f>
        <v>0.47218361496925354</v>
      </c>
      <c r="S13" s="12">
        <f>Sheet1!S13</f>
        <v>39.789806365966797</v>
      </c>
      <c r="T13" s="12">
        <f>Sheet1!T13</f>
        <v>0.13962090015411377</v>
      </c>
      <c r="U13" s="12">
        <f>Sheet1!U13</f>
        <v>34.345199584960937</v>
      </c>
    </row>
    <row r="14" spans="1:38" s="9" customFormat="1" ht="22.35" customHeight="1">
      <c r="A14" s="11">
        <v>44260.291666666657</v>
      </c>
      <c r="B14" s="12">
        <f>Sheet1!B14</f>
        <v>0.77478289604187012</v>
      </c>
      <c r="C14" s="13">
        <f>AVERAGE(Sheet1!C14,Sheet1!V14)</f>
        <v>0.37238042056560516</v>
      </c>
      <c r="D14" s="12">
        <f>Sheet1!D14</f>
        <v>0.23147667944431305</v>
      </c>
      <c r="E14" s="12">
        <f>Sheet1!E14</f>
        <v>97.526260375976563</v>
      </c>
      <c r="F14" s="12">
        <f>Sheet1!F14</f>
        <v>14.259603500366211</v>
      </c>
      <c r="G14" s="12">
        <f>Sheet1!G14</f>
        <v>45.996051788330078</v>
      </c>
      <c r="H14" s="12">
        <f>Sheet1!H14</f>
        <v>0.48905014991760254</v>
      </c>
      <c r="I14" s="12">
        <f>Sheet1!I14</f>
        <v>43.623542785644531</v>
      </c>
      <c r="J14" s="12">
        <f>Sheet1!J14</f>
        <v>66.927001953125</v>
      </c>
      <c r="K14" s="12">
        <f>Sheet1!K14</f>
        <v>33.797409057617187</v>
      </c>
      <c r="L14" s="12">
        <f>Sheet1!L14</f>
        <v>29.355548858642578</v>
      </c>
      <c r="M14" s="12">
        <f>Sheet1!M14</f>
        <v>3.5279273986816406E-2</v>
      </c>
      <c r="N14" s="12">
        <f>Sheet1!N14</f>
        <v>-5.4931640625E-2</v>
      </c>
      <c r="O14" s="12">
        <f>Sheet1!O14</f>
        <v>0.72479248046875</v>
      </c>
      <c r="P14" s="12">
        <f>Sheet1!P14</f>
        <v>128.26046752929687</v>
      </c>
      <c r="Q14" s="12">
        <f>Sheet1!Q14</f>
        <v>3.7775557041168213</v>
      </c>
      <c r="R14" s="12">
        <f>Sheet1!R14</f>
        <v>0.47341728210449219</v>
      </c>
      <c r="S14" s="12">
        <f>Sheet1!S14</f>
        <v>39.768825531005859</v>
      </c>
      <c r="T14" s="12">
        <f>Sheet1!T14</f>
        <v>0.14591515064239502</v>
      </c>
      <c r="U14" s="12">
        <f>Sheet1!U14</f>
        <v>34.393455505371094</v>
      </c>
    </row>
    <row r="15" spans="1:38" s="10" customFormat="1" ht="22.35" customHeight="1">
      <c r="A15" s="14" t="s">
        <v>31</v>
      </c>
      <c r="B15" s="15">
        <f>AVERAGE(B7:B14)</f>
        <v>0.75904726982116699</v>
      </c>
      <c r="C15" s="15">
        <f t="shared" ref="C15:U15" si="0">AVERAGE(C7:C14)</f>
        <v>0.37174469884485006</v>
      </c>
      <c r="D15" s="15">
        <f t="shared" si="0"/>
        <v>0.23297140188515186</v>
      </c>
      <c r="E15" s="15">
        <f t="shared" si="0"/>
        <v>97.527050018310547</v>
      </c>
      <c r="F15" s="15">
        <f t="shared" si="0"/>
        <v>14.200528860092163</v>
      </c>
      <c r="G15" s="15">
        <f t="shared" si="0"/>
        <v>46.844218730926514</v>
      </c>
      <c r="H15" s="15">
        <f t="shared" si="0"/>
        <v>0.48485398292541504</v>
      </c>
      <c r="I15" s="15">
        <f t="shared" si="0"/>
        <v>43.367307186126709</v>
      </c>
      <c r="J15" s="15">
        <f t="shared" si="0"/>
        <v>66.927001953125</v>
      </c>
      <c r="K15" s="15">
        <f t="shared" si="0"/>
        <v>35.431592464447021</v>
      </c>
      <c r="L15" s="15">
        <f t="shared" si="0"/>
        <v>30.135222196578979</v>
      </c>
      <c r="M15" s="15">
        <f t="shared" si="0"/>
        <v>3.4775733947753906E-2</v>
      </c>
      <c r="N15" s="15">
        <f t="shared" si="0"/>
        <v>-5.4931640625E-2</v>
      </c>
      <c r="O15" s="15">
        <f t="shared" si="0"/>
        <v>0.69594383239746094</v>
      </c>
      <c r="P15" s="15">
        <f t="shared" si="0"/>
        <v>128.81280040740967</v>
      </c>
      <c r="Q15" s="15">
        <f t="shared" si="0"/>
        <v>3.8655896186828613</v>
      </c>
      <c r="R15" s="15">
        <f t="shared" si="0"/>
        <v>0.47134643793106079</v>
      </c>
      <c r="S15" s="15">
        <f t="shared" si="0"/>
        <v>39.890515327453613</v>
      </c>
      <c r="T15" s="15">
        <f t="shared" si="0"/>
        <v>0.14670193195343018</v>
      </c>
      <c r="U15" s="15">
        <f t="shared" si="0"/>
        <v>34.415223121643066</v>
      </c>
    </row>
    <row r="16" spans="1:38" s="9" customFormat="1" ht="22.35" customHeight="1">
      <c r="A16" s="11">
        <v>44260.333333333343</v>
      </c>
      <c r="B16" s="12">
        <f>Sheet1!B15</f>
        <v>0.77478289604187012</v>
      </c>
      <c r="C16" s="13">
        <f>AVERAGE(Sheet1!C15,Sheet1!V15)</f>
        <v>0.37285881489515305</v>
      </c>
      <c r="D16" s="12">
        <f>Sheet1!D15</f>
        <v>0.23130777478218079</v>
      </c>
      <c r="E16" s="12">
        <f>Sheet1!E15</f>
        <v>97.526473999023437</v>
      </c>
      <c r="F16" s="12">
        <f>Sheet1!F15</f>
        <v>14.250162124633789</v>
      </c>
      <c r="G16" s="12">
        <f>Sheet1!G15</f>
        <v>46.281410217285156</v>
      </c>
      <c r="H16" s="12">
        <f>Sheet1!H15</f>
        <v>0.46806931495666504</v>
      </c>
      <c r="I16" s="12">
        <f>Sheet1!I15</f>
        <v>43.092716217041016</v>
      </c>
      <c r="J16" s="12">
        <f>Sheet1!J15</f>
        <v>66.927001953125</v>
      </c>
      <c r="K16" s="12">
        <f>Sheet1!K15</f>
        <v>33.576896667480469</v>
      </c>
      <c r="L16" s="12">
        <f>Sheet1!L15</f>
        <v>29.576061248779297</v>
      </c>
      <c r="M16" s="12">
        <f>Sheet1!M15</f>
        <v>3.5279273986816406E-2</v>
      </c>
      <c r="N16" s="12">
        <f>Sheet1!N15</f>
        <v>-5.4931640625E-2</v>
      </c>
      <c r="O16" s="12">
        <f>Sheet1!O15</f>
        <v>0.72479248046875</v>
      </c>
      <c r="P16" s="12">
        <f>Sheet1!P15</f>
        <v>128.8773193359375</v>
      </c>
      <c r="Q16" s="12">
        <f>Sheet1!Q15</f>
        <v>3.7363193035125732</v>
      </c>
      <c r="R16" s="12">
        <f>Sheet1!R15</f>
        <v>0.47164228558540344</v>
      </c>
      <c r="S16" s="12">
        <f>Sheet1!S15</f>
        <v>39.898906707763672</v>
      </c>
      <c r="T16" s="12">
        <f>Sheet1!T15</f>
        <v>0.14801323413848877</v>
      </c>
      <c r="U16" s="12">
        <f>Sheet1!U15</f>
        <v>34.292747497558594</v>
      </c>
    </row>
    <row r="17" spans="1:21" s="9" customFormat="1" ht="22.35" customHeight="1">
      <c r="A17" s="11">
        <v>44260.375</v>
      </c>
      <c r="B17" s="12">
        <f>Sheet1!B16</f>
        <v>0.76219439506530762</v>
      </c>
      <c r="C17" s="13">
        <f>AVERAGE(Sheet1!C16,Sheet1!V16)</f>
        <v>0.36752121150493622</v>
      </c>
      <c r="D17" s="12">
        <f>Sheet1!D16</f>
        <v>0.23096993565559387</v>
      </c>
      <c r="E17" s="12">
        <f>Sheet1!E16</f>
        <v>97.526260375976563</v>
      </c>
      <c r="F17" s="12">
        <f>Sheet1!F16</f>
        <v>14.220788955688477</v>
      </c>
      <c r="G17" s="12">
        <f>Sheet1!G16</f>
        <v>46.535064697265625</v>
      </c>
      <c r="H17" s="12">
        <f>Sheet1!H16</f>
        <v>0.47646164894104004</v>
      </c>
      <c r="I17" s="12">
        <f>Sheet1!I16</f>
        <v>42.282844543457031</v>
      </c>
      <c r="J17" s="12">
        <f>Sheet1!J16</f>
        <v>66.927001953125</v>
      </c>
      <c r="K17" s="12">
        <f>Sheet1!K16</f>
        <v>33.450889587402344</v>
      </c>
      <c r="L17" s="12">
        <f>Sheet1!L16</f>
        <v>29.891082763671875</v>
      </c>
      <c r="M17" s="12">
        <f>Sheet1!M16</f>
        <v>3.5279273986816406E-2</v>
      </c>
      <c r="N17" s="12">
        <f>Sheet1!N16</f>
        <v>-5.4931640625E-2</v>
      </c>
      <c r="O17" s="12">
        <f>Sheet1!O16</f>
        <v>0.72479248046875</v>
      </c>
      <c r="P17" s="12">
        <f>Sheet1!P16</f>
        <v>129.06614685058594</v>
      </c>
      <c r="Q17" s="12">
        <f>Sheet1!Q16</f>
        <v>3.7837996482849121</v>
      </c>
      <c r="R17" s="12">
        <f>Sheet1!R16</f>
        <v>0.4687846302986145</v>
      </c>
      <c r="S17" s="12">
        <f>Sheet1!S16</f>
        <v>39.741550445556641</v>
      </c>
      <c r="T17" s="12">
        <f>Sheet1!T16</f>
        <v>0.14591515064239502</v>
      </c>
      <c r="U17" s="12">
        <f>Sheet1!U16</f>
        <v>34.246589660644531</v>
      </c>
    </row>
    <row r="18" spans="1:21" s="9" customFormat="1" ht="22.35" customHeight="1">
      <c r="A18" s="11">
        <v>44260.416666666657</v>
      </c>
      <c r="B18" s="12">
        <f>Sheet1!B17</f>
        <v>0.76219439506530762</v>
      </c>
      <c r="C18" s="13">
        <f>AVERAGE(Sheet1!C17,Sheet1!V17)</f>
        <v>0.36965495347976685</v>
      </c>
      <c r="D18" s="12">
        <f>Sheet1!D17</f>
        <v>0.23059837520122528</v>
      </c>
      <c r="E18" s="12">
        <f>Sheet1!E17</f>
        <v>97.521018981933594</v>
      </c>
      <c r="F18" s="12">
        <f>Sheet1!F17</f>
        <v>14.220264434814453</v>
      </c>
      <c r="G18" s="12">
        <f>Sheet1!G17</f>
        <v>46.915542602539063</v>
      </c>
      <c r="H18" s="12">
        <f>Sheet1!H17</f>
        <v>0.48905014991760254</v>
      </c>
      <c r="I18" s="12">
        <f>Sheet1!I17</f>
        <v>42.565040588378906</v>
      </c>
      <c r="J18" s="12">
        <f>Sheet1!J17</f>
        <v>66.927001953125</v>
      </c>
      <c r="K18" s="12">
        <f>Sheet1!K17</f>
        <v>33.6083984375</v>
      </c>
      <c r="L18" s="12">
        <f>Sheet1!L17</f>
        <v>30.300607681274414</v>
      </c>
      <c r="M18" s="12">
        <f>Sheet1!M17</f>
        <v>3.5279273986816406E-2</v>
      </c>
      <c r="N18" s="12">
        <f>Sheet1!N17</f>
        <v>-5.4931640625E-2</v>
      </c>
      <c r="O18" s="12">
        <f>Sheet1!O17</f>
        <v>0.7038116455078125</v>
      </c>
      <c r="P18" s="12">
        <f>Sheet1!P17</f>
        <v>129.92218017578125</v>
      </c>
      <c r="Q18" s="12">
        <f>Sheet1!Q17</f>
        <v>3.7404818534851074</v>
      </c>
      <c r="R18" s="12">
        <f>Sheet1!R17</f>
        <v>0.46818038821220398</v>
      </c>
      <c r="S18" s="12">
        <f>Sheet1!S17</f>
        <v>39.917789459228516</v>
      </c>
      <c r="T18" s="12">
        <f>Sheet1!T17</f>
        <v>0.14801323413848877</v>
      </c>
      <c r="U18" s="12">
        <f>Sheet1!U17</f>
        <v>34.355690002441406</v>
      </c>
    </row>
    <row r="19" spans="1:21" s="9" customFormat="1" ht="22.35" customHeight="1">
      <c r="A19" s="11">
        <v>44260.458333333343</v>
      </c>
      <c r="B19" s="12">
        <f>Sheet1!B18</f>
        <v>0.76219439506530762</v>
      </c>
      <c r="C19" s="13">
        <f>AVERAGE(Sheet1!C18,Sheet1!V18)</f>
        <v>0.37068725377321243</v>
      </c>
      <c r="D19" s="12">
        <f>Sheet1!D18</f>
        <v>0.23039568960666656</v>
      </c>
      <c r="E19" s="12">
        <f>Sheet1!E18</f>
        <v>97.519340515136719</v>
      </c>
      <c r="F19" s="12">
        <f>Sheet1!F18</f>
        <v>14.20085620880127</v>
      </c>
      <c r="G19" s="12">
        <f>Sheet1!G18</f>
        <v>47.422889709472656</v>
      </c>
      <c r="H19" s="12">
        <f>Sheet1!H18</f>
        <v>0.48485398292541504</v>
      </c>
      <c r="I19" s="12">
        <f>Sheet1!I18</f>
        <v>42.907035827636719</v>
      </c>
      <c r="J19" s="12">
        <f>Sheet1!J18</f>
        <v>66.927001953125</v>
      </c>
      <c r="K19" s="12">
        <f>Sheet1!K18</f>
        <v>33.828910827636719</v>
      </c>
      <c r="L19" s="12">
        <f>Sheet1!L18</f>
        <v>30.773138046264648</v>
      </c>
      <c r="M19" s="12">
        <f>Sheet1!M18</f>
        <v>3.5279273986816406E-2</v>
      </c>
      <c r="N19" s="12">
        <f>Sheet1!N18</f>
        <v>-5.4931640625E-2</v>
      </c>
      <c r="O19" s="12">
        <f>Sheet1!O18</f>
        <v>0.72479248046875</v>
      </c>
      <c r="P19" s="12">
        <f>Sheet1!P18</f>
        <v>130.67750549316406</v>
      </c>
      <c r="Q19" s="12">
        <f>Sheet1!Q18</f>
        <v>3.7419130802154541</v>
      </c>
      <c r="R19" s="12">
        <f>Sheet1!R18</f>
        <v>0.46523460745811462</v>
      </c>
      <c r="S19" s="12">
        <f>Sheet1!S18</f>
        <v>39.978633880615234</v>
      </c>
      <c r="T19" s="12">
        <f>Sheet1!T18</f>
        <v>0.14591515064239502</v>
      </c>
      <c r="U19" s="12">
        <f>Sheet1!U18</f>
        <v>34.485771179199219</v>
      </c>
    </row>
    <row r="20" spans="1:21" s="9" customFormat="1" ht="22.35" customHeight="1">
      <c r="A20" s="11">
        <v>44260.5</v>
      </c>
      <c r="B20" s="12">
        <f>Sheet1!B19</f>
        <v>0.76219439506530762</v>
      </c>
      <c r="C20" s="13">
        <f>AVERAGE(Sheet1!C19,Sheet1!V19)</f>
        <v>0.36562028527259827</v>
      </c>
      <c r="D20" s="12">
        <f>Sheet1!D19</f>
        <v>0.24941363930702209</v>
      </c>
      <c r="E20" s="12">
        <f>Sheet1!E19</f>
        <v>97.690544128417969</v>
      </c>
      <c r="F20" s="12">
        <f>Sheet1!F19</f>
        <v>14.173581123352051</v>
      </c>
      <c r="G20" s="12">
        <f>Sheet1!G19</f>
        <v>48.088726043701172</v>
      </c>
      <c r="H20" s="12">
        <f>Sheet1!H19</f>
        <v>0.46387314796447754</v>
      </c>
      <c r="I20" s="12">
        <f>Sheet1!I19</f>
        <v>43.216506958007813</v>
      </c>
      <c r="J20" s="12">
        <f>Sheet1!J19</f>
        <v>66.927001953125</v>
      </c>
      <c r="K20" s="12">
        <f>Sheet1!K19</f>
        <v>34.143932342529297</v>
      </c>
      <c r="L20" s="12">
        <f>Sheet1!L19</f>
        <v>31.403217315673828</v>
      </c>
      <c r="M20" s="12">
        <f>Sheet1!M19</f>
        <v>3.4607887268066406E-2</v>
      </c>
      <c r="N20" s="12">
        <f>Sheet1!N19</f>
        <v>-5.4931640625E-2</v>
      </c>
      <c r="O20" s="12">
        <f>Sheet1!O19</f>
        <v>0.7038116455078125</v>
      </c>
      <c r="P20" s="12">
        <f>Sheet1!P19</f>
        <v>131.64682006835937</v>
      </c>
      <c r="Q20" s="12">
        <f>Sheet1!Q19</f>
        <v>3.7874419689178467</v>
      </c>
      <c r="R20" s="12">
        <f>Sheet1!R19</f>
        <v>0.46442893147468567</v>
      </c>
      <c r="S20" s="12">
        <f>Sheet1!S19</f>
        <v>39.928279876708984</v>
      </c>
      <c r="T20" s="12">
        <f>Sheet1!T19</f>
        <v>0.14801323413848877</v>
      </c>
      <c r="U20" s="12">
        <f>Sheet1!U19</f>
        <v>34.366180419921875</v>
      </c>
    </row>
    <row r="21" spans="1:21" s="9" customFormat="1" ht="22.35" customHeight="1">
      <c r="A21" s="11">
        <v>44260.541666666657</v>
      </c>
      <c r="B21" s="12">
        <f>Sheet1!B20</f>
        <v>0.76219439506530762</v>
      </c>
      <c r="C21" s="13">
        <f>AVERAGE(Sheet1!C20,Sheet1!V20)</f>
        <v>0.35999315977096558</v>
      </c>
      <c r="D21" s="12">
        <f>Sheet1!D20</f>
        <v>0.24890695512294769</v>
      </c>
      <c r="E21" s="12">
        <f>Sheet1!E20</f>
        <v>97.654670715332031</v>
      </c>
      <c r="F21" s="12">
        <f>Sheet1!F20</f>
        <v>14.139487266540527</v>
      </c>
      <c r="G21" s="12">
        <f>Sheet1!G20</f>
        <v>48.944805145263672</v>
      </c>
      <c r="H21" s="12">
        <f>Sheet1!H20</f>
        <v>0.48485398292541504</v>
      </c>
      <c r="I21" s="12">
        <f>Sheet1!I20</f>
        <v>43.436805725097656</v>
      </c>
      <c r="J21" s="12">
        <f>Sheet1!J20</f>
        <v>66.927001953125</v>
      </c>
      <c r="K21" s="12">
        <f>Sheet1!K20</f>
        <v>34.553459167480469</v>
      </c>
      <c r="L21" s="12">
        <f>Sheet1!L20</f>
        <v>31.907249450683594</v>
      </c>
      <c r="M21" s="12">
        <f>Sheet1!M20</f>
        <v>3.4607887268066406E-2</v>
      </c>
      <c r="N21" s="12">
        <f>Sheet1!N20</f>
        <v>-5.4931640625E-2</v>
      </c>
      <c r="O21" s="12">
        <f>Sheet1!O20</f>
        <v>0.7038116455078125</v>
      </c>
      <c r="P21" s="12">
        <f>Sheet1!P20</f>
        <v>134.39117431640625</v>
      </c>
      <c r="Q21" s="12">
        <f>Sheet1!Q20</f>
        <v>3.8758985996246338</v>
      </c>
      <c r="R21" s="12">
        <f>Sheet1!R20</f>
        <v>0.46470588445663452</v>
      </c>
      <c r="S21" s="12">
        <f>Sheet1!S20</f>
        <v>39.993320465087891</v>
      </c>
      <c r="T21" s="12">
        <f>Sheet1!T20</f>
        <v>0.14591515064239502</v>
      </c>
      <c r="U21" s="12">
        <f>Sheet1!U20</f>
        <v>34.443809509277344</v>
      </c>
    </row>
    <row r="22" spans="1:21" s="9" customFormat="1" ht="22.35" customHeight="1">
      <c r="A22" s="11">
        <v>44260.583333333343</v>
      </c>
      <c r="B22" s="12">
        <f>Sheet1!B21</f>
        <v>0.74960589408874512</v>
      </c>
      <c r="C22" s="13">
        <f>AVERAGE(Sheet1!C21,Sheet1!V21)</f>
        <v>0.36128977686166763</v>
      </c>
      <c r="D22" s="12">
        <f>Sheet1!D21</f>
        <v>0.24853537976741791</v>
      </c>
      <c r="E22" s="12">
        <f>Sheet1!E21</f>
        <v>97.647956848144531</v>
      </c>
      <c r="F22" s="12">
        <f>Sheet1!F21</f>
        <v>14.125849723815918</v>
      </c>
      <c r="G22" s="12">
        <f>Sheet1!G21</f>
        <v>49.23016357421875</v>
      </c>
      <c r="H22" s="12">
        <f>Sheet1!H21</f>
        <v>0.48485398292541504</v>
      </c>
      <c r="I22" s="12">
        <f>Sheet1!I21</f>
        <v>42.813671112060547</v>
      </c>
      <c r="J22" s="12">
        <f>Sheet1!J21</f>
        <v>66.927001953125</v>
      </c>
      <c r="K22" s="12">
        <f>Sheet1!K21</f>
        <v>34.899982452392578</v>
      </c>
      <c r="L22" s="12">
        <f>Sheet1!L21</f>
        <v>32.159267425537109</v>
      </c>
      <c r="M22" s="12">
        <f>Sheet1!M21</f>
        <v>3.5279273986816406E-2</v>
      </c>
      <c r="N22" s="12">
        <f>Sheet1!N21</f>
        <v>-5.4931640625E-2</v>
      </c>
      <c r="O22" s="12">
        <f>Sheet1!O21</f>
        <v>0.7038116455078125</v>
      </c>
      <c r="P22" s="12">
        <f>Sheet1!P21</f>
        <v>133.27078247070312</v>
      </c>
      <c r="Q22" s="12">
        <f>Sheet1!Q21</f>
        <v>3.963444709777832</v>
      </c>
      <c r="R22" s="12">
        <f>Sheet1!R21</f>
        <v>0.46523460745811462</v>
      </c>
      <c r="S22" s="12">
        <f>Sheet1!S21</f>
        <v>39.993320465087891</v>
      </c>
      <c r="T22" s="12">
        <f>Sheet1!T21</f>
        <v>0.15640556812286377</v>
      </c>
      <c r="U22" s="12">
        <f>Sheet1!U21</f>
        <v>34.487869262695312</v>
      </c>
    </row>
    <row r="23" spans="1:21" s="9" customFormat="1" ht="22.35" customHeight="1">
      <c r="A23" s="11">
        <v>44260.625</v>
      </c>
      <c r="B23" s="12">
        <f>Sheet1!B22</f>
        <v>0.76219439506530762</v>
      </c>
      <c r="C23" s="13">
        <f>AVERAGE(Sheet1!C22,Sheet1!V22)</f>
        <v>0.36310882121324539</v>
      </c>
      <c r="D23" s="12">
        <f>Sheet1!D22</f>
        <v>0.2478935718536377</v>
      </c>
      <c r="E23" s="12">
        <f>Sheet1!E22</f>
        <v>97.640609741210938</v>
      </c>
      <c r="F23" s="12">
        <f>Sheet1!F22</f>
        <v>14.114834785461426</v>
      </c>
      <c r="G23" s="12">
        <f>Sheet1!G22</f>
        <v>49.103336334228516</v>
      </c>
      <c r="H23" s="12">
        <f>Sheet1!H22</f>
        <v>0.48905014991760254</v>
      </c>
      <c r="I23" s="12">
        <f>Sheet1!I22</f>
        <v>41.754119873046875</v>
      </c>
      <c r="J23" s="12">
        <f>Sheet1!J22</f>
        <v>66.927001953125</v>
      </c>
      <c r="K23" s="12">
        <f>Sheet1!K22</f>
        <v>35.215019226074219</v>
      </c>
      <c r="L23" s="12">
        <f>Sheet1!L22</f>
        <v>32.127765655517578</v>
      </c>
      <c r="M23" s="12">
        <f>Sheet1!M22</f>
        <v>3.4607887268066406E-2</v>
      </c>
      <c r="N23" s="12">
        <f>Sheet1!N22</f>
        <v>-5.4931640625E-2</v>
      </c>
      <c r="O23" s="12">
        <f>Sheet1!O22</f>
        <v>0.7038116455078125</v>
      </c>
      <c r="P23" s="12">
        <f>Sheet1!P22</f>
        <v>132.62873840332031</v>
      </c>
      <c r="Q23" s="12">
        <f>Sheet1!Q22</f>
        <v>4.0500798225402832</v>
      </c>
      <c r="R23" s="12">
        <f>Sheet1!R22</f>
        <v>0.46630463004112244</v>
      </c>
      <c r="S23" s="12">
        <f>Sheet1!S22</f>
        <v>39.953456878662109</v>
      </c>
      <c r="T23" s="12">
        <f>Sheet1!T22</f>
        <v>0.14801323413848877</v>
      </c>
      <c r="U23" s="12">
        <f>Sheet1!U22</f>
        <v>34.594875335693359</v>
      </c>
    </row>
    <row r="24" spans="1:21" s="10" customFormat="1" ht="22.35" customHeight="1">
      <c r="A24" s="14" t="s">
        <v>31</v>
      </c>
      <c r="B24" s="15">
        <f>AVERAGE(B16:B23)</f>
        <v>0.76219439506530762</v>
      </c>
      <c r="C24" s="15">
        <f t="shared" ref="C24:U24" si="1">AVERAGE(C16:C23)</f>
        <v>0.36634178459644318</v>
      </c>
      <c r="D24" s="15">
        <f t="shared" si="1"/>
        <v>0.23975266516208649</v>
      </c>
      <c r="E24" s="15">
        <f t="shared" si="1"/>
        <v>97.590859413146973</v>
      </c>
      <c r="F24" s="15">
        <f t="shared" si="1"/>
        <v>14.180728077888489</v>
      </c>
      <c r="G24" s="15">
        <f t="shared" si="1"/>
        <v>47.815242290496826</v>
      </c>
      <c r="H24" s="15">
        <f t="shared" si="1"/>
        <v>0.4801332950592041</v>
      </c>
      <c r="I24" s="15">
        <f t="shared" si="1"/>
        <v>42.75859260559082</v>
      </c>
      <c r="J24" s="15">
        <f t="shared" si="1"/>
        <v>66.927001953125</v>
      </c>
      <c r="K24" s="15">
        <f t="shared" si="1"/>
        <v>34.159686088562012</v>
      </c>
      <c r="L24" s="15">
        <f t="shared" si="1"/>
        <v>31.017298698425293</v>
      </c>
      <c r="M24" s="15">
        <f t="shared" si="1"/>
        <v>3.5027503967285156E-2</v>
      </c>
      <c r="N24" s="15">
        <f t="shared" si="1"/>
        <v>-5.4931640625E-2</v>
      </c>
      <c r="O24" s="15">
        <f t="shared" si="1"/>
        <v>0.71167945861816406</v>
      </c>
      <c r="P24" s="15">
        <f t="shared" si="1"/>
        <v>131.31008338928223</v>
      </c>
      <c r="Q24" s="15">
        <f t="shared" si="1"/>
        <v>3.8349223732948303</v>
      </c>
      <c r="R24" s="15">
        <f t="shared" si="1"/>
        <v>0.46681449562311172</v>
      </c>
      <c r="S24" s="15">
        <f t="shared" si="1"/>
        <v>39.925657272338867</v>
      </c>
      <c r="T24" s="15">
        <f t="shared" si="1"/>
        <v>0.14827549457550049</v>
      </c>
      <c r="U24" s="15">
        <f t="shared" si="1"/>
        <v>34.409191608428955</v>
      </c>
    </row>
    <row r="25" spans="1:21" s="9" customFormat="1" ht="22.35" customHeight="1">
      <c r="A25" s="11">
        <v>44260.666666666657</v>
      </c>
      <c r="B25" s="12">
        <f>Sheet1!B23</f>
        <v>0.74960589408874512</v>
      </c>
      <c r="C25" s="13">
        <f>AVERAGE(Sheet1!C23,Sheet1!V23)</f>
        <v>0.3647579550743103</v>
      </c>
      <c r="D25" s="12">
        <f>Sheet1!D23</f>
        <v>0.24769090116024017</v>
      </c>
      <c r="E25" s="12">
        <f>Sheet1!E23</f>
        <v>97.633476257324219</v>
      </c>
      <c r="F25" s="12">
        <f>Sheet1!F23</f>
        <v>14.139487266540527</v>
      </c>
      <c r="G25" s="12">
        <f>Sheet1!G23</f>
        <v>48.37408447265625</v>
      </c>
      <c r="H25" s="12">
        <f>Sheet1!H23</f>
        <v>0.44708847999572754</v>
      </c>
      <c r="I25" s="12">
        <f>Sheet1!I23</f>
        <v>42.314315795898438</v>
      </c>
      <c r="J25" s="12">
        <f>Sheet1!J23</f>
        <v>66.927001953125</v>
      </c>
      <c r="K25" s="12">
        <f>Sheet1!K23</f>
        <v>35.467037200927734</v>
      </c>
      <c r="L25" s="12">
        <f>Sheet1!L23</f>
        <v>31.875747680664063</v>
      </c>
      <c r="M25" s="12">
        <f>Sheet1!M23</f>
        <v>3.4607887268066406E-2</v>
      </c>
      <c r="N25" s="12">
        <f>Sheet1!N23</f>
        <v>-5.4931640625E-2</v>
      </c>
      <c r="O25" s="12">
        <f>Sheet1!O23</f>
        <v>0.682830810546875</v>
      </c>
      <c r="P25" s="12">
        <f>Sheet1!P23</f>
        <v>131.43281555175781</v>
      </c>
      <c r="Q25" s="12">
        <f>Sheet1!Q23</f>
        <v>4.136845588684082</v>
      </c>
      <c r="R25" s="12">
        <f>Sheet1!R23</f>
        <v>0.46731176972389221</v>
      </c>
      <c r="S25" s="12">
        <f>Sheet1!S23</f>
        <v>40.106624603271484</v>
      </c>
      <c r="T25" s="12">
        <f>Sheet1!T23</f>
        <v>0.14801323413848877</v>
      </c>
      <c r="U25" s="12">
        <f>Sheet1!U23</f>
        <v>34.485771179199219</v>
      </c>
    </row>
    <row r="26" spans="1:21" s="9" customFormat="1" ht="22.35" customHeight="1">
      <c r="A26" s="11">
        <v>44260.708333333343</v>
      </c>
      <c r="B26" s="12">
        <f>Sheet1!B24</f>
        <v>0.74960589408874512</v>
      </c>
      <c r="C26" s="13">
        <f>AVERAGE(Sheet1!C24,Sheet1!V24)</f>
        <v>0.36464467644691467</v>
      </c>
      <c r="D26" s="12">
        <f>Sheet1!D24</f>
        <v>0.24748823046684265</v>
      </c>
      <c r="E26" s="12">
        <f>Sheet1!E24</f>
        <v>97.633476257324219</v>
      </c>
      <c r="F26" s="12">
        <f>Sheet1!F24</f>
        <v>14.143158912658691</v>
      </c>
      <c r="G26" s="12">
        <f>Sheet1!G24</f>
        <v>48.247261047363281</v>
      </c>
      <c r="H26" s="12">
        <f>Sheet1!H24</f>
        <v>0.48905014991760254</v>
      </c>
      <c r="I26" s="12">
        <f>Sheet1!I24</f>
        <v>42.844093322753906</v>
      </c>
      <c r="J26" s="12">
        <f>Sheet1!J24</f>
        <v>66.927001953125</v>
      </c>
      <c r="K26" s="12">
        <f>Sheet1!K24</f>
        <v>35.750556945800781</v>
      </c>
      <c r="L26" s="12">
        <f>Sheet1!L24</f>
        <v>31.938751220703125</v>
      </c>
      <c r="M26" s="12">
        <f>Sheet1!M24</f>
        <v>3.4607887268066406E-2</v>
      </c>
      <c r="N26" s="12">
        <f>Sheet1!N24</f>
        <v>-5.4931640625E-2</v>
      </c>
      <c r="O26" s="12">
        <f>Sheet1!O24</f>
        <v>0.7038116455078125</v>
      </c>
      <c r="P26" s="12">
        <f>Sheet1!P24</f>
        <v>132.23849487304687</v>
      </c>
      <c r="Q26" s="12">
        <f>Sheet1!Q24</f>
        <v>4.173398494720459</v>
      </c>
      <c r="R26" s="12">
        <f>Sheet1!R24</f>
        <v>0.46806707978248596</v>
      </c>
      <c r="S26" s="12">
        <f>Sheet1!S24</f>
        <v>39.934574127197266</v>
      </c>
      <c r="T26" s="12">
        <f>Sheet1!T24</f>
        <v>0.14591515064239502</v>
      </c>
      <c r="U26" s="12">
        <f>Sheet1!U24</f>
        <v>34.752231597900391</v>
      </c>
    </row>
    <row r="27" spans="1:21" s="9" customFormat="1" ht="22.35" customHeight="1">
      <c r="A27" s="11">
        <v>44260.75</v>
      </c>
      <c r="B27" s="12">
        <f>Sheet1!B25</f>
        <v>0.74960589408874512</v>
      </c>
      <c r="C27" s="13">
        <f>AVERAGE(Sheet1!C25,Sheet1!V25)</f>
        <v>0.36829537898302078</v>
      </c>
      <c r="D27" s="12">
        <f>Sheet1!D25</f>
        <v>0.24657614529132843</v>
      </c>
      <c r="E27" s="12">
        <f>Sheet1!E25</f>
        <v>97.626556396484375</v>
      </c>
      <c r="F27" s="12">
        <f>Sheet1!F25</f>
        <v>14.140536308288574</v>
      </c>
      <c r="G27" s="12">
        <f>Sheet1!G25</f>
        <v>48.215553283691406</v>
      </c>
      <c r="H27" s="12">
        <f>Sheet1!H25</f>
        <v>0.46806931495666504</v>
      </c>
      <c r="I27" s="12">
        <f>Sheet1!I25</f>
        <v>43.154609680175781</v>
      </c>
      <c r="J27" s="12">
        <f>Sheet1!J25</f>
        <v>66.927001953125</v>
      </c>
      <c r="K27" s="12">
        <f>Sheet1!K25</f>
        <v>35.876564025878906</v>
      </c>
      <c r="L27" s="12">
        <f>Sheet1!L25</f>
        <v>31.844245910644531</v>
      </c>
      <c r="M27" s="12">
        <f>Sheet1!M25</f>
        <v>3.4607887268066406E-2</v>
      </c>
      <c r="N27" s="12">
        <f>Sheet1!N25</f>
        <v>-5.4931640625E-2</v>
      </c>
      <c r="O27" s="12">
        <f>Sheet1!O25</f>
        <v>0.7038116455078125</v>
      </c>
      <c r="P27" s="12">
        <f>Sheet1!P25</f>
        <v>131.5712890625</v>
      </c>
      <c r="Q27" s="12">
        <f>Sheet1!Q25</f>
        <v>4.3482308387756348</v>
      </c>
      <c r="R27" s="12">
        <f>Sheet1!R25</f>
        <v>0.46813002228736877</v>
      </c>
      <c r="S27" s="12">
        <f>Sheet1!S25</f>
        <v>40.308040618896484</v>
      </c>
      <c r="T27" s="12">
        <f>Sheet1!T25</f>
        <v>0.15430748462677002</v>
      </c>
      <c r="U27" s="12">
        <f>Sheet1!U25</f>
        <v>34.836154937744141</v>
      </c>
    </row>
    <row r="28" spans="1:21" s="9" customFormat="1" ht="22.35" customHeight="1">
      <c r="A28" s="11">
        <v>44260.791666666657</v>
      </c>
      <c r="B28" s="12">
        <f>Sheet1!B26</f>
        <v>0.76219439506530762</v>
      </c>
      <c r="C28" s="13">
        <f>AVERAGE(Sheet1!C26,Sheet1!V26)</f>
        <v>0.36820098012685776</v>
      </c>
      <c r="D28" s="12">
        <f>Sheet1!D26</f>
        <v>0.24617078900337219</v>
      </c>
      <c r="E28" s="12">
        <f>Sheet1!E26</f>
        <v>97.619209289550781</v>
      </c>
      <c r="F28" s="12">
        <f>Sheet1!F26</f>
        <v>14.164139747619629</v>
      </c>
      <c r="G28" s="12">
        <f>Sheet1!G26</f>
        <v>47.64483642578125</v>
      </c>
      <c r="H28" s="12">
        <f>Sheet1!H26</f>
        <v>0.48905014991760254</v>
      </c>
      <c r="I28" s="12">
        <f>Sheet1!I26</f>
        <v>42.814720153808594</v>
      </c>
      <c r="J28" s="12">
        <f>Sheet1!J26</f>
        <v>66.927001953125</v>
      </c>
      <c r="K28" s="12">
        <f>Sheet1!K26</f>
        <v>35.782058715820312</v>
      </c>
      <c r="L28" s="12">
        <f>Sheet1!L26</f>
        <v>31.718238830566406</v>
      </c>
      <c r="M28" s="12">
        <f>Sheet1!M26</f>
        <v>3.4607887268066406E-2</v>
      </c>
      <c r="N28" s="12">
        <f>Sheet1!N26</f>
        <v>-5.4931640625E-2</v>
      </c>
      <c r="O28" s="12">
        <f>Sheet1!O26</f>
        <v>0.682830810546875</v>
      </c>
      <c r="P28" s="12">
        <f>Sheet1!P26</f>
        <v>131.10551452636719</v>
      </c>
      <c r="Q28" s="12">
        <f>Sheet1!Q26</f>
        <v>4.258603572845459</v>
      </c>
      <c r="R28" s="12">
        <f>Sheet1!R26</f>
        <v>0.46839439868927002</v>
      </c>
      <c r="S28" s="12">
        <f>Sheet1!S26</f>
        <v>40.098232269287109</v>
      </c>
      <c r="T28" s="12">
        <f>Sheet1!T26</f>
        <v>0.14381706714630127</v>
      </c>
      <c r="U28" s="12">
        <f>Sheet1!U26</f>
        <v>34.779506683349609</v>
      </c>
    </row>
    <row r="29" spans="1:21" s="9" customFormat="1" ht="22.35" customHeight="1">
      <c r="A29" s="11">
        <v>44260.833333333343</v>
      </c>
      <c r="B29" s="12">
        <f>Sheet1!B27</f>
        <v>0.76219439506530762</v>
      </c>
      <c r="C29" s="13">
        <f>AVERAGE(Sheet1!C27,Sheet1!V27)</f>
        <v>0.36968646198511124</v>
      </c>
      <c r="D29" s="12">
        <f>Sheet1!D27</f>
        <v>0.24576544761657715</v>
      </c>
      <c r="E29" s="12">
        <f>Sheet1!E27</f>
        <v>97.6263427734375</v>
      </c>
      <c r="F29" s="12">
        <f>Sheet1!F27</f>
        <v>14.195086479187012</v>
      </c>
      <c r="G29" s="12">
        <f>Sheet1!G27</f>
        <v>47.264316558837891</v>
      </c>
      <c r="H29" s="12">
        <f>Sheet1!H27</f>
        <v>0.48905014991760254</v>
      </c>
      <c r="I29" s="12">
        <f>Sheet1!I27</f>
        <v>42.658405303955078</v>
      </c>
      <c r="J29" s="12">
        <f>Sheet1!J27</f>
        <v>66.927001953125</v>
      </c>
      <c r="K29" s="12">
        <f>Sheet1!K27</f>
        <v>35.561542510986328</v>
      </c>
      <c r="L29" s="12">
        <f>Sheet1!L27</f>
        <v>31.434719085693359</v>
      </c>
      <c r="M29" s="12">
        <f>Sheet1!M27</f>
        <v>3.4607887268066406E-2</v>
      </c>
      <c r="N29" s="12">
        <f>Sheet1!N27</f>
        <v>-5.4931640625E-2</v>
      </c>
      <c r="O29" s="12">
        <f>Sheet1!O27</f>
        <v>0.7038116455078125</v>
      </c>
      <c r="P29" s="12">
        <f>Sheet1!P27</f>
        <v>131.74752807617187</v>
      </c>
      <c r="Q29" s="12">
        <f>Sheet1!Q27</f>
        <v>4.2106027603149414</v>
      </c>
      <c r="R29" s="12">
        <f>Sheet1!R27</f>
        <v>0.46884757280349731</v>
      </c>
      <c r="S29" s="12">
        <f>Sheet1!S27</f>
        <v>40.110820770263672</v>
      </c>
      <c r="T29" s="12">
        <f>Sheet1!T27</f>
        <v>0.14171898365020752</v>
      </c>
      <c r="U29" s="12">
        <f>Sheet1!U27</f>
        <v>34.668308258056641</v>
      </c>
    </row>
    <row r="30" spans="1:21" s="9" customFormat="1" ht="22.35" customHeight="1">
      <c r="A30" s="11">
        <v>44260.875</v>
      </c>
      <c r="B30" s="12">
        <f>Sheet1!B28</f>
        <v>0.76219439506530762</v>
      </c>
      <c r="C30" s="13">
        <f>AVERAGE(Sheet1!C28,Sheet1!V28)</f>
        <v>0.36974940448999405</v>
      </c>
      <c r="D30" s="12">
        <f>Sheet1!D28</f>
        <v>0.24529252946376801</v>
      </c>
      <c r="E30" s="12">
        <f>Sheet1!E28</f>
        <v>97.626136779785156</v>
      </c>
      <c r="F30" s="12">
        <f>Sheet1!F28</f>
        <v>14.227607727050781</v>
      </c>
      <c r="G30" s="12">
        <f>Sheet1!G28</f>
        <v>46.757011413574219</v>
      </c>
      <c r="H30" s="12">
        <f>Sheet1!H28</f>
        <v>0.48905014991760254</v>
      </c>
      <c r="I30" s="12">
        <f>Sheet1!I28</f>
        <v>42.220951080322266</v>
      </c>
      <c r="J30" s="12">
        <f>Sheet1!J28</f>
        <v>66.927001953125</v>
      </c>
      <c r="K30" s="12">
        <f>Sheet1!K28</f>
        <v>35.309528350830078</v>
      </c>
      <c r="L30" s="12">
        <f>Sheet1!L28</f>
        <v>31.214206695556641</v>
      </c>
      <c r="M30" s="12">
        <f>Sheet1!M28</f>
        <v>3.4607887268066406E-2</v>
      </c>
      <c r="N30" s="12">
        <f>Sheet1!N28</f>
        <v>-5.4931640625E-2</v>
      </c>
      <c r="O30" s="12">
        <f>Sheet1!O28</f>
        <v>0.7038116455078125</v>
      </c>
      <c r="P30" s="12">
        <f>Sheet1!P28</f>
        <v>130.71527099609375</v>
      </c>
      <c r="Q30" s="12">
        <f>Sheet1!Q28</f>
        <v>4.2081313133239746</v>
      </c>
      <c r="R30" s="12">
        <f>Sheet1!R28</f>
        <v>0.470295250415802</v>
      </c>
      <c r="S30" s="12">
        <f>Sheet1!S28</f>
        <v>39.993320465087891</v>
      </c>
      <c r="T30" s="12">
        <f>Sheet1!T28</f>
        <v>0.16060173511505127</v>
      </c>
      <c r="U30" s="12">
        <f>Sheet1!U28</f>
        <v>34.771114349365234</v>
      </c>
    </row>
    <row r="31" spans="1:21" s="9" customFormat="1" ht="22.35" customHeight="1">
      <c r="A31" s="11">
        <v>44260.916666666657</v>
      </c>
      <c r="B31" s="12">
        <f>Sheet1!B29</f>
        <v>0.76219439506530762</v>
      </c>
      <c r="C31" s="13">
        <f>AVERAGE(Sheet1!C29,Sheet1!V29)</f>
        <v>0.36807510256767273</v>
      </c>
      <c r="D31" s="12">
        <f>Sheet1!D29</f>
        <v>0.24495474994182587</v>
      </c>
      <c r="E31" s="12">
        <f>Sheet1!E29</f>
        <v>97.633270263671875</v>
      </c>
      <c r="F31" s="12">
        <f>Sheet1!F29</f>
        <v>14.248064041137695</v>
      </c>
      <c r="G31" s="12">
        <f>Sheet1!G29</f>
        <v>46.408237457275391</v>
      </c>
      <c r="H31" s="12">
        <f>Sheet1!H29</f>
        <v>0.48905014991760254</v>
      </c>
      <c r="I31" s="12">
        <f>Sheet1!I29</f>
        <v>43.03082275390625</v>
      </c>
      <c r="J31" s="12">
        <f>Sheet1!J29</f>
        <v>66.927001953125</v>
      </c>
      <c r="K31" s="12">
        <f>Sheet1!K29</f>
        <v>34.899982452392578</v>
      </c>
      <c r="L31" s="12">
        <f>Sheet1!L29</f>
        <v>30.930648803710938</v>
      </c>
      <c r="M31" s="12">
        <f>Sheet1!M29</f>
        <v>3.5279273986816406E-2</v>
      </c>
      <c r="N31" s="12">
        <f>Sheet1!N29</f>
        <v>-5.4931640625E-2</v>
      </c>
      <c r="O31" s="12">
        <f>Sheet1!O29</f>
        <v>0.7038116455078125</v>
      </c>
      <c r="P31" s="12">
        <f>Sheet1!P29</f>
        <v>129.98512268066406</v>
      </c>
      <c r="Q31" s="12">
        <f>Sheet1!Q29</f>
        <v>4.2077407836914062</v>
      </c>
      <c r="R31" s="12">
        <f>Sheet1!R29</f>
        <v>0.46831884980201721</v>
      </c>
      <c r="S31" s="12">
        <f>Sheet1!S29</f>
        <v>40.094036102294922</v>
      </c>
      <c r="T31" s="12">
        <f>Sheet1!T29</f>
        <v>0.13962090015411377</v>
      </c>
      <c r="U31" s="12">
        <f>Sheet1!U29</f>
        <v>34.552909851074219</v>
      </c>
    </row>
    <row r="32" spans="1:21" s="9" customFormat="1" ht="22.35" customHeight="1">
      <c r="A32" s="11">
        <v>44260.958333333343</v>
      </c>
      <c r="B32" s="12">
        <f>Sheet1!B30</f>
        <v>0.77478289604187012</v>
      </c>
      <c r="C32" s="13">
        <f>AVERAGE(Sheet1!C30,Sheet1!V30)</f>
        <v>0.36889337748289108</v>
      </c>
      <c r="D32" s="12">
        <f>Sheet1!D30</f>
        <v>0.24465073645114899</v>
      </c>
      <c r="E32" s="12">
        <f>Sheet1!E30</f>
        <v>97.640403747558594</v>
      </c>
      <c r="F32" s="12">
        <f>Sheet1!F30</f>
        <v>14.276388168334961</v>
      </c>
      <c r="G32" s="12">
        <f>Sheet1!G30</f>
        <v>46.344825744628906</v>
      </c>
      <c r="H32" s="12">
        <f>Sheet1!H30</f>
        <v>0.48905014991760254</v>
      </c>
      <c r="I32" s="12">
        <f>Sheet1!I30</f>
        <v>42.409782409667969</v>
      </c>
      <c r="J32" s="12">
        <f>Sheet1!J30</f>
        <v>66.927001953125</v>
      </c>
      <c r="K32" s="12">
        <f>Sheet1!K30</f>
        <v>34.521957397460938</v>
      </c>
      <c r="L32" s="12">
        <f>Sheet1!L30</f>
        <v>30.710134506225586</v>
      </c>
      <c r="M32" s="12">
        <f>Sheet1!M30</f>
        <v>3.5279273986816406E-2</v>
      </c>
      <c r="N32" s="12">
        <f>Sheet1!N30</f>
        <v>-5.224609375E-2</v>
      </c>
      <c r="O32" s="12">
        <f>Sheet1!O30</f>
        <v>0.72479248046875</v>
      </c>
      <c r="P32" s="12">
        <f>Sheet1!P30</f>
        <v>130.0732421875</v>
      </c>
      <c r="Q32" s="12">
        <f>Sheet1!Q30</f>
        <v>4.2072205543518066</v>
      </c>
      <c r="R32" s="12">
        <f>Sheet1!R30</f>
        <v>0.47011902928352356</v>
      </c>
      <c r="S32" s="12">
        <f>Sheet1!S30</f>
        <v>40.100330352783203</v>
      </c>
      <c r="T32" s="12">
        <f>Sheet1!T30</f>
        <v>0.13962090015411377</v>
      </c>
      <c r="U32" s="12">
        <f>Sheet1!U30</f>
        <v>34.548713684082031</v>
      </c>
    </row>
    <row r="33" spans="1:21" s="10" customFormat="1" ht="22.35" customHeight="1">
      <c r="A33" s="14" t="s">
        <v>31</v>
      </c>
      <c r="B33" s="15">
        <f>AVERAGE(B25:B32)</f>
        <v>0.75904726982116699</v>
      </c>
      <c r="C33" s="15">
        <f t="shared" ref="C33:U33" si="2">AVERAGE(C25:C32)</f>
        <v>0.36778791714459658</v>
      </c>
      <c r="D33" s="15">
        <f t="shared" si="2"/>
        <v>0.24607369117438793</v>
      </c>
      <c r="E33" s="15">
        <f t="shared" si="2"/>
        <v>97.62985897064209</v>
      </c>
      <c r="F33" s="15">
        <f t="shared" si="2"/>
        <v>14.191808581352234</v>
      </c>
      <c r="G33" s="15">
        <f t="shared" si="2"/>
        <v>47.407015800476074</v>
      </c>
      <c r="H33" s="15">
        <f t="shared" si="2"/>
        <v>0.48118233680725098</v>
      </c>
      <c r="I33" s="15">
        <f t="shared" si="2"/>
        <v>42.680962562561035</v>
      </c>
      <c r="J33" s="15">
        <f t="shared" si="2"/>
        <v>66.927001953125</v>
      </c>
      <c r="K33" s="15">
        <f t="shared" si="2"/>
        <v>35.396153450012207</v>
      </c>
      <c r="L33" s="15">
        <f t="shared" si="2"/>
        <v>31.458336591720581</v>
      </c>
      <c r="M33" s="15">
        <f t="shared" si="2"/>
        <v>3.4775733947753906E-2</v>
      </c>
      <c r="N33" s="15">
        <f t="shared" si="2"/>
        <v>-5.4595947265625E-2</v>
      </c>
      <c r="O33" s="15">
        <f t="shared" si="2"/>
        <v>0.70118904113769531</v>
      </c>
      <c r="P33" s="15">
        <f t="shared" si="2"/>
        <v>131.1086597442627</v>
      </c>
      <c r="Q33" s="15">
        <f t="shared" si="2"/>
        <v>4.2188467383384705</v>
      </c>
      <c r="R33" s="15">
        <f t="shared" si="2"/>
        <v>0.46868549659848213</v>
      </c>
      <c r="S33" s="15">
        <f t="shared" si="2"/>
        <v>40.093247413635254</v>
      </c>
      <c r="T33" s="15">
        <f t="shared" si="2"/>
        <v>0.14670193195343018</v>
      </c>
      <c r="U33" s="15">
        <f t="shared" si="2"/>
        <v>34.674338817596436</v>
      </c>
    </row>
    <row r="34" spans="1:21" s="10" customFormat="1" ht="22.35" customHeight="1">
      <c r="A34" s="14" t="s">
        <v>32</v>
      </c>
      <c r="B34" s="16">
        <f>(B15+B24+B33)/3</f>
        <v>0.76009631156921387</v>
      </c>
      <c r="C34" s="16">
        <f t="shared" ref="C34:U34" si="3">(C15+C24+C33)/3</f>
        <v>0.36862480019529659</v>
      </c>
      <c r="D34" s="16">
        <f t="shared" si="3"/>
        <v>0.23959925274054208</v>
      </c>
      <c r="E34" s="16">
        <f t="shared" si="3"/>
        <v>97.582589467366532</v>
      </c>
      <c r="F34" s="16">
        <f t="shared" si="3"/>
        <v>14.191021839777628</v>
      </c>
      <c r="G34" s="16">
        <f t="shared" si="3"/>
        <v>47.355492273966469</v>
      </c>
      <c r="H34" s="16">
        <f t="shared" si="3"/>
        <v>0.48205653826395672</v>
      </c>
      <c r="I34" s="16">
        <f t="shared" si="3"/>
        <v>42.935620784759521</v>
      </c>
      <c r="J34" s="16">
        <f t="shared" si="3"/>
        <v>66.927001953125</v>
      </c>
      <c r="K34" s="16">
        <f t="shared" si="3"/>
        <v>34.995810667673744</v>
      </c>
      <c r="L34" s="16">
        <f t="shared" si="3"/>
        <v>30.870285828908283</v>
      </c>
      <c r="M34" s="16">
        <f t="shared" si="3"/>
        <v>3.4859657287597656E-2</v>
      </c>
      <c r="N34" s="16">
        <f t="shared" si="3"/>
        <v>-5.4819742838541664E-2</v>
      </c>
      <c r="O34" s="16">
        <f t="shared" si="3"/>
        <v>0.70293744405110681</v>
      </c>
      <c r="P34" s="16">
        <f t="shared" si="3"/>
        <v>130.41051451365152</v>
      </c>
      <c r="Q34" s="16">
        <f t="shared" si="3"/>
        <v>3.9731195767720542</v>
      </c>
      <c r="R34" s="16">
        <f t="shared" si="3"/>
        <v>0.4689488100508849</v>
      </c>
      <c r="S34" s="16">
        <f t="shared" si="3"/>
        <v>39.969806671142578</v>
      </c>
      <c r="T34" s="16">
        <f t="shared" si="3"/>
        <v>0.14722645282745361</v>
      </c>
      <c r="U34" s="16">
        <f t="shared" si="3"/>
        <v>34.499584515889488</v>
      </c>
    </row>
  </sheetData>
  <mergeCells count="26">
    <mergeCell ref="R3:R5"/>
    <mergeCell ref="S3:S5"/>
    <mergeCell ref="T3:T5"/>
    <mergeCell ref="U3:U5"/>
    <mergeCell ref="L4:L5"/>
    <mergeCell ref="M3:M5"/>
    <mergeCell ref="N3:N5"/>
    <mergeCell ref="O3:O5"/>
    <mergeCell ref="P3:P5"/>
    <mergeCell ref="Q3:Q5"/>
    <mergeCell ref="B1:C1"/>
    <mergeCell ref="D1:U1"/>
    <mergeCell ref="B2:U2"/>
    <mergeCell ref="H3:L3"/>
    <mergeCell ref="A1:A2"/>
    <mergeCell ref="A3:A5"/>
    <mergeCell ref="B3:B5"/>
    <mergeCell ref="C3:C5"/>
    <mergeCell ref="D3:D5"/>
    <mergeCell ref="E3:E5"/>
    <mergeCell ref="F3:F5"/>
    <mergeCell ref="G3:G5"/>
    <mergeCell ref="H4:H5"/>
    <mergeCell ref="I4:I5"/>
    <mergeCell ref="J4:J5"/>
    <mergeCell ref="K4:K5"/>
  </mergeCells>
  <phoneticPr fontId="10" type="noConversion"/>
  <pageMargins left="0.74803149606299213" right="0.74803149606299213" top="0.98425196850393715" bottom="0.98425196850393715" header="0.5" footer="0.5"/>
  <pageSetup paperSize="9" orientation="portrait" verticalDpi="300" copies="0"/>
  <headerFooter scaleWithDoc="0"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30"/>
  <sheetViews>
    <sheetView zoomScale="55" zoomScaleSheetLayoutView="100" workbookViewId="0">
      <selection sqref="A1:IV65536"/>
    </sheetView>
  </sheetViews>
  <sheetFormatPr defaultColWidth="8.625" defaultRowHeight="14.25"/>
  <cols>
    <col min="1" max="22" width="11.375" customWidth="1"/>
  </cols>
  <sheetData>
    <row r="1" spans="1:38" ht="42.2" customHeight="1">
      <c r="A1" s="24"/>
      <c r="B1" s="17" t="s">
        <v>0</v>
      </c>
      <c r="C1" s="17"/>
      <c r="D1" s="18" t="s">
        <v>1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20"/>
      <c r="V1" s="1"/>
      <c r="AL1" t="s">
        <v>2</v>
      </c>
    </row>
    <row r="2" spans="1:38" ht="22.35" customHeight="1">
      <c r="A2" s="24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2"/>
      <c r="V2" s="2"/>
    </row>
    <row r="3" spans="1:38" ht="22.35" customHeight="1">
      <c r="A3" s="25"/>
      <c r="B3" s="25" t="s">
        <v>33</v>
      </c>
      <c r="C3" s="25" t="s">
        <v>4</v>
      </c>
      <c r="D3" s="25" t="s">
        <v>5</v>
      </c>
      <c r="E3" s="25" t="s">
        <v>6</v>
      </c>
      <c r="F3" s="25" t="s">
        <v>7</v>
      </c>
      <c r="G3" s="25" t="s">
        <v>8</v>
      </c>
      <c r="H3" s="23" t="s">
        <v>9</v>
      </c>
      <c r="I3" s="23"/>
      <c r="J3" s="23"/>
      <c r="K3" s="23"/>
      <c r="L3" s="23"/>
      <c r="M3" s="25" t="s">
        <v>10</v>
      </c>
      <c r="N3" s="25" t="s">
        <v>11</v>
      </c>
      <c r="O3" s="25" t="s">
        <v>12</v>
      </c>
      <c r="P3" s="25" t="s">
        <v>13</v>
      </c>
      <c r="Q3" s="25" t="s">
        <v>14</v>
      </c>
      <c r="R3" s="25" t="s">
        <v>15</v>
      </c>
      <c r="S3" s="25" t="s">
        <v>16</v>
      </c>
      <c r="T3" s="25" t="s">
        <v>17</v>
      </c>
      <c r="U3" s="25" t="s">
        <v>18</v>
      </c>
      <c r="V3" s="25" t="s">
        <v>4</v>
      </c>
    </row>
    <row r="4" spans="1:38" ht="22.35" customHeight="1">
      <c r="A4" s="25"/>
      <c r="B4" s="25"/>
      <c r="C4" s="25"/>
      <c r="D4" s="25"/>
      <c r="E4" s="25"/>
      <c r="F4" s="25"/>
      <c r="G4" s="25"/>
      <c r="H4" s="23" t="s">
        <v>19</v>
      </c>
      <c r="I4" s="23" t="s">
        <v>20</v>
      </c>
      <c r="J4" s="25" t="s">
        <v>21</v>
      </c>
      <c r="K4" s="25" t="s">
        <v>22</v>
      </c>
      <c r="L4" s="25" t="s">
        <v>23</v>
      </c>
      <c r="M4" s="25"/>
      <c r="N4" s="25"/>
      <c r="O4" s="25"/>
      <c r="P4" s="25"/>
      <c r="Q4" s="25"/>
      <c r="R4" s="25"/>
      <c r="S4" s="25"/>
      <c r="T4" s="25"/>
      <c r="U4" s="25"/>
      <c r="V4" s="25"/>
    </row>
    <row r="5" spans="1:38" ht="22.35" customHeight="1">
      <c r="A5" s="25"/>
      <c r="B5" s="25"/>
      <c r="C5" s="25"/>
      <c r="D5" s="25"/>
      <c r="E5" s="25"/>
      <c r="F5" s="25"/>
      <c r="G5" s="25"/>
      <c r="H5" s="23"/>
      <c r="I5" s="23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</row>
    <row r="6" spans="1:38" ht="22.35" customHeight="1">
      <c r="A6" s="3" t="s">
        <v>24</v>
      </c>
      <c r="B6" s="3" t="s">
        <v>25</v>
      </c>
      <c r="C6" s="3" t="s">
        <v>26</v>
      </c>
      <c r="D6" s="3" t="s">
        <v>26</v>
      </c>
      <c r="E6" s="3" t="s">
        <v>27</v>
      </c>
      <c r="F6" s="4" t="s">
        <v>26</v>
      </c>
      <c r="G6" s="4" t="s">
        <v>28</v>
      </c>
      <c r="H6" s="4" t="s">
        <v>25</v>
      </c>
      <c r="I6" s="4" t="s">
        <v>29</v>
      </c>
      <c r="J6" s="4" t="s">
        <v>28</v>
      </c>
      <c r="K6" s="4" t="s">
        <v>28</v>
      </c>
      <c r="L6" s="4" t="s">
        <v>28</v>
      </c>
      <c r="M6" s="3" t="s">
        <v>25</v>
      </c>
      <c r="N6" s="3" t="s">
        <v>25</v>
      </c>
      <c r="O6" s="3" t="s">
        <v>25</v>
      </c>
      <c r="P6" s="3" t="s">
        <v>25</v>
      </c>
      <c r="Q6" s="4" t="s">
        <v>30</v>
      </c>
      <c r="R6" s="4" t="s">
        <v>26</v>
      </c>
      <c r="S6" s="4" t="s">
        <v>25</v>
      </c>
      <c r="T6" s="4" t="s">
        <v>25</v>
      </c>
      <c r="U6" s="4" t="s">
        <v>25</v>
      </c>
      <c r="V6" s="3" t="s">
        <v>26</v>
      </c>
    </row>
    <row r="7" spans="1:38" ht="22.35" customHeight="1">
      <c r="A7" s="5">
        <v>44260.999999999993</v>
      </c>
      <c r="B7" s="6">
        <v>0.74960589408874512</v>
      </c>
      <c r="C7" s="6">
        <v>0.1962646096944809</v>
      </c>
      <c r="D7" s="6">
        <v>0.23424656689167023</v>
      </c>
      <c r="E7" s="6">
        <v>97.526473999023437</v>
      </c>
      <c r="F7" s="6">
        <v>14.133193016052246</v>
      </c>
      <c r="G7" s="6">
        <v>47.993606567382813</v>
      </c>
      <c r="H7" s="7">
        <v>0.48905014991760254</v>
      </c>
      <c r="I7" s="6">
        <v>42.378307342529297</v>
      </c>
      <c r="J7" s="6">
        <v>66.927001953125</v>
      </c>
      <c r="K7" s="6">
        <v>37.577713012695313</v>
      </c>
      <c r="L7" s="6">
        <v>30.773138046264648</v>
      </c>
      <c r="M7" s="6">
        <v>3.4607887268066406E-2</v>
      </c>
      <c r="N7" s="6">
        <v>-5.4931640625E-2</v>
      </c>
      <c r="O7" s="6">
        <v>0.6618499755859375</v>
      </c>
      <c r="P7" s="6">
        <v>129.20462036132812</v>
      </c>
      <c r="Q7" s="6">
        <v>3.9591517448425293</v>
      </c>
      <c r="R7" s="6">
        <v>0.4698168933391571</v>
      </c>
      <c r="S7" s="6">
        <v>39.840160369873047</v>
      </c>
      <c r="T7" s="6">
        <v>0.14801323413848877</v>
      </c>
      <c r="U7" s="6">
        <v>34.429122924804687</v>
      </c>
      <c r="V7" s="6">
        <v>0.54479515552520752</v>
      </c>
    </row>
    <row r="8" spans="1:38" ht="22.35" customHeight="1">
      <c r="A8" s="5">
        <v>44261.041666666657</v>
      </c>
      <c r="B8" s="8">
        <v>0.74960589408874512</v>
      </c>
      <c r="C8" s="8">
        <v>0.19909705221652985</v>
      </c>
      <c r="D8" s="8">
        <v>0.23384121060371399</v>
      </c>
      <c r="E8" s="8">
        <v>97.526473999023437</v>
      </c>
      <c r="F8" s="8">
        <v>14.151551246643066</v>
      </c>
      <c r="G8" s="8">
        <v>47.676540374755859</v>
      </c>
      <c r="H8" s="8">
        <v>0.48905014991760254</v>
      </c>
      <c r="I8" s="8">
        <v>43.154609680175781</v>
      </c>
      <c r="J8" s="8">
        <v>66.927001953125</v>
      </c>
      <c r="K8" s="8">
        <v>36.853126525878906</v>
      </c>
      <c r="L8" s="8">
        <v>30.647129058837891</v>
      </c>
      <c r="M8" s="8">
        <v>3.4607887268066406E-2</v>
      </c>
      <c r="N8" s="8">
        <v>-5.4931640625E-2</v>
      </c>
      <c r="O8" s="8">
        <v>0.682830810546875</v>
      </c>
      <c r="P8" s="8">
        <v>129.82147216796875</v>
      </c>
      <c r="Q8" s="8">
        <v>3.9556396007537842</v>
      </c>
      <c r="R8" s="8">
        <v>0.47043374180793762</v>
      </c>
      <c r="S8" s="8">
        <v>40.119213104248047</v>
      </c>
      <c r="T8" s="8">
        <v>0.14801323413848877</v>
      </c>
      <c r="U8" s="8">
        <v>34.498359680175781</v>
      </c>
      <c r="V8" s="8">
        <v>0.54516023397445679</v>
      </c>
    </row>
    <row r="9" spans="1:38" ht="22.35" customHeight="1">
      <c r="A9" s="5">
        <v>44261.083333333328</v>
      </c>
      <c r="B9" s="8">
        <v>0.74960589408874512</v>
      </c>
      <c r="C9" s="8">
        <v>0.20007896423339844</v>
      </c>
      <c r="D9" s="8">
        <v>0.23343586921691895</v>
      </c>
      <c r="E9" s="8">
        <v>97.526473999023437</v>
      </c>
      <c r="F9" s="8">
        <v>14.169384956359863</v>
      </c>
      <c r="G9" s="8">
        <v>47.613128662109375</v>
      </c>
      <c r="H9" s="8">
        <v>0.46806931495666504</v>
      </c>
      <c r="I9" s="8">
        <v>43.593120574951172</v>
      </c>
      <c r="J9" s="8">
        <v>66.927001953125</v>
      </c>
      <c r="K9" s="8">
        <v>36.191581726074219</v>
      </c>
      <c r="L9" s="8">
        <v>30.552623748779297</v>
      </c>
      <c r="M9" s="8">
        <v>3.4607887268066406E-2</v>
      </c>
      <c r="N9" s="8">
        <v>-5.4931640625E-2</v>
      </c>
      <c r="O9" s="8">
        <v>0.682830810546875</v>
      </c>
      <c r="P9" s="8">
        <v>129.14167785644531</v>
      </c>
      <c r="Q9" s="8">
        <v>3.8641912937164307</v>
      </c>
      <c r="R9" s="8">
        <v>0.47074845433235168</v>
      </c>
      <c r="S9" s="8">
        <v>39.942966461181641</v>
      </c>
      <c r="T9" s="8">
        <v>0.14801323413848877</v>
      </c>
      <c r="U9" s="8">
        <v>34.515144348144531</v>
      </c>
      <c r="V9" s="8">
        <v>0.54614222049713135</v>
      </c>
    </row>
    <row r="10" spans="1:38" ht="22.35" customHeight="1">
      <c r="A10" s="5">
        <v>44261.124999999993</v>
      </c>
      <c r="B10" s="8">
        <v>0.74960589408874512</v>
      </c>
      <c r="C10" s="8">
        <v>0.19734722375869751</v>
      </c>
      <c r="D10" s="8">
        <v>0.23343586921691895</v>
      </c>
      <c r="E10" s="8">
        <v>97.526473999023437</v>
      </c>
      <c r="F10" s="8">
        <v>14.20400333404541</v>
      </c>
      <c r="G10" s="8">
        <v>46.757011413574219</v>
      </c>
      <c r="H10" s="8">
        <v>0.47646164894104004</v>
      </c>
      <c r="I10" s="8">
        <v>43.500797271728516</v>
      </c>
      <c r="J10" s="8">
        <v>66.927001953125</v>
      </c>
      <c r="K10" s="8">
        <v>35.561542510986328</v>
      </c>
      <c r="L10" s="8">
        <v>30.300607681274414</v>
      </c>
      <c r="M10" s="8">
        <v>3.4607887268066406E-2</v>
      </c>
      <c r="N10" s="8">
        <v>-5.4931640625E-2</v>
      </c>
      <c r="O10" s="8">
        <v>0.7038116455078125</v>
      </c>
      <c r="P10" s="8">
        <v>129.0787353515625</v>
      </c>
      <c r="Q10" s="8">
        <v>3.8647117614746094</v>
      </c>
      <c r="R10" s="8">
        <v>0.47184371948242188</v>
      </c>
      <c r="S10" s="8">
        <v>39.875827789306641</v>
      </c>
      <c r="T10" s="8">
        <v>0.14801323413848877</v>
      </c>
      <c r="U10" s="8">
        <v>34.477378845214844</v>
      </c>
      <c r="V10" s="8">
        <v>0.54406499862670898</v>
      </c>
    </row>
    <row r="11" spans="1:38" ht="22.35" customHeight="1">
      <c r="A11" s="5">
        <v>44261.166666666657</v>
      </c>
      <c r="B11" s="8">
        <v>0.76219439506530762</v>
      </c>
      <c r="C11" s="8">
        <v>0.19856834411621094</v>
      </c>
      <c r="D11" s="8">
        <v>0.23269271850585938</v>
      </c>
      <c r="E11" s="8">
        <v>97.526260375976563</v>
      </c>
      <c r="F11" s="8">
        <v>14.214494705200195</v>
      </c>
      <c r="G11" s="8">
        <v>46.471652984619141</v>
      </c>
      <c r="H11" s="8">
        <v>0.48905014991760254</v>
      </c>
      <c r="I11" s="8">
        <v>43.468276977539063</v>
      </c>
      <c r="J11" s="8">
        <v>66.927001953125</v>
      </c>
      <c r="K11" s="8">
        <v>34.931484222412109</v>
      </c>
      <c r="L11" s="8">
        <v>30.080093383789063</v>
      </c>
      <c r="M11" s="8">
        <v>3.4607887268066406E-2</v>
      </c>
      <c r="N11" s="8">
        <v>-5.4931640625E-2</v>
      </c>
      <c r="O11" s="8">
        <v>0.7038116455078125</v>
      </c>
      <c r="P11" s="8">
        <v>128.63813781738281</v>
      </c>
      <c r="Q11" s="8">
        <v>3.8641912937164307</v>
      </c>
      <c r="R11" s="8">
        <v>0.47173041105270386</v>
      </c>
      <c r="S11" s="8">
        <v>39.951358795166016</v>
      </c>
      <c r="T11" s="8">
        <v>0.14801323413848877</v>
      </c>
      <c r="U11" s="8">
        <v>34.288551330566406</v>
      </c>
      <c r="V11" s="8">
        <v>0.543171226978302</v>
      </c>
    </row>
    <row r="12" spans="1:38" ht="22.35" customHeight="1">
      <c r="A12" s="5">
        <v>44261.208333333328</v>
      </c>
      <c r="B12" s="8">
        <v>0.76219439506530762</v>
      </c>
      <c r="C12" s="8">
        <v>0.19618907570838928</v>
      </c>
      <c r="D12" s="8">
        <v>0.23252382874488831</v>
      </c>
      <c r="E12" s="8">
        <v>97.526260375976563</v>
      </c>
      <c r="F12" s="8">
        <v>14.230754852294922</v>
      </c>
      <c r="G12" s="8">
        <v>46.186290740966797</v>
      </c>
      <c r="H12" s="8">
        <v>0.48905014991760254</v>
      </c>
      <c r="I12" s="8">
        <v>43.780899047851563</v>
      </c>
      <c r="J12" s="8">
        <v>66.927001953125</v>
      </c>
      <c r="K12" s="8">
        <v>34.458953857421875</v>
      </c>
      <c r="L12" s="8">
        <v>29.796575546264648</v>
      </c>
      <c r="M12" s="8">
        <v>3.5279273986816406E-2</v>
      </c>
      <c r="N12" s="8">
        <v>-5.4931640625E-2</v>
      </c>
      <c r="O12" s="8">
        <v>0.7038116455078125</v>
      </c>
      <c r="P12" s="8">
        <v>128.46189880371094</v>
      </c>
      <c r="Q12" s="8">
        <v>3.8198328018188477</v>
      </c>
      <c r="R12" s="8">
        <v>0.47059738636016846</v>
      </c>
      <c r="S12" s="8">
        <v>39.835964202880859</v>
      </c>
      <c r="T12" s="8">
        <v>0.14801323413848877</v>
      </c>
      <c r="U12" s="8">
        <v>34.37457275390625</v>
      </c>
      <c r="V12" s="8">
        <v>0.54616737365722656</v>
      </c>
    </row>
    <row r="13" spans="1:38" ht="22.35" customHeight="1">
      <c r="A13" s="5">
        <v>44261.249999999993</v>
      </c>
      <c r="B13" s="8">
        <v>0.77478289604187012</v>
      </c>
      <c r="C13" s="8">
        <v>0.19811515510082245</v>
      </c>
      <c r="D13" s="8">
        <v>0.23211847245693207</v>
      </c>
      <c r="E13" s="8">
        <v>97.531723022460938</v>
      </c>
      <c r="F13" s="8">
        <v>14.241245269775391</v>
      </c>
      <c r="G13" s="8">
        <v>46.059467315673828</v>
      </c>
      <c r="H13" s="8">
        <v>0.48905014991760254</v>
      </c>
      <c r="I13" s="8">
        <v>43.43890380859375</v>
      </c>
      <c r="J13" s="8">
        <v>66.927001953125</v>
      </c>
      <c r="K13" s="8">
        <v>34.080928802490234</v>
      </c>
      <c r="L13" s="8">
        <v>29.576061248779297</v>
      </c>
      <c r="M13" s="8">
        <v>3.4607887268066406E-2</v>
      </c>
      <c r="N13" s="8">
        <v>-5.4931640625E-2</v>
      </c>
      <c r="O13" s="8">
        <v>0.7038116455078125</v>
      </c>
      <c r="P13" s="8">
        <v>127.89539337158203</v>
      </c>
      <c r="Q13" s="8">
        <v>3.8194427490234375</v>
      </c>
      <c r="R13" s="8">
        <v>0.47218361496925354</v>
      </c>
      <c r="S13" s="8">
        <v>39.789806365966797</v>
      </c>
      <c r="T13" s="8">
        <v>0.13962090015411377</v>
      </c>
      <c r="U13" s="8">
        <v>34.345199584960937</v>
      </c>
      <c r="V13" s="8">
        <v>0.54799270629882813</v>
      </c>
    </row>
    <row r="14" spans="1:38" ht="22.35" customHeight="1">
      <c r="A14" s="5">
        <v>44261.291666666657</v>
      </c>
      <c r="B14" s="8">
        <v>0.77478289604187012</v>
      </c>
      <c r="C14" s="8">
        <v>0.19587436318397522</v>
      </c>
      <c r="D14" s="8">
        <v>0.23147667944431305</v>
      </c>
      <c r="E14" s="8">
        <v>97.526260375976563</v>
      </c>
      <c r="F14" s="8">
        <v>14.259603500366211</v>
      </c>
      <c r="G14" s="8">
        <v>45.996051788330078</v>
      </c>
      <c r="H14" s="8">
        <v>0.48905014991760254</v>
      </c>
      <c r="I14" s="8">
        <v>43.623542785644531</v>
      </c>
      <c r="J14" s="8">
        <v>66.927001953125</v>
      </c>
      <c r="K14" s="8">
        <v>33.797409057617187</v>
      </c>
      <c r="L14" s="8">
        <v>29.355548858642578</v>
      </c>
      <c r="M14" s="8">
        <v>3.5279273986816406E-2</v>
      </c>
      <c r="N14" s="8">
        <v>-5.4931640625E-2</v>
      </c>
      <c r="O14" s="8">
        <v>0.72479248046875</v>
      </c>
      <c r="P14" s="8">
        <v>128.26046752929687</v>
      </c>
      <c r="Q14" s="8">
        <v>3.7775557041168213</v>
      </c>
      <c r="R14" s="8">
        <v>0.47341728210449219</v>
      </c>
      <c r="S14" s="8">
        <v>39.768825531005859</v>
      </c>
      <c r="T14" s="8">
        <v>0.14591515064239502</v>
      </c>
      <c r="U14" s="8">
        <v>34.393455505371094</v>
      </c>
      <c r="V14" s="8">
        <v>0.54888647794723511</v>
      </c>
    </row>
    <row r="15" spans="1:38" ht="22.35" customHeight="1">
      <c r="A15" s="5">
        <v>44261.333333333328</v>
      </c>
      <c r="B15" s="8">
        <v>0.77478289604187012</v>
      </c>
      <c r="C15" s="8">
        <v>0.19817809760570526</v>
      </c>
      <c r="D15" s="8">
        <v>0.23130777478218079</v>
      </c>
      <c r="E15" s="8">
        <v>97.526473999023437</v>
      </c>
      <c r="F15" s="8">
        <v>14.250162124633789</v>
      </c>
      <c r="G15" s="8">
        <v>46.281410217285156</v>
      </c>
      <c r="H15" s="8">
        <v>0.46806931495666504</v>
      </c>
      <c r="I15" s="8">
        <v>43.092716217041016</v>
      </c>
      <c r="J15" s="8">
        <v>66.927001953125</v>
      </c>
      <c r="K15" s="8">
        <v>33.576896667480469</v>
      </c>
      <c r="L15" s="8">
        <v>29.576061248779297</v>
      </c>
      <c r="M15" s="8">
        <v>3.5279273986816406E-2</v>
      </c>
      <c r="N15" s="8">
        <v>-5.4931640625E-2</v>
      </c>
      <c r="O15" s="8">
        <v>0.72479248046875</v>
      </c>
      <c r="P15" s="8">
        <v>128.8773193359375</v>
      </c>
      <c r="Q15" s="8">
        <v>3.7363193035125732</v>
      </c>
      <c r="R15" s="8">
        <v>0.47164228558540344</v>
      </c>
      <c r="S15" s="8">
        <v>39.898906707763672</v>
      </c>
      <c r="T15" s="8">
        <v>0.14801323413848877</v>
      </c>
      <c r="U15" s="8">
        <v>34.292747497558594</v>
      </c>
      <c r="V15" s="8">
        <v>0.54753953218460083</v>
      </c>
    </row>
    <row r="16" spans="1:38" ht="22.35" customHeight="1">
      <c r="A16" s="5">
        <v>44261.374999999993</v>
      </c>
      <c r="B16" s="8">
        <v>0.76219439506530762</v>
      </c>
      <c r="C16" s="8">
        <v>0.19345733523368835</v>
      </c>
      <c r="D16" s="8">
        <v>0.23096993565559387</v>
      </c>
      <c r="E16" s="8">
        <v>97.526260375976563</v>
      </c>
      <c r="F16" s="8">
        <v>14.220788955688477</v>
      </c>
      <c r="G16" s="8">
        <v>46.535064697265625</v>
      </c>
      <c r="H16" s="8">
        <v>0.47646164894104004</v>
      </c>
      <c r="I16" s="8">
        <v>42.282844543457031</v>
      </c>
      <c r="J16" s="8">
        <v>66.927001953125</v>
      </c>
      <c r="K16" s="8">
        <v>33.450889587402344</v>
      </c>
      <c r="L16" s="8">
        <v>29.891082763671875</v>
      </c>
      <c r="M16" s="8">
        <v>3.5279273986816406E-2</v>
      </c>
      <c r="N16" s="8">
        <v>-5.4931640625E-2</v>
      </c>
      <c r="O16" s="8">
        <v>0.72479248046875</v>
      </c>
      <c r="P16" s="8">
        <v>129.06614685058594</v>
      </c>
      <c r="Q16" s="8">
        <v>3.7837996482849121</v>
      </c>
      <c r="R16" s="8">
        <v>0.4687846302986145</v>
      </c>
      <c r="S16" s="8">
        <v>39.741550445556641</v>
      </c>
      <c r="T16" s="8">
        <v>0.14591515064239502</v>
      </c>
      <c r="U16" s="8">
        <v>34.246589660644531</v>
      </c>
      <c r="V16" s="8">
        <v>0.54158508777618408</v>
      </c>
    </row>
    <row r="17" spans="1:22" ht="22.35" customHeight="1">
      <c r="A17" s="5">
        <v>44261.416666666657</v>
      </c>
      <c r="B17" s="8">
        <v>0.76219439506530762</v>
      </c>
      <c r="C17" s="8">
        <v>0.19549667835235596</v>
      </c>
      <c r="D17" s="8">
        <v>0.23059837520122528</v>
      </c>
      <c r="E17" s="8">
        <v>97.521018981933594</v>
      </c>
      <c r="F17" s="8">
        <v>14.220264434814453</v>
      </c>
      <c r="G17" s="8">
        <v>46.915542602539063</v>
      </c>
      <c r="H17" s="8">
        <v>0.48905014991760254</v>
      </c>
      <c r="I17" s="8">
        <v>42.565040588378906</v>
      </c>
      <c r="J17" s="8">
        <v>66.927001953125</v>
      </c>
      <c r="K17" s="8">
        <v>33.6083984375</v>
      </c>
      <c r="L17" s="8">
        <v>30.300607681274414</v>
      </c>
      <c r="M17" s="8">
        <v>3.5279273986816406E-2</v>
      </c>
      <c r="N17" s="8">
        <v>-5.4931640625E-2</v>
      </c>
      <c r="O17" s="8">
        <v>0.7038116455078125</v>
      </c>
      <c r="P17" s="8">
        <v>129.92218017578125</v>
      </c>
      <c r="Q17" s="8">
        <v>3.7404818534851074</v>
      </c>
      <c r="R17" s="8">
        <v>0.46818038821220398</v>
      </c>
      <c r="S17" s="8">
        <v>39.917789459228516</v>
      </c>
      <c r="T17" s="8">
        <v>0.14801323413848877</v>
      </c>
      <c r="U17" s="8">
        <v>34.355690002441406</v>
      </c>
      <c r="V17" s="8">
        <v>0.54381322860717773</v>
      </c>
    </row>
    <row r="18" spans="1:22" ht="22.35" customHeight="1">
      <c r="A18" s="5">
        <v>44261.458333333328</v>
      </c>
      <c r="B18" s="8">
        <v>0.76219439506530762</v>
      </c>
      <c r="C18" s="8">
        <v>0.1983921080827713</v>
      </c>
      <c r="D18" s="8">
        <v>0.23039568960666656</v>
      </c>
      <c r="E18" s="8">
        <v>97.519340515136719</v>
      </c>
      <c r="F18" s="8">
        <v>14.20085620880127</v>
      </c>
      <c r="G18" s="8">
        <v>47.422889709472656</v>
      </c>
      <c r="H18" s="8">
        <v>0.48485398292541504</v>
      </c>
      <c r="I18" s="8">
        <v>42.907035827636719</v>
      </c>
      <c r="J18" s="8">
        <v>66.927001953125</v>
      </c>
      <c r="K18" s="8">
        <v>33.828910827636719</v>
      </c>
      <c r="L18" s="8">
        <v>30.773138046264648</v>
      </c>
      <c r="M18" s="8">
        <v>3.5279273986816406E-2</v>
      </c>
      <c r="N18" s="8">
        <v>-5.4931640625E-2</v>
      </c>
      <c r="O18" s="8">
        <v>0.72479248046875</v>
      </c>
      <c r="P18" s="8">
        <v>130.67750549316406</v>
      </c>
      <c r="Q18" s="8">
        <v>3.7419130802154541</v>
      </c>
      <c r="R18" s="8">
        <v>0.46523460745811462</v>
      </c>
      <c r="S18" s="8">
        <v>39.978633880615234</v>
      </c>
      <c r="T18" s="8">
        <v>0.14591515064239502</v>
      </c>
      <c r="U18" s="8">
        <v>34.485771179199219</v>
      </c>
      <c r="V18" s="8">
        <v>0.54298239946365356</v>
      </c>
    </row>
    <row r="19" spans="1:22" ht="22.35" customHeight="1">
      <c r="A19" s="5">
        <v>44261.499999999993</v>
      </c>
      <c r="B19" s="8">
        <v>0.76219439506530762</v>
      </c>
      <c r="C19" s="8">
        <v>0.19671779870986938</v>
      </c>
      <c r="D19" s="8">
        <v>0.24941363930702209</v>
      </c>
      <c r="E19" s="8">
        <v>97.690544128417969</v>
      </c>
      <c r="F19" s="8">
        <v>14.173581123352051</v>
      </c>
      <c r="G19" s="8">
        <v>48.088726043701172</v>
      </c>
      <c r="H19" s="8">
        <v>0.46387314796447754</v>
      </c>
      <c r="I19" s="8">
        <v>43.216506958007813</v>
      </c>
      <c r="J19" s="8">
        <v>66.927001953125</v>
      </c>
      <c r="K19" s="8">
        <v>34.143932342529297</v>
      </c>
      <c r="L19" s="8">
        <v>31.403217315673828</v>
      </c>
      <c r="M19" s="8">
        <v>3.4607887268066406E-2</v>
      </c>
      <c r="N19" s="8">
        <v>-5.4931640625E-2</v>
      </c>
      <c r="O19" s="8">
        <v>0.7038116455078125</v>
      </c>
      <c r="P19" s="8">
        <v>131.64682006835937</v>
      </c>
      <c r="Q19" s="8">
        <v>3.7874419689178467</v>
      </c>
      <c r="R19" s="8">
        <v>0.46442893147468567</v>
      </c>
      <c r="S19" s="8">
        <v>39.928279876708984</v>
      </c>
      <c r="T19" s="8">
        <v>0.14801323413848877</v>
      </c>
      <c r="U19" s="8">
        <v>34.366180419921875</v>
      </c>
      <c r="V19" s="8">
        <v>0.53452277183532715</v>
      </c>
    </row>
    <row r="20" spans="1:22" ht="22.35" customHeight="1">
      <c r="A20" s="5">
        <v>44261.541666666657</v>
      </c>
      <c r="B20" s="8">
        <v>0.76219439506530762</v>
      </c>
      <c r="C20" s="8">
        <v>0.19194668531417847</v>
      </c>
      <c r="D20" s="8">
        <v>0.24890695512294769</v>
      </c>
      <c r="E20" s="8">
        <v>97.654670715332031</v>
      </c>
      <c r="F20" s="8">
        <v>14.139487266540527</v>
      </c>
      <c r="G20" s="8">
        <v>48.944805145263672</v>
      </c>
      <c r="H20" s="8">
        <v>0.48485398292541504</v>
      </c>
      <c r="I20" s="8">
        <v>43.436805725097656</v>
      </c>
      <c r="J20" s="8">
        <v>66.927001953125</v>
      </c>
      <c r="K20" s="8">
        <v>34.553459167480469</v>
      </c>
      <c r="L20" s="8">
        <v>31.907249450683594</v>
      </c>
      <c r="M20" s="8">
        <v>3.4607887268066406E-2</v>
      </c>
      <c r="N20" s="8">
        <v>-5.4931640625E-2</v>
      </c>
      <c r="O20" s="8">
        <v>0.7038116455078125</v>
      </c>
      <c r="P20" s="8">
        <v>134.39117431640625</v>
      </c>
      <c r="Q20" s="8">
        <v>3.8758985996246338</v>
      </c>
      <c r="R20" s="8">
        <v>0.46470588445663452</v>
      </c>
      <c r="S20" s="8">
        <v>39.993320465087891</v>
      </c>
      <c r="T20" s="8">
        <v>0.14591515064239502</v>
      </c>
      <c r="U20" s="8">
        <v>34.443809509277344</v>
      </c>
      <c r="V20" s="8">
        <v>0.52803963422775269</v>
      </c>
    </row>
    <row r="21" spans="1:22" ht="22.35" customHeight="1">
      <c r="A21" s="5">
        <v>44261.583333333328</v>
      </c>
      <c r="B21" s="8">
        <v>0.74960589408874512</v>
      </c>
      <c r="C21" s="8">
        <v>0.19641567766666412</v>
      </c>
      <c r="D21" s="8">
        <v>0.24853537976741791</v>
      </c>
      <c r="E21" s="8">
        <v>97.647956848144531</v>
      </c>
      <c r="F21" s="8">
        <v>14.125849723815918</v>
      </c>
      <c r="G21" s="8">
        <v>49.23016357421875</v>
      </c>
      <c r="H21" s="8">
        <v>0.48485398292541504</v>
      </c>
      <c r="I21" s="8">
        <v>42.813671112060547</v>
      </c>
      <c r="J21" s="8">
        <v>66.927001953125</v>
      </c>
      <c r="K21" s="8">
        <v>34.899982452392578</v>
      </c>
      <c r="L21" s="8">
        <v>32.159267425537109</v>
      </c>
      <c r="M21" s="8">
        <v>3.5279273986816406E-2</v>
      </c>
      <c r="N21" s="8">
        <v>-5.4931640625E-2</v>
      </c>
      <c r="O21" s="8">
        <v>0.7038116455078125</v>
      </c>
      <c r="P21" s="8">
        <v>133.27078247070312</v>
      </c>
      <c r="Q21" s="8">
        <v>3.963444709777832</v>
      </c>
      <c r="R21" s="8">
        <v>0.46523460745811462</v>
      </c>
      <c r="S21" s="8">
        <v>39.993320465087891</v>
      </c>
      <c r="T21" s="8">
        <v>0.15640556812286377</v>
      </c>
      <c r="U21" s="8">
        <v>34.487869262695312</v>
      </c>
      <c r="V21" s="8">
        <v>0.52616387605667114</v>
      </c>
    </row>
    <row r="22" spans="1:22" ht="22.35" customHeight="1">
      <c r="A22" s="5">
        <v>44261.624999999993</v>
      </c>
      <c r="B22" s="8">
        <v>0.76219439506530762</v>
      </c>
      <c r="C22" s="8">
        <v>0.19552184641361237</v>
      </c>
      <c r="D22" s="8">
        <v>0.2478935718536377</v>
      </c>
      <c r="E22" s="8">
        <v>97.640609741210938</v>
      </c>
      <c r="F22" s="8">
        <v>14.114834785461426</v>
      </c>
      <c r="G22" s="8">
        <v>49.103336334228516</v>
      </c>
      <c r="H22" s="8">
        <v>0.48905014991760254</v>
      </c>
      <c r="I22" s="8">
        <v>41.754119873046875</v>
      </c>
      <c r="J22" s="8">
        <v>66.927001953125</v>
      </c>
      <c r="K22" s="8">
        <v>35.215019226074219</v>
      </c>
      <c r="L22" s="8">
        <v>32.127765655517578</v>
      </c>
      <c r="M22" s="8">
        <v>3.4607887268066406E-2</v>
      </c>
      <c r="N22" s="8">
        <v>-5.4931640625E-2</v>
      </c>
      <c r="O22" s="8">
        <v>0.7038116455078125</v>
      </c>
      <c r="P22" s="8">
        <v>132.62873840332031</v>
      </c>
      <c r="Q22" s="8">
        <v>4.0500798225402832</v>
      </c>
      <c r="R22" s="8">
        <v>0.46630463004112244</v>
      </c>
      <c r="S22" s="8">
        <v>39.953456878662109</v>
      </c>
      <c r="T22" s="8">
        <v>0.14801323413848877</v>
      </c>
      <c r="U22" s="8">
        <v>34.594875335693359</v>
      </c>
      <c r="V22" s="8">
        <v>0.53069579601287842</v>
      </c>
    </row>
    <row r="23" spans="1:22" ht="22.35" customHeight="1">
      <c r="A23" s="5">
        <v>44261.666666666657</v>
      </c>
      <c r="B23" s="8">
        <v>0.74960589408874512</v>
      </c>
      <c r="C23" s="8">
        <v>0.19423782825469971</v>
      </c>
      <c r="D23" s="8">
        <v>0.24769090116024017</v>
      </c>
      <c r="E23" s="8">
        <v>97.633476257324219</v>
      </c>
      <c r="F23" s="8">
        <v>14.139487266540527</v>
      </c>
      <c r="G23" s="8">
        <v>48.37408447265625</v>
      </c>
      <c r="H23" s="8">
        <v>0.44708847999572754</v>
      </c>
      <c r="I23" s="8">
        <v>42.314315795898438</v>
      </c>
      <c r="J23" s="8">
        <v>66.927001953125</v>
      </c>
      <c r="K23" s="8">
        <v>35.467037200927734</v>
      </c>
      <c r="L23" s="8">
        <v>31.875747680664063</v>
      </c>
      <c r="M23" s="8">
        <v>3.4607887268066406E-2</v>
      </c>
      <c r="N23" s="8">
        <v>-5.4931640625E-2</v>
      </c>
      <c r="O23" s="8">
        <v>0.682830810546875</v>
      </c>
      <c r="P23" s="8">
        <v>131.43281555175781</v>
      </c>
      <c r="Q23" s="8">
        <v>4.136845588684082</v>
      </c>
      <c r="R23" s="8">
        <v>0.46731176972389221</v>
      </c>
      <c r="S23" s="8">
        <v>40.106624603271484</v>
      </c>
      <c r="T23" s="8">
        <v>0.14801323413848877</v>
      </c>
      <c r="U23" s="8">
        <v>34.485771179199219</v>
      </c>
      <c r="V23" s="8">
        <v>0.5352780818939209</v>
      </c>
    </row>
    <row r="24" spans="1:22" ht="22.35" customHeight="1">
      <c r="A24" s="5">
        <v>44261.708333333328</v>
      </c>
      <c r="B24" s="8">
        <v>0.74960589408874512</v>
      </c>
      <c r="C24" s="8">
        <v>0.19461548328399658</v>
      </c>
      <c r="D24" s="8">
        <v>0.24748823046684265</v>
      </c>
      <c r="E24" s="8">
        <v>97.633476257324219</v>
      </c>
      <c r="F24" s="8">
        <v>14.143158912658691</v>
      </c>
      <c r="G24" s="8">
        <v>48.247261047363281</v>
      </c>
      <c r="H24" s="8">
        <v>0.48905014991760254</v>
      </c>
      <c r="I24" s="8">
        <v>42.844093322753906</v>
      </c>
      <c r="J24" s="8">
        <v>66.927001953125</v>
      </c>
      <c r="K24" s="8">
        <v>35.750556945800781</v>
      </c>
      <c r="L24" s="8">
        <v>31.938751220703125</v>
      </c>
      <c r="M24" s="8">
        <v>3.4607887268066406E-2</v>
      </c>
      <c r="N24" s="8">
        <v>-5.4931640625E-2</v>
      </c>
      <c r="O24" s="8">
        <v>0.7038116455078125</v>
      </c>
      <c r="P24" s="8">
        <v>132.23849487304687</v>
      </c>
      <c r="Q24" s="8">
        <v>4.173398494720459</v>
      </c>
      <c r="R24" s="8">
        <v>0.46806707978248596</v>
      </c>
      <c r="S24" s="8">
        <v>39.934574127197266</v>
      </c>
      <c r="T24" s="8">
        <v>0.14591515064239502</v>
      </c>
      <c r="U24" s="8">
        <v>34.752231597900391</v>
      </c>
      <c r="V24" s="8">
        <v>0.53467386960983276</v>
      </c>
    </row>
    <row r="25" spans="1:22" ht="22.35" customHeight="1">
      <c r="A25" s="5">
        <v>44261.749999999993</v>
      </c>
      <c r="B25" s="8">
        <v>0.74960589408874512</v>
      </c>
      <c r="C25" s="8">
        <v>0.19710804522037506</v>
      </c>
      <c r="D25" s="8">
        <v>0.24657614529132843</v>
      </c>
      <c r="E25" s="8">
        <v>97.626556396484375</v>
      </c>
      <c r="F25" s="8">
        <v>14.140536308288574</v>
      </c>
      <c r="G25" s="8">
        <v>48.215553283691406</v>
      </c>
      <c r="H25" s="8">
        <v>0.46806931495666504</v>
      </c>
      <c r="I25" s="8">
        <v>43.154609680175781</v>
      </c>
      <c r="J25" s="8">
        <v>66.927001953125</v>
      </c>
      <c r="K25" s="8">
        <v>35.876564025878906</v>
      </c>
      <c r="L25" s="8">
        <v>31.844245910644531</v>
      </c>
      <c r="M25" s="8">
        <v>3.4607887268066406E-2</v>
      </c>
      <c r="N25" s="8">
        <v>-5.4931640625E-2</v>
      </c>
      <c r="O25" s="8">
        <v>0.7038116455078125</v>
      </c>
      <c r="P25" s="8">
        <v>131.5712890625</v>
      </c>
      <c r="Q25" s="8">
        <v>4.3482308387756348</v>
      </c>
      <c r="R25" s="8">
        <v>0.46813002228736877</v>
      </c>
      <c r="S25" s="8">
        <v>40.308040618896484</v>
      </c>
      <c r="T25" s="8">
        <v>0.15430748462677002</v>
      </c>
      <c r="U25" s="8">
        <v>34.836154937744141</v>
      </c>
      <c r="V25" s="8">
        <v>0.5394827127456665</v>
      </c>
    </row>
    <row r="26" spans="1:22" ht="22.35" customHeight="1">
      <c r="A26" s="5">
        <v>44261.791666666657</v>
      </c>
      <c r="B26" s="8">
        <v>0.76219439506530762</v>
      </c>
      <c r="C26" s="8">
        <v>0.19683109223842621</v>
      </c>
      <c r="D26" s="8">
        <v>0.24617078900337219</v>
      </c>
      <c r="E26" s="8">
        <v>97.619209289550781</v>
      </c>
      <c r="F26" s="8">
        <v>14.164139747619629</v>
      </c>
      <c r="G26" s="8">
        <v>47.64483642578125</v>
      </c>
      <c r="H26" s="8">
        <v>0.48905014991760254</v>
      </c>
      <c r="I26" s="8">
        <v>42.814720153808594</v>
      </c>
      <c r="J26" s="8">
        <v>66.927001953125</v>
      </c>
      <c r="K26" s="8">
        <v>35.782058715820312</v>
      </c>
      <c r="L26" s="8">
        <v>31.718238830566406</v>
      </c>
      <c r="M26" s="8">
        <v>3.4607887268066406E-2</v>
      </c>
      <c r="N26" s="8">
        <v>-5.4931640625E-2</v>
      </c>
      <c r="O26" s="8">
        <v>0.682830810546875</v>
      </c>
      <c r="P26" s="8">
        <v>131.10551452636719</v>
      </c>
      <c r="Q26" s="8">
        <v>4.258603572845459</v>
      </c>
      <c r="R26" s="8">
        <v>0.46839439868927002</v>
      </c>
      <c r="S26" s="8">
        <v>40.098232269287109</v>
      </c>
      <c r="T26" s="8">
        <v>0.14381706714630127</v>
      </c>
      <c r="U26" s="8">
        <v>34.779506683349609</v>
      </c>
      <c r="V26" s="8">
        <v>0.53957086801528931</v>
      </c>
    </row>
    <row r="27" spans="1:22" ht="22.35" customHeight="1">
      <c r="A27" s="5">
        <v>44261.833333333328</v>
      </c>
      <c r="B27" s="8">
        <v>0.76219439506530762</v>
      </c>
      <c r="C27" s="8">
        <v>0.19749827682971954</v>
      </c>
      <c r="D27" s="8">
        <v>0.24576544761657715</v>
      </c>
      <c r="E27" s="8">
        <v>97.6263427734375</v>
      </c>
      <c r="F27" s="8">
        <v>14.195086479187012</v>
      </c>
      <c r="G27" s="8">
        <v>47.264316558837891</v>
      </c>
      <c r="H27" s="8">
        <v>0.48905014991760254</v>
      </c>
      <c r="I27" s="8">
        <v>42.658405303955078</v>
      </c>
      <c r="J27" s="8">
        <v>66.927001953125</v>
      </c>
      <c r="K27" s="8">
        <v>35.561542510986328</v>
      </c>
      <c r="L27" s="8">
        <v>31.434719085693359</v>
      </c>
      <c r="M27" s="8">
        <v>3.4607887268066406E-2</v>
      </c>
      <c r="N27" s="8">
        <v>-5.4931640625E-2</v>
      </c>
      <c r="O27" s="8">
        <v>0.7038116455078125</v>
      </c>
      <c r="P27" s="8">
        <v>131.74752807617187</v>
      </c>
      <c r="Q27" s="8">
        <v>4.2106027603149414</v>
      </c>
      <c r="R27" s="8">
        <v>0.46884757280349731</v>
      </c>
      <c r="S27" s="8">
        <v>40.110820770263672</v>
      </c>
      <c r="T27" s="8">
        <v>0.14171898365020752</v>
      </c>
      <c r="U27" s="8">
        <v>34.668308258056641</v>
      </c>
      <c r="V27" s="8">
        <v>0.54187464714050293</v>
      </c>
    </row>
    <row r="28" spans="1:22" ht="22.35" customHeight="1">
      <c r="A28" s="5">
        <v>44261.874999999993</v>
      </c>
      <c r="B28" s="8">
        <v>0.76219439506530762</v>
      </c>
      <c r="C28" s="8">
        <v>0.19622685015201569</v>
      </c>
      <c r="D28" s="8">
        <v>0.24529252946376801</v>
      </c>
      <c r="E28" s="8">
        <v>97.626136779785156</v>
      </c>
      <c r="F28" s="8">
        <v>14.227607727050781</v>
      </c>
      <c r="G28" s="8">
        <v>46.757011413574219</v>
      </c>
      <c r="H28" s="8">
        <v>0.48905014991760254</v>
      </c>
      <c r="I28" s="8">
        <v>42.220951080322266</v>
      </c>
      <c r="J28" s="8">
        <v>66.927001953125</v>
      </c>
      <c r="K28" s="8">
        <v>35.309528350830078</v>
      </c>
      <c r="L28" s="8">
        <v>31.214206695556641</v>
      </c>
      <c r="M28" s="8">
        <v>3.4607887268066406E-2</v>
      </c>
      <c r="N28" s="8">
        <v>-5.4931640625E-2</v>
      </c>
      <c r="O28" s="8">
        <v>0.7038116455078125</v>
      </c>
      <c r="P28" s="8">
        <v>130.71527099609375</v>
      </c>
      <c r="Q28" s="8">
        <v>4.2081313133239746</v>
      </c>
      <c r="R28" s="8">
        <v>0.470295250415802</v>
      </c>
      <c r="S28" s="8">
        <v>39.993320465087891</v>
      </c>
      <c r="T28" s="8">
        <v>0.16060173511505127</v>
      </c>
      <c r="U28" s="8">
        <v>34.771114349365234</v>
      </c>
      <c r="V28" s="8">
        <v>0.54327195882797241</v>
      </c>
    </row>
    <row r="29" spans="1:22" ht="22.35" customHeight="1">
      <c r="A29" s="5">
        <v>44261.916666666657</v>
      </c>
      <c r="B29" s="8">
        <v>0.76219439506530762</v>
      </c>
      <c r="C29" s="8">
        <v>0.19295376539230347</v>
      </c>
      <c r="D29" s="8">
        <v>0.24495474994182587</v>
      </c>
      <c r="E29" s="8">
        <v>97.633270263671875</v>
      </c>
      <c r="F29" s="8">
        <v>14.248064041137695</v>
      </c>
      <c r="G29" s="8">
        <v>46.408237457275391</v>
      </c>
      <c r="H29" s="8">
        <v>0.48905014991760254</v>
      </c>
      <c r="I29" s="8">
        <v>43.03082275390625</v>
      </c>
      <c r="J29" s="8">
        <v>66.927001953125</v>
      </c>
      <c r="K29" s="8">
        <v>34.899982452392578</v>
      </c>
      <c r="L29" s="8">
        <v>30.930648803710938</v>
      </c>
      <c r="M29" s="8">
        <v>3.5279273986816406E-2</v>
      </c>
      <c r="N29" s="8">
        <v>-5.4931640625E-2</v>
      </c>
      <c r="O29" s="8">
        <v>0.7038116455078125</v>
      </c>
      <c r="P29" s="8">
        <v>129.98512268066406</v>
      </c>
      <c r="Q29" s="8">
        <v>4.2077407836914062</v>
      </c>
      <c r="R29" s="8">
        <v>0.46831884980201721</v>
      </c>
      <c r="S29" s="8">
        <v>40.094036102294922</v>
      </c>
      <c r="T29" s="8">
        <v>0.13962090015411377</v>
      </c>
      <c r="U29" s="8">
        <v>34.552909851074219</v>
      </c>
      <c r="V29" s="8">
        <v>0.54319643974304199</v>
      </c>
    </row>
    <row r="30" spans="1:22" ht="22.35" customHeight="1">
      <c r="A30" s="5">
        <v>44261.958333333321</v>
      </c>
      <c r="B30" s="8">
        <v>0.77478289604187012</v>
      </c>
      <c r="C30" s="8">
        <v>0.19613872468471527</v>
      </c>
      <c r="D30" s="8">
        <v>0.24465073645114899</v>
      </c>
      <c r="E30" s="8">
        <v>97.640403747558594</v>
      </c>
      <c r="F30" s="8">
        <v>14.276388168334961</v>
      </c>
      <c r="G30" s="8">
        <v>46.344825744628906</v>
      </c>
      <c r="H30" s="8">
        <v>0.48905014991760254</v>
      </c>
      <c r="I30" s="8">
        <v>42.409782409667969</v>
      </c>
      <c r="J30" s="8">
        <v>66.927001953125</v>
      </c>
      <c r="K30" s="8">
        <v>34.521957397460938</v>
      </c>
      <c r="L30" s="8">
        <v>30.710134506225586</v>
      </c>
      <c r="M30" s="8">
        <v>3.5279273986816406E-2</v>
      </c>
      <c r="N30" s="8">
        <v>-5.224609375E-2</v>
      </c>
      <c r="O30" s="8">
        <v>0.72479248046875</v>
      </c>
      <c r="P30" s="8">
        <v>130.0732421875</v>
      </c>
      <c r="Q30" s="8">
        <v>4.2072205543518066</v>
      </c>
      <c r="R30" s="8">
        <v>0.47011902928352356</v>
      </c>
      <c r="S30" s="8">
        <v>40.100330352783203</v>
      </c>
      <c r="T30" s="8">
        <v>0.13962090015411377</v>
      </c>
      <c r="U30" s="8">
        <v>34.548713684082031</v>
      </c>
      <c r="V30" s="8">
        <v>0.54164803028106689</v>
      </c>
    </row>
  </sheetData>
  <mergeCells count="27">
    <mergeCell ref="V3:V5"/>
    <mergeCell ref="L4:L5"/>
    <mergeCell ref="M3:M5"/>
    <mergeCell ref="N3:N5"/>
    <mergeCell ref="O3:O5"/>
    <mergeCell ref="P3:P5"/>
    <mergeCell ref="K4:K5"/>
    <mergeCell ref="R3:R5"/>
    <mergeCell ref="S3:S5"/>
    <mergeCell ref="T3:T5"/>
    <mergeCell ref="U3:U5"/>
    <mergeCell ref="B1:C1"/>
    <mergeCell ref="D1:U1"/>
    <mergeCell ref="B2:U2"/>
    <mergeCell ref="H3:L3"/>
    <mergeCell ref="A1:A2"/>
    <mergeCell ref="A3:A5"/>
    <mergeCell ref="B3:B5"/>
    <mergeCell ref="C3:C5"/>
    <mergeCell ref="D3:D5"/>
    <mergeCell ref="E3:E5"/>
    <mergeCell ref="Q3:Q5"/>
    <mergeCell ref="F3:F5"/>
    <mergeCell ref="G3:G5"/>
    <mergeCell ref="H4:H5"/>
    <mergeCell ref="I4:I5"/>
    <mergeCell ref="J4:J5"/>
  </mergeCells>
  <phoneticPr fontId="10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1号机汽机运行日志二</vt:lpstr>
      <vt:lpstr>Sheet1</vt:lpstr>
      <vt:lpstr>'1号机汽机运行日志二'!Print_Area</vt:lpstr>
      <vt:lpstr>'1号机汽机运行日志二'!Print_Titles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2021-03-26T15:52:30Z</dcterms:created>
  <dcterms:modified xsi:type="dcterms:W3CDTF">2021-06-26T02:29:34Z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8234EC08C59340ADA90C6E746D912553</vt:lpwstr>
  </property>
  <property fmtid="{D5CDD505-2E9C-101B-9397-08002B2CF9AE}" pid="3" name="KSOProductBuildVer">
    <vt:lpwstr>1033-11.2.0.10152</vt:lpwstr>
  </property>
</Properties>
</file>