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1910genetics-my.sharepoint.com/personal/mgonzalez_1910genetics_com/Documents/Archivos de chat de Microsoft Teams/"/>
    </mc:Choice>
  </mc:AlternateContent>
  <xr:revisionPtr revIDLastSave="2" documentId="8_{1EC0844B-5382-4195-9A9C-36733372470F}" xr6:coauthVersionLast="47" xr6:coauthVersionMax="47" xr10:uidLastSave="{85D80525-F6BA-1D42-919C-94ADC99A0A33}"/>
  <bookViews>
    <workbookView xWindow="0" yWindow="500" windowWidth="20740" windowHeight="11160" tabRatio="775" xr2:uid="{00000000-000D-0000-FFFF-FFFF00000000}"/>
  </bookViews>
  <sheets>
    <sheet name="Results" sheetId="22" r:id="rId1"/>
    <sheet name="Raw data pH 2.6" sheetId="13" r:id="rId2"/>
    <sheet name="Raw data pH 7.4" sheetId="20" r:id="rId3"/>
    <sheet name="Raw data pH 10.5" sheetId="21" r:id="rId4"/>
    <sheet name="Request Sheet" sheetId="4" r:id="rId5"/>
    <sheet name="HPLC-Analysis details" sheetId="11" r:id="rId6"/>
    <sheet name="Protocol" sheetId="1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1" l="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30" i="21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30" i="20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30" i="13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20" i="22"/>
  <c r="D60" i="20"/>
  <c r="C50" i="22" s="1"/>
  <c r="D61" i="20"/>
  <c r="E61" i="20" s="1"/>
  <c r="F51" i="22" s="1"/>
  <c r="D62" i="20"/>
  <c r="E62" i="20" s="1"/>
  <c r="F52" i="22" s="1"/>
  <c r="D63" i="20"/>
  <c r="E63" i="20" s="1"/>
  <c r="F53" i="22" s="1"/>
  <c r="D64" i="20"/>
  <c r="E64" i="20" s="1"/>
  <c r="F54" i="22" s="1"/>
  <c r="D65" i="20"/>
  <c r="E65" i="20" s="1"/>
  <c r="F55" i="22" s="1"/>
  <c r="D66" i="20"/>
  <c r="E66" i="20" s="1"/>
  <c r="F56" i="22" s="1"/>
  <c r="D67" i="20"/>
  <c r="E67" i="20" s="1"/>
  <c r="F57" i="22" s="1"/>
  <c r="D68" i="20"/>
  <c r="E68" i="20" s="1"/>
  <c r="F58" i="22" s="1"/>
  <c r="D69" i="20"/>
  <c r="E69" i="20" s="1"/>
  <c r="F59" i="22" s="1"/>
  <c r="D70" i="20"/>
  <c r="E70" i="20" s="1"/>
  <c r="F60" i="22" s="1"/>
  <c r="D71" i="20"/>
  <c r="E71" i="20" s="1"/>
  <c r="F61" i="22" s="1"/>
  <c r="D72" i="20"/>
  <c r="E72" i="20" s="1"/>
  <c r="F62" i="22" s="1"/>
  <c r="D73" i="20"/>
  <c r="E73" i="20" s="1"/>
  <c r="F63" i="22" s="1"/>
  <c r="D74" i="20"/>
  <c r="E74" i="20" s="1"/>
  <c r="F64" i="22" s="1"/>
  <c r="D75" i="20"/>
  <c r="E75" i="20" s="1"/>
  <c r="F65" i="22" s="1"/>
  <c r="D76" i="20"/>
  <c r="C66" i="22" s="1"/>
  <c r="D77" i="20"/>
  <c r="E77" i="20" s="1"/>
  <c r="F67" i="22" s="1"/>
  <c r="D78" i="20"/>
  <c r="E78" i="20" s="1"/>
  <c r="F68" i="22" s="1"/>
  <c r="D79" i="20"/>
  <c r="E79" i="20" s="1"/>
  <c r="F69" i="22" s="1"/>
  <c r="D80" i="20"/>
  <c r="E80" i="20" s="1"/>
  <c r="F70" i="22" s="1"/>
  <c r="D81" i="20"/>
  <c r="E81" i="20" s="1"/>
  <c r="F71" i="22" s="1"/>
  <c r="D82" i="20"/>
  <c r="E82" i="20" s="1"/>
  <c r="F72" i="22" s="1"/>
  <c r="D83" i="20"/>
  <c r="E83" i="20" s="1"/>
  <c r="F73" i="22" s="1"/>
  <c r="D84" i="20"/>
  <c r="E84" i="20" s="1"/>
  <c r="F74" i="22" s="1"/>
  <c r="D85" i="20"/>
  <c r="E85" i="20" s="1"/>
  <c r="F75" i="22" s="1"/>
  <c r="D86" i="20"/>
  <c r="E86" i="20" s="1"/>
  <c r="F76" i="22" s="1"/>
  <c r="D87" i="20"/>
  <c r="E87" i="20" s="1"/>
  <c r="F77" i="22" s="1"/>
  <c r="D88" i="20"/>
  <c r="E88" i="20" s="1"/>
  <c r="F78" i="22" s="1"/>
  <c r="D89" i="20"/>
  <c r="E89" i="20" s="1"/>
  <c r="F79" i="22" s="1"/>
  <c r="D90" i="20"/>
  <c r="E90" i="20" s="1"/>
  <c r="F80" i="22" s="1"/>
  <c r="D91" i="20"/>
  <c r="E91" i="20" s="1"/>
  <c r="F81" i="22" s="1"/>
  <c r="D92" i="20"/>
  <c r="C82" i="22" s="1"/>
  <c r="D93" i="20"/>
  <c r="E93" i="20" s="1"/>
  <c r="F83" i="22" s="1"/>
  <c r="D94" i="20"/>
  <c r="E94" i="20" s="1"/>
  <c r="F84" i="22" s="1"/>
  <c r="D95" i="20"/>
  <c r="E95" i="20" s="1"/>
  <c r="F85" i="22" s="1"/>
  <c r="D96" i="20"/>
  <c r="E96" i="20" s="1"/>
  <c r="F86" i="22" s="1"/>
  <c r="D97" i="20"/>
  <c r="E97" i="20" s="1"/>
  <c r="F87" i="22" s="1"/>
  <c r="D98" i="20"/>
  <c r="E98" i="20" s="1"/>
  <c r="F88" i="22" s="1"/>
  <c r="D99" i="20"/>
  <c r="E99" i="20" s="1"/>
  <c r="F89" i="22" s="1"/>
  <c r="D100" i="20"/>
  <c r="E100" i="20" s="1"/>
  <c r="F90" i="22" s="1"/>
  <c r="D101" i="20"/>
  <c r="E101" i="20" s="1"/>
  <c r="F91" i="22" s="1"/>
  <c r="D102" i="20"/>
  <c r="E102" i="20" s="1"/>
  <c r="F92" i="22" s="1"/>
  <c r="D103" i="20"/>
  <c r="E103" i="20" s="1"/>
  <c r="F93" i="22" s="1"/>
  <c r="D104" i="20"/>
  <c r="E104" i="20" s="1"/>
  <c r="F94" i="22" s="1"/>
  <c r="D105" i="20"/>
  <c r="E105" i="20" s="1"/>
  <c r="F95" i="22" s="1"/>
  <c r="D106" i="20"/>
  <c r="E106" i="20" s="1"/>
  <c r="F96" i="22" s="1"/>
  <c r="D107" i="20"/>
  <c r="E107" i="20" s="1"/>
  <c r="F97" i="22" s="1"/>
  <c r="D108" i="20"/>
  <c r="C98" i="22" s="1"/>
  <c r="D109" i="20"/>
  <c r="E109" i="20" s="1"/>
  <c r="F99" i="22" s="1"/>
  <c r="D110" i="20"/>
  <c r="E110" i="20" s="1"/>
  <c r="F100" i="22" s="1"/>
  <c r="D111" i="20"/>
  <c r="E111" i="20" s="1"/>
  <c r="F101" i="22" s="1"/>
  <c r="D112" i="20"/>
  <c r="E112" i="20" s="1"/>
  <c r="F102" i="22" s="1"/>
  <c r="D113" i="20"/>
  <c r="E113" i="20" s="1"/>
  <c r="F103" i="22" s="1"/>
  <c r="D114" i="20"/>
  <c r="E114" i="20" s="1"/>
  <c r="F104" i="22" s="1"/>
  <c r="D115" i="20"/>
  <c r="E115" i="20" s="1"/>
  <c r="F105" i="22" s="1"/>
  <c r="D116" i="20"/>
  <c r="E116" i="20" s="1"/>
  <c r="F106" i="22" s="1"/>
  <c r="D117" i="20"/>
  <c r="E117" i="20" s="1"/>
  <c r="F107" i="22" s="1"/>
  <c r="D118" i="20"/>
  <c r="E118" i="20" s="1"/>
  <c r="F108" i="22" s="1"/>
  <c r="D119" i="20"/>
  <c r="E119" i="20" s="1"/>
  <c r="F109" i="22" s="1"/>
  <c r="D120" i="20"/>
  <c r="E120" i="20" s="1"/>
  <c r="F110" i="22" s="1"/>
  <c r="D121" i="20"/>
  <c r="E121" i="20" s="1"/>
  <c r="F111" i="22" s="1"/>
  <c r="D122" i="20"/>
  <c r="E122" i="20" s="1"/>
  <c r="F112" i="22" s="1"/>
  <c r="D123" i="20"/>
  <c r="E123" i="20" s="1"/>
  <c r="F113" i="22" s="1"/>
  <c r="D124" i="20"/>
  <c r="C114" i="22" s="1"/>
  <c r="D125" i="20"/>
  <c r="E125" i="20" s="1"/>
  <c r="F115" i="22" s="1"/>
  <c r="D126" i="20"/>
  <c r="E126" i="20" s="1"/>
  <c r="F116" i="22" s="1"/>
  <c r="D127" i="20"/>
  <c r="E127" i="20" s="1"/>
  <c r="F117" i="22" s="1"/>
  <c r="D128" i="20"/>
  <c r="E128" i="20" s="1"/>
  <c r="F118" i="22" s="1"/>
  <c r="D129" i="20"/>
  <c r="E129" i="20" s="1"/>
  <c r="F119" i="22" s="1"/>
  <c r="D60" i="21"/>
  <c r="E60" i="21" s="1"/>
  <c r="G50" i="22" s="1"/>
  <c r="D61" i="21"/>
  <c r="E61" i="21" s="1"/>
  <c r="G51" i="22" s="1"/>
  <c r="D62" i="21"/>
  <c r="E62" i="21" s="1"/>
  <c r="G52" i="22" s="1"/>
  <c r="D63" i="21"/>
  <c r="E63" i="21" s="1"/>
  <c r="G53" i="22" s="1"/>
  <c r="D64" i="21"/>
  <c r="E64" i="21" s="1"/>
  <c r="G54" i="22" s="1"/>
  <c r="D65" i="21"/>
  <c r="E65" i="21" s="1"/>
  <c r="G55" i="22" s="1"/>
  <c r="D66" i="21"/>
  <c r="E66" i="21" s="1"/>
  <c r="G56" i="22" s="1"/>
  <c r="D67" i="21"/>
  <c r="E67" i="21" s="1"/>
  <c r="G57" i="22" s="1"/>
  <c r="D68" i="21"/>
  <c r="E68" i="21" s="1"/>
  <c r="G58" i="22" s="1"/>
  <c r="D69" i="21"/>
  <c r="E69" i="21" s="1"/>
  <c r="G59" i="22" s="1"/>
  <c r="D70" i="21"/>
  <c r="E70" i="21" s="1"/>
  <c r="G60" i="22" s="1"/>
  <c r="D71" i="21"/>
  <c r="E71" i="21" s="1"/>
  <c r="G61" i="22" s="1"/>
  <c r="D72" i="21"/>
  <c r="E72" i="21" s="1"/>
  <c r="G62" i="22" s="1"/>
  <c r="D73" i="21"/>
  <c r="E73" i="21" s="1"/>
  <c r="G63" i="22" s="1"/>
  <c r="D74" i="21"/>
  <c r="E74" i="21" s="1"/>
  <c r="G64" i="22" s="1"/>
  <c r="D75" i="21"/>
  <c r="E75" i="21" s="1"/>
  <c r="G65" i="22" s="1"/>
  <c r="D76" i="21"/>
  <c r="D66" i="22" s="1"/>
  <c r="D77" i="21"/>
  <c r="E77" i="21" s="1"/>
  <c r="G67" i="22" s="1"/>
  <c r="D78" i="21"/>
  <c r="E78" i="21" s="1"/>
  <c r="G68" i="22" s="1"/>
  <c r="D79" i="21"/>
  <c r="E79" i="21" s="1"/>
  <c r="G69" i="22" s="1"/>
  <c r="D80" i="21"/>
  <c r="E80" i="21" s="1"/>
  <c r="G70" i="22" s="1"/>
  <c r="D81" i="21"/>
  <c r="E81" i="21" s="1"/>
  <c r="G71" i="22" s="1"/>
  <c r="D82" i="21"/>
  <c r="E82" i="21" s="1"/>
  <c r="G72" i="22" s="1"/>
  <c r="D83" i="21"/>
  <c r="E83" i="21" s="1"/>
  <c r="G73" i="22" s="1"/>
  <c r="D84" i="21"/>
  <c r="E84" i="21" s="1"/>
  <c r="G74" i="22" s="1"/>
  <c r="D85" i="21"/>
  <c r="E85" i="21" s="1"/>
  <c r="G75" i="22" s="1"/>
  <c r="D86" i="21"/>
  <c r="E86" i="21" s="1"/>
  <c r="G76" i="22" s="1"/>
  <c r="D87" i="21"/>
  <c r="E87" i="21" s="1"/>
  <c r="G77" i="22" s="1"/>
  <c r="D88" i="21"/>
  <c r="E88" i="21" s="1"/>
  <c r="G78" i="22" s="1"/>
  <c r="D89" i="21"/>
  <c r="E89" i="21" s="1"/>
  <c r="G79" i="22" s="1"/>
  <c r="D90" i="21"/>
  <c r="E90" i="21" s="1"/>
  <c r="G80" i="22" s="1"/>
  <c r="D91" i="21"/>
  <c r="E91" i="21" s="1"/>
  <c r="G81" i="22" s="1"/>
  <c r="D92" i="21"/>
  <c r="D82" i="22" s="1"/>
  <c r="D93" i="21"/>
  <c r="E93" i="21" s="1"/>
  <c r="G83" i="22" s="1"/>
  <c r="D94" i="21"/>
  <c r="E94" i="21" s="1"/>
  <c r="G84" i="22" s="1"/>
  <c r="D95" i="21"/>
  <c r="E95" i="21" s="1"/>
  <c r="G85" i="22" s="1"/>
  <c r="D96" i="21"/>
  <c r="E96" i="21" s="1"/>
  <c r="G86" i="22" s="1"/>
  <c r="D97" i="21"/>
  <c r="E97" i="21" s="1"/>
  <c r="G87" i="22" s="1"/>
  <c r="D98" i="21"/>
  <c r="E98" i="21" s="1"/>
  <c r="G88" i="22" s="1"/>
  <c r="D99" i="21"/>
  <c r="E99" i="21" s="1"/>
  <c r="G89" i="22" s="1"/>
  <c r="D100" i="21"/>
  <c r="E100" i="21" s="1"/>
  <c r="G90" i="22" s="1"/>
  <c r="D101" i="21"/>
  <c r="E101" i="21" s="1"/>
  <c r="G91" i="22" s="1"/>
  <c r="D102" i="21"/>
  <c r="E102" i="21" s="1"/>
  <c r="G92" i="22" s="1"/>
  <c r="D103" i="21"/>
  <c r="E103" i="21" s="1"/>
  <c r="G93" i="22" s="1"/>
  <c r="D104" i="21"/>
  <c r="E104" i="21" s="1"/>
  <c r="G94" i="22" s="1"/>
  <c r="D105" i="21"/>
  <c r="E105" i="21" s="1"/>
  <c r="G95" i="22" s="1"/>
  <c r="D106" i="21"/>
  <c r="E106" i="21" s="1"/>
  <c r="G96" i="22" s="1"/>
  <c r="D107" i="21"/>
  <c r="E107" i="21" s="1"/>
  <c r="G97" i="22" s="1"/>
  <c r="D108" i="21"/>
  <c r="E108" i="21" s="1"/>
  <c r="G98" i="22" s="1"/>
  <c r="D109" i="21"/>
  <c r="E109" i="21" s="1"/>
  <c r="G99" i="22" s="1"/>
  <c r="D110" i="21"/>
  <c r="E110" i="21" s="1"/>
  <c r="G100" i="22" s="1"/>
  <c r="D111" i="21"/>
  <c r="E111" i="21" s="1"/>
  <c r="G101" i="22" s="1"/>
  <c r="D112" i="21"/>
  <c r="E112" i="21" s="1"/>
  <c r="G102" i="22" s="1"/>
  <c r="D113" i="21"/>
  <c r="E113" i="21" s="1"/>
  <c r="G103" i="22" s="1"/>
  <c r="D114" i="21"/>
  <c r="E114" i="21" s="1"/>
  <c r="G104" i="22" s="1"/>
  <c r="D115" i="21"/>
  <c r="E115" i="21" s="1"/>
  <c r="G105" i="22" s="1"/>
  <c r="D116" i="21"/>
  <c r="D106" i="22" s="1"/>
  <c r="D117" i="21"/>
  <c r="E117" i="21" s="1"/>
  <c r="G107" i="22" s="1"/>
  <c r="D118" i="21"/>
  <c r="E118" i="21" s="1"/>
  <c r="G108" i="22" s="1"/>
  <c r="D119" i="21"/>
  <c r="E119" i="21" s="1"/>
  <c r="G109" i="22" s="1"/>
  <c r="D120" i="21"/>
  <c r="E120" i="21" s="1"/>
  <c r="G110" i="22" s="1"/>
  <c r="D121" i="21"/>
  <c r="E121" i="21" s="1"/>
  <c r="G111" i="22" s="1"/>
  <c r="D122" i="21"/>
  <c r="E122" i="21" s="1"/>
  <c r="G112" i="22" s="1"/>
  <c r="D123" i="21"/>
  <c r="E123" i="21" s="1"/>
  <c r="G113" i="22" s="1"/>
  <c r="D124" i="21"/>
  <c r="D114" i="22" s="1"/>
  <c r="D125" i="21"/>
  <c r="E125" i="21" s="1"/>
  <c r="G115" i="22" s="1"/>
  <c r="D126" i="21"/>
  <c r="E126" i="21" s="1"/>
  <c r="G116" i="22" s="1"/>
  <c r="D127" i="21"/>
  <c r="E127" i="21" s="1"/>
  <c r="G117" i="22" s="1"/>
  <c r="D128" i="21"/>
  <c r="E128" i="21" s="1"/>
  <c r="G118" i="22" s="1"/>
  <c r="D129" i="21"/>
  <c r="E129" i="21" s="1"/>
  <c r="G119" i="22" s="1"/>
  <c r="D53" i="22"/>
  <c r="D55" i="22"/>
  <c r="D56" i="22"/>
  <c r="D57" i="22"/>
  <c r="D60" i="22"/>
  <c r="D61" i="22"/>
  <c r="D64" i="22"/>
  <c r="D65" i="22"/>
  <c r="D69" i="22"/>
  <c r="D71" i="22"/>
  <c r="D72" i="22"/>
  <c r="D73" i="22"/>
  <c r="D76" i="22"/>
  <c r="D77" i="22"/>
  <c r="D80" i="22"/>
  <c r="D81" i="22"/>
  <c r="D85" i="22"/>
  <c r="D87" i="22"/>
  <c r="D88" i="22"/>
  <c r="D89" i="22"/>
  <c r="D92" i="22"/>
  <c r="D93" i="22"/>
  <c r="D99" i="22"/>
  <c r="D100" i="22"/>
  <c r="D107" i="22"/>
  <c r="D108" i="22"/>
  <c r="D115" i="22"/>
  <c r="D116" i="22"/>
  <c r="C52" i="22"/>
  <c r="C53" i="22"/>
  <c r="C54" i="22"/>
  <c r="C58" i="22"/>
  <c r="C70" i="22"/>
  <c r="C86" i="22"/>
  <c r="C102" i="22"/>
  <c r="C108" i="22"/>
  <c r="C118" i="22"/>
  <c r="D59" i="20"/>
  <c r="C49" i="22" s="1"/>
  <c r="D42" i="21"/>
  <c r="D32" i="22" s="1"/>
  <c r="D43" i="21"/>
  <c r="D33" i="22" s="1"/>
  <c r="D44" i="21"/>
  <c r="D34" i="22" s="1"/>
  <c r="D45" i="21"/>
  <c r="D35" i="22" s="1"/>
  <c r="D46" i="21"/>
  <c r="D36" i="22" s="1"/>
  <c r="D47" i="21"/>
  <c r="E47" i="21" s="1"/>
  <c r="G37" i="22" s="1"/>
  <c r="D48" i="21"/>
  <c r="D38" i="22" s="1"/>
  <c r="D49" i="21"/>
  <c r="D39" i="22" s="1"/>
  <c r="D50" i="21"/>
  <c r="D40" i="22" s="1"/>
  <c r="D51" i="21"/>
  <c r="E51" i="21" s="1"/>
  <c r="G41" i="22" s="1"/>
  <c r="D52" i="21"/>
  <c r="D42" i="22" s="1"/>
  <c r="D53" i="21"/>
  <c r="D43" i="22" s="1"/>
  <c r="D54" i="21"/>
  <c r="D44" i="22" s="1"/>
  <c r="D55" i="21"/>
  <c r="E55" i="21" s="1"/>
  <c r="G45" i="22" s="1"/>
  <c r="D56" i="21"/>
  <c r="D46" i="22" s="1"/>
  <c r="D57" i="21"/>
  <c r="D47" i="22" s="1"/>
  <c r="D58" i="21"/>
  <c r="D48" i="22" s="1"/>
  <c r="D59" i="21"/>
  <c r="D49" i="22" s="1"/>
  <c r="D42" i="20"/>
  <c r="C32" i="22" s="1"/>
  <c r="D43" i="20"/>
  <c r="C33" i="22" s="1"/>
  <c r="D44" i="20"/>
  <c r="E44" i="20" s="1"/>
  <c r="F34" i="22" s="1"/>
  <c r="D45" i="20"/>
  <c r="C35" i="22" s="1"/>
  <c r="D46" i="20"/>
  <c r="C36" i="22" s="1"/>
  <c r="D47" i="20"/>
  <c r="C37" i="22" s="1"/>
  <c r="D48" i="20"/>
  <c r="E48" i="20" s="1"/>
  <c r="F38" i="22" s="1"/>
  <c r="D49" i="20"/>
  <c r="C39" i="22" s="1"/>
  <c r="D50" i="20"/>
  <c r="C40" i="22" s="1"/>
  <c r="D51" i="20"/>
  <c r="C41" i="22" s="1"/>
  <c r="D52" i="20"/>
  <c r="E52" i="20" s="1"/>
  <c r="F42" i="22" s="1"/>
  <c r="D53" i="20"/>
  <c r="C43" i="22" s="1"/>
  <c r="D54" i="20"/>
  <c r="C44" i="22" s="1"/>
  <c r="D55" i="20"/>
  <c r="C45" i="22" s="1"/>
  <c r="D56" i="20"/>
  <c r="E56" i="20" s="1"/>
  <c r="F46" i="22" s="1"/>
  <c r="D57" i="20"/>
  <c r="C47" i="22" s="1"/>
  <c r="D58" i="20"/>
  <c r="C48" i="22" s="1"/>
  <c r="C13" i="22"/>
  <c r="C16" i="22"/>
  <c r="C10" i="22"/>
  <c r="D112" i="22" l="1"/>
  <c r="D104" i="22"/>
  <c r="D96" i="22"/>
  <c r="D91" i="22"/>
  <c r="D75" i="22"/>
  <c r="D59" i="22"/>
  <c r="D119" i="22"/>
  <c r="D111" i="22"/>
  <c r="D103" i="22"/>
  <c r="D95" i="22"/>
  <c r="D84" i="22"/>
  <c r="D79" i="22"/>
  <c r="D68" i="22"/>
  <c r="D63" i="22"/>
  <c r="D52" i="22"/>
  <c r="D83" i="22"/>
  <c r="D67" i="22"/>
  <c r="D51" i="22"/>
  <c r="E124" i="21"/>
  <c r="G114" i="22" s="1"/>
  <c r="E92" i="21"/>
  <c r="G82" i="22" s="1"/>
  <c r="E76" i="21"/>
  <c r="G66" i="22" s="1"/>
  <c r="D118" i="22"/>
  <c r="D110" i="22"/>
  <c r="D102" i="22"/>
  <c r="D98" i="22"/>
  <c r="D90" i="22"/>
  <c r="D74" i="22"/>
  <c r="D58" i="22"/>
  <c r="D50" i="22"/>
  <c r="D117" i="22"/>
  <c r="D113" i="22"/>
  <c r="D109" i="22"/>
  <c r="D105" i="22"/>
  <c r="D101" i="22"/>
  <c r="D97" i="22"/>
  <c r="E116" i="21"/>
  <c r="G106" i="22" s="1"/>
  <c r="D94" i="22"/>
  <c r="D86" i="22"/>
  <c r="D78" i="22"/>
  <c r="D70" i="22"/>
  <c r="D62" i="22"/>
  <c r="D54" i="22"/>
  <c r="C69" i="22"/>
  <c r="C93" i="22"/>
  <c r="C109" i="22"/>
  <c r="C84" i="22"/>
  <c r="C76" i="22"/>
  <c r="C90" i="22"/>
  <c r="E124" i="20"/>
  <c r="F114" i="22" s="1"/>
  <c r="E42" i="20"/>
  <c r="F32" i="22" s="1"/>
  <c r="C101" i="22"/>
  <c r="C85" i="22"/>
  <c r="C77" i="22"/>
  <c r="C61" i="22"/>
  <c r="E92" i="20"/>
  <c r="F82" i="22" s="1"/>
  <c r="E60" i="20"/>
  <c r="F50" i="22" s="1"/>
  <c r="C117" i="22"/>
  <c r="C106" i="22"/>
  <c r="C97" i="22"/>
  <c r="C74" i="22"/>
  <c r="C65" i="22"/>
  <c r="C57" i="22"/>
  <c r="E55" i="20"/>
  <c r="F45" i="22" s="1"/>
  <c r="C113" i="22"/>
  <c r="C104" i="22"/>
  <c r="C96" i="22"/>
  <c r="C88" i="22"/>
  <c r="C81" i="22"/>
  <c r="C72" i="22"/>
  <c r="C64" i="22"/>
  <c r="C56" i="22"/>
  <c r="E108" i="20"/>
  <c r="F98" i="22" s="1"/>
  <c r="E76" i="20"/>
  <c r="F66" i="22" s="1"/>
  <c r="E43" i="20"/>
  <c r="F33" i="22" s="1"/>
  <c r="C89" i="22"/>
  <c r="E50" i="20"/>
  <c r="F40" i="22" s="1"/>
  <c r="E58" i="20"/>
  <c r="F48" i="22" s="1"/>
  <c r="E47" i="20"/>
  <c r="F37" i="22" s="1"/>
  <c r="C112" i="22"/>
  <c r="C105" i="22"/>
  <c r="C100" i="22"/>
  <c r="C92" i="22"/>
  <c r="C80" i="22"/>
  <c r="C73" i="22"/>
  <c r="C68" i="22"/>
  <c r="C60" i="22"/>
  <c r="E59" i="20"/>
  <c r="F49" i="22" s="1"/>
  <c r="E51" i="20"/>
  <c r="F41" i="22" s="1"/>
  <c r="D45" i="22"/>
  <c r="D41" i="22"/>
  <c r="E59" i="21"/>
  <c r="G49" i="22" s="1"/>
  <c r="E43" i="21"/>
  <c r="G33" i="22" s="1"/>
  <c r="D37" i="22"/>
  <c r="C34" i="22"/>
  <c r="E54" i="20"/>
  <c r="F44" i="22" s="1"/>
  <c r="E46" i="20"/>
  <c r="F36" i="22" s="1"/>
  <c r="C116" i="22"/>
  <c r="C110" i="22"/>
  <c r="C94" i="22"/>
  <c r="C78" i="22"/>
  <c r="C62" i="22"/>
  <c r="C42" i="22"/>
  <c r="C46" i="22"/>
  <c r="C38" i="22"/>
  <c r="D52" i="13"/>
  <c r="E52" i="13" s="1"/>
  <c r="E42" i="22" s="1"/>
  <c r="D58" i="13"/>
  <c r="B48" i="22" s="1"/>
  <c r="D44" i="13"/>
  <c r="E44" i="13" s="1"/>
  <c r="E34" i="22" s="1"/>
  <c r="D48" i="13"/>
  <c r="E48" i="13" s="1"/>
  <c r="E38" i="22" s="1"/>
  <c r="D60" i="13"/>
  <c r="B50" i="22" s="1"/>
  <c r="D64" i="13"/>
  <c r="B54" i="22" s="1"/>
  <c r="D68" i="13"/>
  <c r="B58" i="22" s="1"/>
  <c r="D72" i="13"/>
  <c r="B62" i="22" s="1"/>
  <c r="D76" i="13"/>
  <c r="B66" i="22" s="1"/>
  <c r="D80" i="13"/>
  <c r="B70" i="22" s="1"/>
  <c r="D84" i="13"/>
  <c r="B74" i="22" s="1"/>
  <c r="D88" i="13"/>
  <c r="B78" i="22" s="1"/>
  <c r="D92" i="13"/>
  <c r="B82" i="22" s="1"/>
  <c r="D96" i="13"/>
  <c r="B86" i="22" s="1"/>
  <c r="D100" i="13"/>
  <c r="B90" i="22" s="1"/>
  <c r="D104" i="13"/>
  <c r="B94" i="22" s="1"/>
  <c r="D108" i="13"/>
  <c r="B98" i="22" s="1"/>
  <c r="D112" i="13"/>
  <c r="B102" i="22" s="1"/>
  <c r="D116" i="13"/>
  <c r="B106" i="22" s="1"/>
  <c r="D120" i="13"/>
  <c r="B110" i="22" s="1"/>
  <c r="D124" i="13"/>
  <c r="B114" i="22" s="1"/>
  <c r="D128" i="13"/>
  <c r="B118" i="22" s="1"/>
  <c r="D45" i="13"/>
  <c r="D49" i="13"/>
  <c r="D53" i="13"/>
  <c r="D59" i="13"/>
  <c r="D57" i="13"/>
  <c r="D67" i="13"/>
  <c r="D83" i="13"/>
  <c r="D95" i="13"/>
  <c r="D103" i="13"/>
  <c r="B93" i="22" s="1"/>
  <c r="D111" i="13"/>
  <c r="D119" i="13"/>
  <c r="B109" i="22" s="1"/>
  <c r="D127" i="13"/>
  <c r="B117" i="22" s="1"/>
  <c r="D61" i="13"/>
  <c r="B51" i="22" s="1"/>
  <c r="D65" i="13"/>
  <c r="D69" i="13"/>
  <c r="D73" i="13"/>
  <c r="D77" i="13"/>
  <c r="B67" i="22" s="1"/>
  <c r="D81" i="13"/>
  <c r="D85" i="13"/>
  <c r="D89" i="13"/>
  <c r="D93" i="13"/>
  <c r="B83" i="22" s="1"/>
  <c r="D97" i="13"/>
  <c r="D101" i="13"/>
  <c r="D105" i="13"/>
  <c r="D109" i="13"/>
  <c r="B99" i="22" s="1"/>
  <c r="D113" i="13"/>
  <c r="D117" i="13"/>
  <c r="E117" i="13" s="1"/>
  <c r="E107" i="22" s="1"/>
  <c r="D121" i="13"/>
  <c r="D125" i="13"/>
  <c r="B115" i="22" s="1"/>
  <c r="D129" i="13"/>
  <c r="D56" i="13"/>
  <c r="E56" i="13" s="1"/>
  <c r="E46" i="22" s="1"/>
  <c r="D42" i="13"/>
  <c r="B32" i="22" s="1"/>
  <c r="D46" i="13"/>
  <c r="B36" i="22" s="1"/>
  <c r="D50" i="13"/>
  <c r="B40" i="22" s="1"/>
  <c r="D55" i="13"/>
  <c r="B45" i="22" s="1"/>
  <c r="D62" i="13"/>
  <c r="D66" i="13"/>
  <c r="D70" i="13"/>
  <c r="D74" i="13"/>
  <c r="D78" i="13"/>
  <c r="D82" i="13"/>
  <c r="D86" i="13"/>
  <c r="D90" i="13"/>
  <c r="D94" i="13"/>
  <c r="D98" i="13"/>
  <c r="D102" i="13"/>
  <c r="D106" i="13"/>
  <c r="D110" i="13"/>
  <c r="D114" i="13"/>
  <c r="D118" i="13"/>
  <c r="D122" i="13"/>
  <c r="D126" i="13"/>
  <c r="D54" i="13"/>
  <c r="D43" i="13"/>
  <c r="D47" i="13"/>
  <c r="D51" i="13"/>
  <c r="D63" i="13"/>
  <c r="D71" i="13"/>
  <c r="B61" i="22" s="1"/>
  <c r="D75" i="13"/>
  <c r="D79" i="13"/>
  <c r="D87" i="13"/>
  <c r="B77" i="22" s="1"/>
  <c r="D91" i="13"/>
  <c r="D99" i="13"/>
  <c r="D107" i="13"/>
  <c r="D115" i="13"/>
  <c r="D123" i="13"/>
  <c r="E119" i="13"/>
  <c r="E109" i="22" s="1"/>
  <c r="E58" i="13"/>
  <c r="E48" i="22" s="1"/>
  <c r="B34" i="22"/>
  <c r="E77" i="13"/>
  <c r="E67" i="22" s="1"/>
  <c r="E57" i="20"/>
  <c r="F47" i="22" s="1"/>
  <c r="E53" i="20"/>
  <c r="F43" i="22" s="1"/>
  <c r="E49" i="20"/>
  <c r="F39" i="22" s="1"/>
  <c r="E45" i="20"/>
  <c r="F35" i="22" s="1"/>
  <c r="C119" i="22"/>
  <c r="C115" i="22"/>
  <c r="C111" i="22"/>
  <c r="C107" i="22"/>
  <c r="C103" i="22"/>
  <c r="C99" i="22"/>
  <c r="C95" i="22"/>
  <c r="C91" i="22"/>
  <c r="C87" i="22"/>
  <c r="C83" i="22"/>
  <c r="C79" i="22"/>
  <c r="C75" i="22"/>
  <c r="C71" i="22"/>
  <c r="C67" i="22"/>
  <c r="C63" i="22"/>
  <c r="C59" i="22"/>
  <c r="C55" i="22"/>
  <c r="C51" i="22"/>
  <c r="E58" i="21"/>
  <c r="G48" i="22" s="1"/>
  <c r="E54" i="21"/>
  <c r="G44" i="22" s="1"/>
  <c r="E50" i="21"/>
  <c r="G40" i="22" s="1"/>
  <c r="E46" i="21"/>
  <c r="G36" i="22" s="1"/>
  <c r="E42" i="21"/>
  <c r="G32" i="22" s="1"/>
  <c r="E57" i="21"/>
  <c r="G47" i="22" s="1"/>
  <c r="E53" i="21"/>
  <c r="G43" i="22" s="1"/>
  <c r="E49" i="21"/>
  <c r="G39" i="22" s="1"/>
  <c r="E45" i="21"/>
  <c r="G35" i="22" s="1"/>
  <c r="E56" i="21"/>
  <c r="G46" i="22" s="1"/>
  <c r="E52" i="21"/>
  <c r="G42" i="22" s="1"/>
  <c r="E48" i="21"/>
  <c r="G38" i="22" s="1"/>
  <c r="E44" i="21"/>
  <c r="G34" i="22" s="1"/>
  <c r="D31" i="13"/>
  <c r="B21" i="22" s="1"/>
  <c r="D32" i="13"/>
  <c r="D33" i="13"/>
  <c r="D34" i="13"/>
  <c r="D35" i="13"/>
  <c r="B25" i="22" s="1"/>
  <c r="D36" i="13"/>
  <c r="D37" i="13"/>
  <c r="D38" i="13"/>
  <c r="B28" i="22" s="1"/>
  <c r="D39" i="13"/>
  <c r="D40" i="13"/>
  <c r="D41" i="13"/>
  <c r="D30" i="13"/>
  <c r="D23" i="13"/>
  <c r="E23" i="13" s="1"/>
  <c r="G23" i="13" s="1"/>
  <c r="D24" i="13"/>
  <c r="E24" i="13" s="1"/>
  <c r="G24" i="13" s="1"/>
  <c r="D25" i="13"/>
  <c r="E25" i="13" s="1"/>
  <c r="G25" i="13" s="1"/>
  <c r="D26" i="13"/>
  <c r="E26" i="13" s="1"/>
  <c r="G26" i="13" s="1"/>
  <c r="D27" i="13"/>
  <c r="E27" i="13" s="1"/>
  <c r="G27" i="13" s="1"/>
  <c r="D22" i="13"/>
  <c r="E22" i="13" s="1"/>
  <c r="D30" i="21"/>
  <c r="E30" i="21" s="1"/>
  <c r="G20" i="22" s="1"/>
  <c r="D31" i="21"/>
  <c r="E31" i="21" s="1"/>
  <c r="G21" i="22" s="1"/>
  <c r="D32" i="21"/>
  <c r="E32" i="21" s="1"/>
  <c r="G22" i="22" s="1"/>
  <c r="D33" i="21"/>
  <c r="D23" i="22" s="1"/>
  <c r="D34" i="21"/>
  <c r="E34" i="21" s="1"/>
  <c r="G24" i="22" s="1"/>
  <c r="D35" i="21"/>
  <c r="D36" i="21"/>
  <c r="E36" i="21" s="1"/>
  <c r="G26" i="22" s="1"/>
  <c r="D37" i="21"/>
  <c r="E37" i="21" s="1"/>
  <c r="G27" i="22" s="1"/>
  <c r="D38" i="21"/>
  <c r="E38" i="21" s="1"/>
  <c r="G28" i="22" s="1"/>
  <c r="D39" i="21"/>
  <c r="E39" i="21" s="1"/>
  <c r="G29" i="22" s="1"/>
  <c r="D40" i="21"/>
  <c r="E40" i="21" s="1"/>
  <c r="G30" i="22" s="1"/>
  <c r="D41" i="21"/>
  <c r="D31" i="22" s="1"/>
  <c r="D22" i="21"/>
  <c r="E22" i="21" s="1"/>
  <c r="G22" i="21" s="1"/>
  <c r="D27" i="21"/>
  <c r="E27" i="21" s="1"/>
  <c r="G27" i="21" s="1"/>
  <c r="D26" i="21"/>
  <c r="E26" i="21" s="1"/>
  <c r="G26" i="21" s="1"/>
  <c r="D25" i="21"/>
  <c r="E25" i="21" s="1"/>
  <c r="G25" i="21" s="1"/>
  <c r="D24" i="21"/>
  <c r="E24" i="21" s="1"/>
  <c r="G24" i="21" s="1"/>
  <c r="D23" i="21"/>
  <c r="E23" i="21" s="1"/>
  <c r="G23" i="21" s="1"/>
  <c r="D27" i="20"/>
  <c r="E27" i="20" s="1"/>
  <c r="G27" i="20" s="1"/>
  <c r="D26" i="20"/>
  <c r="E26" i="20" s="1"/>
  <c r="G26" i="20" s="1"/>
  <c r="D25" i="20"/>
  <c r="E25" i="20" s="1"/>
  <c r="G25" i="20" s="1"/>
  <c r="D24" i="20"/>
  <c r="E24" i="20" s="1"/>
  <c r="G24" i="20" s="1"/>
  <c r="D23" i="20"/>
  <c r="E23" i="20" s="1"/>
  <c r="G23" i="20" s="1"/>
  <c r="D22" i="20"/>
  <c r="E22" i="20" s="1"/>
  <c r="G22" i="20" s="1"/>
  <c r="D41" i="20"/>
  <c r="E41" i="20" s="1"/>
  <c r="F31" i="22" s="1"/>
  <c r="D40" i="20"/>
  <c r="C30" i="22" s="1"/>
  <c r="D39" i="20"/>
  <c r="E39" i="20" s="1"/>
  <c r="F29" i="22" s="1"/>
  <c r="D38" i="20"/>
  <c r="E38" i="20" s="1"/>
  <c r="F28" i="22" s="1"/>
  <c r="D37" i="20"/>
  <c r="E37" i="20" s="1"/>
  <c r="F27" i="22" s="1"/>
  <c r="D36" i="20"/>
  <c r="E36" i="20" s="1"/>
  <c r="F26" i="22" s="1"/>
  <c r="D35" i="20"/>
  <c r="E35" i="20" s="1"/>
  <c r="F25" i="22" s="1"/>
  <c r="D34" i="20"/>
  <c r="E34" i="20" s="1"/>
  <c r="F24" i="22" s="1"/>
  <c r="D33" i="20"/>
  <c r="E33" i="20" s="1"/>
  <c r="F23" i="22" s="1"/>
  <c r="D32" i="20"/>
  <c r="E32" i="20" s="1"/>
  <c r="F22" i="22" s="1"/>
  <c r="D31" i="20"/>
  <c r="E31" i="20" s="1"/>
  <c r="F21" i="22" s="1"/>
  <c r="D30" i="20"/>
  <c r="E30" i="20" s="1"/>
  <c r="F20" i="22" s="1"/>
  <c r="E104" i="13" l="1"/>
  <c r="E94" i="22" s="1"/>
  <c r="E88" i="13"/>
  <c r="E78" i="22" s="1"/>
  <c r="E92" i="13"/>
  <c r="E82" i="22" s="1"/>
  <c r="B38" i="22"/>
  <c r="E60" i="13"/>
  <c r="E50" i="22" s="1"/>
  <c r="E124" i="13"/>
  <c r="E114" i="22" s="1"/>
  <c r="B42" i="22"/>
  <c r="B107" i="22"/>
  <c r="B46" i="22"/>
  <c r="E72" i="13"/>
  <c r="E62" i="22" s="1"/>
  <c r="E120" i="13"/>
  <c r="E110" i="22" s="1"/>
  <c r="E50" i="13"/>
  <c r="E40" i="22" s="1"/>
  <c r="E76" i="13"/>
  <c r="E66" i="22" s="1"/>
  <c r="E108" i="13"/>
  <c r="E98" i="22" s="1"/>
  <c r="E55" i="13"/>
  <c r="E45" i="22" s="1"/>
  <c r="E103" i="13"/>
  <c r="E93" i="22" s="1"/>
  <c r="B44" i="22"/>
  <c r="E54" i="13"/>
  <c r="E44" i="22" s="1"/>
  <c r="E98" i="13"/>
  <c r="E88" i="22" s="1"/>
  <c r="B88" i="22"/>
  <c r="E66" i="13"/>
  <c r="E56" i="22" s="1"/>
  <c r="B56" i="22"/>
  <c r="E57" i="13"/>
  <c r="E47" i="22" s="1"/>
  <c r="B47" i="22"/>
  <c r="E45" i="13"/>
  <c r="E35" i="22" s="1"/>
  <c r="B35" i="22"/>
  <c r="E93" i="13"/>
  <c r="E83" i="22" s="1"/>
  <c r="E107" i="13"/>
  <c r="E97" i="22" s="1"/>
  <c r="B97" i="22"/>
  <c r="E79" i="13"/>
  <c r="E69" i="22" s="1"/>
  <c r="B69" i="22"/>
  <c r="E51" i="13"/>
  <c r="E41" i="22" s="1"/>
  <c r="B41" i="22"/>
  <c r="E126" i="13"/>
  <c r="E116" i="22" s="1"/>
  <c r="B116" i="22"/>
  <c r="E110" i="13"/>
  <c r="E100" i="22" s="1"/>
  <c r="B100" i="22"/>
  <c r="E94" i="13"/>
  <c r="E84" i="22" s="1"/>
  <c r="B84" i="22"/>
  <c r="E78" i="13"/>
  <c r="E68" i="22" s="1"/>
  <c r="B68" i="22"/>
  <c r="E62" i="13"/>
  <c r="E52" i="22" s="1"/>
  <c r="B52" i="22"/>
  <c r="E121" i="13"/>
  <c r="E111" i="22" s="1"/>
  <c r="B111" i="22"/>
  <c r="E105" i="13"/>
  <c r="E95" i="22" s="1"/>
  <c r="B95" i="22"/>
  <c r="E89" i="13"/>
  <c r="E79" i="22" s="1"/>
  <c r="B79" i="22"/>
  <c r="E73" i="13"/>
  <c r="E63" i="22" s="1"/>
  <c r="B63" i="22"/>
  <c r="E95" i="13"/>
  <c r="E85" i="22" s="1"/>
  <c r="B85" i="22"/>
  <c r="E59" i="13"/>
  <c r="E49" i="22" s="1"/>
  <c r="B49" i="22"/>
  <c r="E64" i="13"/>
  <c r="E54" i="22" s="1"/>
  <c r="E80" i="13"/>
  <c r="E70" i="22" s="1"/>
  <c r="E96" i="13"/>
  <c r="E86" i="22" s="1"/>
  <c r="E112" i="13"/>
  <c r="E102" i="22" s="1"/>
  <c r="E128" i="13"/>
  <c r="E118" i="22" s="1"/>
  <c r="E109" i="13"/>
  <c r="E99" i="22" s="1"/>
  <c r="E42" i="13"/>
  <c r="E32" i="22" s="1"/>
  <c r="E71" i="13"/>
  <c r="E61" i="22" s="1"/>
  <c r="E127" i="13"/>
  <c r="E117" i="22" s="1"/>
  <c r="E99" i="13"/>
  <c r="E89" i="22" s="1"/>
  <c r="B89" i="22"/>
  <c r="E75" i="13"/>
  <c r="E65" i="22" s="1"/>
  <c r="B65" i="22"/>
  <c r="B37" i="22"/>
  <c r="E47" i="13"/>
  <c r="E37" i="22" s="1"/>
  <c r="E122" i="13"/>
  <c r="E112" i="22" s="1"/>
  <c r="B112" i="22"/>
  <c r="E106" i="13"/>
  <c r="E96" i="22" s="1"/>
  <c r="B96" i="22"/>
  <c r="E90" i="13"/>
  <c r="E80" i="22" s="1"/>
  <c r="B80" i="22"/>
  <c r="E74" i="13"/>
  <c r="E64" i="22" s="1"/>
  <c r="B64" i="22"/>
  <c r="E101" i="13"/>
  <c r="E91" i="22" s="1"/>
  <c r="B91" i="22"/>
  <c r="E85" i="13"/>
  <c r="E75" i="22" s="1"/>
  <c r="B75" i="22"/>
  <c r="E69" i="13"/>
  <c r="E59" i="22" s="1"/>
  <c r="B59" i="22"/>
  <c r="E83" i="13"/>
  <c r="E73" i="22" s="1"/>
  <c r="B73" i="22"/>
  <c r="E53" i="13"/>
  <c r="E43" i="22" s="1"/>
  <c r="B43" i="22"/>
  <c r="E115" i="13"/>
  <c r="E105" i="22" s="1"/>
  <c r="B105" i="22"/>
  <c r="E63" i="13"/>
  <c r="E53" i="22" s="1"/>
  <c r="B53" i="22"/>
  <c r="E114" i="13"/>
  <c r="E104" i="22" s="1"/>
  <c r="B104" i="22"/>
  <c r="E82" i="13"/>
  <c r="E72" i="22" s="1"/>
  <c r="B72" i="22"/>
  <c r="E68" i="13"/>
  <c r="E58" i="22" s="1"/>
  <c r="E84" i="13"/>
  <c r="E74" i="22" s="1"/>
  <c r="E100" i="13"/>
  <c r="E90" i="22" s="1"/>
  <c r="E116" i="13"/>
  <c r="E106" i="22" s="1"/>
  <c r="E61" i="13"/>
  <c r="E51" i="22" s="1"/>
  <c r="E125" i="13"/>
  <c r="E115" i="22" s="1"/>
  <c r="E46" i="13"/>
  <c r="E36" i="22" s="1"/>
  <c r="E87" i="13"/>
  <c r="E77" i="22" s="1"/>
  <c r="E123" i="13"/>
  <c r="E113" i="22" s="1"/>
  <c r="B113" i="22"/>
  <c r="E91" i="13"/>
  <c r="E81" i="22" s="1"/>
  <c r="B81" i="22"/>
  <c r="E43" i="13"/>
  <c r="E33" i="22" s="1"/>
  <c r="B33" i="22"/>
  <c r="E118" i="13"/>
  <c r="E108" i="22" s="1"/>
  <c r="B108" i="22"/>
  <c r="E102" i="13"/>
  <c r="E92" i="22" s="1"/>
  <c r="B92" i="22"/>
  <c r="E86" i="13"/>
  <c r="E76" i="22" s="1"/>
  <c r="B76" i="22"/>
  <c r="E70" i="13"/>
  <c r="E60" i="22" s="1"/>
  <c r="B60" i="22"/>
  <c r="E129" i="13"/>
  <c r="E119" i="22" s="1"/>
  <c r="B119" i="22"/>
  <c r="E113" i="13"/>
  <c r="E103" i="22" s="1"/>
  <c r="B103" i="22"/>
  <c r="E97" i="13"/>
  <c r="E87" i="22" s="1"/>
  <c r="B87" i="22"/>
  <c r="E81" i="13"/>
  <c r="E71" i="22" s="1"/>
  <c r="B71" i="22"/>
  <c r="E65" i="13"/>
  <c r="E55" i="22" s="1"/>
  <c r="B55" i="22"/>
  <c r="E111" i="13"/>
  <c r="E101" i="22" s="1"/>
  <c r="B101" i="22"/>
  <c r="E67" i="13"/>
  <c r="E57" i="22" s="1"/>
  <c r="B57" i="22"/>
  <c r="B39" i="22"/>
  <c r="E49" i="13"/>
  <c r="E39" i="22" s="1"/>
  <c r="E35" i="21"/>
  <c r="G25" i="22" s="1"/>
  <c r="E30" i="13"/>
  <c r="E20" i="22" s="1"/>
  <c r="B20" i="22"/>
  <c r="E39" i="13"/>
  <c r="E29" i="22" s="1"/>
  <c r="B29" i="22"/>
  <c r="E33" i="13"/>
  <c r="E23" i="22" s="1"/>
  <c r="B23" i="22"/>
  <c r="E40" i="13"/>
  <c r="E30" i="22" s="1"/>
  <c r="B30" i="22"/>
  <c r="E34" i="13"/>
  <c r="E24" i="22" s="1"/>
  <c r="B24" i="22"/>
  <c r="E41" i="13"/>
  <c r="E31" i="22" s="1"/>
  <c r="B31" i="22"/>
  <c r="E37" i="13"/>
  <c r="E27" i="22" s="1"/>
  <c r="B27" i="22"/>
  <c r="E32" i="13"/>
  <c r="E22" i="22" s="1"/>
  <c r="B22" i="22"/>
  <c r="E36" i="13"/>
  <c r="E26" i="22" s="1"/>
  <c r="B26" i="22"/>
  <c r="E38" i="13"/>
  <c r="E28" i="22" s="1"/>
  <c r="E35" i="13"/>
  <c r="E25" i="22" s="1"/>
  <c r="E31" i="13"/>
  <c r="E21" i="22" s="1"/>
  <c r="C24" i="22"/>
  <c r="E41" i="21"/>
  <c r="G31" i="22" s="1"/>
  <c r="D30" i="22"/>
  <c r="E33" i="21"/>
  <c r="G23" i="22" s="1"/>
  <c r="D26" i="22"/>
  <c r="D22" i="22"/>
  <c r="D29" i="22"/>
  <c r="D25" i="22"/>
  <c r="D21" i="22"/>
  <c r="D20" i="22"/>
  <c r="D28" i="22"/>
  <c r="D24" i="22"/>
  <c r="D27" i="22"/>
  <c r="C31" i="22"/>
  <c r="C23" i="22"/>
  <c r="C28" i="22"/>
  <c r="C27" i="22"/>
  <c r="E40" i="20"/>
  <c r="F30" i="22" s="1"/>
  <c r="C26" i="22"/>
  <c r="C22" i="22"/>
  <c r="C20" i="22"/>
  <c r="C29" i="22"/>
  <c r="C25" i="22"/>
  <c r="C21" i="22"/>
  <c r="G22" i="13"/>
</calcChain>
</file>

<file path=xl/sharedStrings.xml><?xml version="1.0" encoding="utf-8"?>
<sst xmlns="http://schemas.openxmlformats.org/spreadsheetml/2006/main" count="576" uniqueCount="235">
  <si>
    <t>ChromLogD Assay</t>
  </si>
  <si>
    <t>Protocol no.</t>
  </si>
  <si>
    <t>APS-DMPK-112-1910</t>
  </si>
  <si>
    <t>Test Concentration</t>
  </si>
  <si>
    <t xml:space="preserve">1000 µM </t>
  </si>
  <si>
    <t>Experiment date</t>
  </si>
  <si>
    <t>Buffer</t>
  </si>
  <si>
    <t>50 mM Ammonium acetate buffer</t>
  </si>
  <si>
    <t>Study No</t>
  </si>
  <si>
    <t>APS-DMPK-P-765-2022-1487</t>
  </si>
  <si>
    <t>pH</t>
  </si>
  <si>
    <t>2.6, 7.4 and 10.5</t>
  </si>
  <si>
    <t>Scientist</t>
  </si>
  <si>
    <t>Athar</t>
  </si>
  <si>
    <t>Data path</t>
  </si>
  <si>
    <t>C:\DATA\P-765-2022-1487-ChromLogDassay-pH-2.6-060922</t>
  </si>
  <si>
    <t>Lab note book no.</t>
  </si>
  <si>
    <t>APSL-0828-073</t>
  </si>
  <si>
    <t>C:\DATA\P-765-2022-1487-ChromLogDassay-pH-7.4-060922</t>
  </si>
  <si>
    <t>Instrument ID</t>
  </si>
  <si>
    <t>Agilent Technologies 1200 Series - HPLC02</t>
  </si>
  <si>
    <t>C:\DATA\P-765-2022-1487-ChromLogDassay-pH-10.5-070922</t>
  </si>
  <si>
    <t>pH 2.6</t>
  </si>
  <si>
    <t>Column S/N</t>
  </si>
  <si>
    <t>UAGL010371</t>
  </si>
  <si>
    <t>Date</t>
  </si>
  <si>
    <t>Regression Calibration curve</t>
  </si>
  <si>
    <t>pH 7.4</t>
  </si>
  <si>
    <t>UAGL009901</t>
  </si>
  <si>
    <t>pH 10.5</t>
  </si>
  <si>
    <t>USGL009953</t>
  </si>
  <si>
    <t>Compound Code</t>
  </si>
  <si>
    <t>Calculated CHI Values</t>
  </si>
  <si>
    <t>Calculated ChromLogD</t>
  </si>
  <si>
    <t>ChromLogD assay at pH 2.6</t>
  </si>
  <si>
    <t>Reference Conpound</t>
  </si>
  <si>
    <r>
      <t>Concentration (</t>
    </r>
    <r>
      <rPr>
        <sz val="8"/>
        <color theme="1"/>
        <rFont val="Times New Roman"/>
        <family val="1"/>
      </rPr>
      <t>µM)</t>
    </r>
  </si>
  <si>
    <t>Retension Time at pH 2.6</t>
  </si>
  <si>
    <t>Reported CHI at pH 2.6</t>
  </si>
  <si>
    <t>Benzimidazole</t>
  </si>
  <si>
    <t>Theophylline</t>
  </si>
  <si>
    <t>Phenyltetrazole</t>
  </si>
  <si>
    <t>Colchicine</t>
  </si>
  <si>
    <t>Phenyltheophylline</t>
  </si>
  <si>
    <t>Acetophenone</t>
  </si>
  <si>
    <t>Indole</t>
  </si>
  <si>
    <t>Propiophenone</t>
  </si>
  <si>
    <t>Butyrophenone</t>
  </si>
  <si>
    <t>Valerophenone</t>
  </si>
  <si>
    <t>y = 28.213x - 62.552, R² = 0.9953</t>
  </si>
  <si>
    <t>Slope</t>
  </si>
  <si>
    <t>Intercept</t>
  </si>
  <si>
    <t>QCs standars</t>
  </si>
  <si>
    <t>RT at pH 2.6</t>
  </si>
  <si>
    <t>Calculated CHI at pH 2.6</t>
  </si>
  <si>
    <t>Calculated Chrom LogD at pH 2.6</t>
  </si>
  <si>
    <t>Reported Chrom LogD pH 2.6</t>
  </si>
  <si>
    <t>Accuracy</t>
  </si>
  <si>
    <t>Diclofenac</t>
  </si>
  <si>
    <t>Glipizide</t>
  </si>
  <si>
    <t>Acetaminophen</t>
  </si>
  <si>
    <t>Glyburide</t>
  </si>
  <si>
    <t>Tolbutamide</t>
  </si>
  <si>
    <t>Phenacetin</t>
  </si>
  <si>
    <t>NSSy_ID</t>
  </si>
  <si>
    <t>Final Remark</t>
  </si>
  <si>
    <t>High instense peak used for calculation</t>
  </si>
  <si>
    <t>ChromLogD assay at pH 7.4</t>
  </si>
  <si>
    <t>Retension Time at pH 7.4</t>
  </si>
  <si>
    <t>Reported CHI at pH 7.4</t>
  </si>
  <si>
    <t>y = 28.085x - 82.03, R² = 0.9955</t>
  </si>
  <si>
    <t>RT at pH 7.4</t>
  </si>
  <si>
    <t>Calculated CHI at pH 7.4</t>
  </si>
  <si>
    <t>Calculated Chrom LogD at pH 7.4</t>
  </si>
  <si>
    <t>Reported Chrom LogD pH 7.4</t>
  </si>
  <si>
    <t>Ketoconazole</t>
  </si>
  <si>
    <t>Gemifibrozil</t>
  </si>
  <si>
    <t>ChromLogD assay at pH 10.5</t>
  </si>
  <si>
    <t>Retension Time at pH 10.5</t>
  </si>
  <si>
    <t>Reported CHI at pH 10.5</t>
  </si>
  <si>
    <t>y = 30.25x - 91.986, R² = 0.9955</t>
  </si>
  <si>
    <t>RT at pH 10.5</t>
  </si>
  <si>
    <t>Calculated CHI at pH 10.5</t>
  </si>
  <si>
    <t>Calculated Chrom LogD at pH 10.5</t>
  </si>
  <si>
    <t>Reported Chrom LogD pH 10.5</t>
  </si>
  <si>
    <t>Verapamil</t>
  </si>
  <si>
    <t>Quinidine</t>
  </si>
  <si>
    <t>Sr.No</t>
  </si>
  <si>
    <t>Date of Request</t>
  </si>
  <si>
    <t>Date of Accept</t>
  </si>
  <si>
    <t>Project</t>
  </si>
  <si>
    <t>Protocol</t>
  </si>
  <si>
    <t>Remarks</t>
  </si>
  <si>
    <t>P-765</t>
  </si>
  <si>
    <t>1910-263X-1</t>
  </si>
  <si>
    <t>ChromLogD</t>
  </si>
  <si>
    <t>1910-264X-1</t>
  </si>
  <si>
    <t>1910-265X-1</t>
  </si>
  <si>
    <t>1910-469X-1</t>
  </si>
  <si>
    <t>1910-470X-1</t>
  </si>
  <si>
    <t>1910-1034X-1</t>
  </si>
  <si>
    <t>1910-1037X-1</t>
  </si>
  <si>
    <t>1910-473X-1</t>
  </si>
  <si>
    <t>1910-474X-1</t>
  </si>
  <si>
    <t>1910-475X-1</t>
  </si>
  <si>
    <t>1910-472X-1</t>
  </si>
  <si>
    <t>1910-1036X-1</t>
  </si>
  <si>
    <t>1910-1033X-1</t>
  </si>
  <si>
    <t>1910-1011X-1</t>
  </si>
  <si>
    <t>1910-1015X-1</t>
  </si>
  <si>
    <t>1910-952X-1</t>
  </si>
  <si>
    <t>1910-1014X-1</t>
  </si>
  <si>
    <t>1910-1019X-1</t>
  </si>
  <si>
    <t>1910-1021X-1</t>
  </si>
  <si>
    <t>1910-361X-1</t>
  </si>
  <si>
    <t>1910-378X-1</t>
  </si>
  <si>
    <t>1910-321X-1</t>
  </si>
  <si>
    <t>1910-384X-1</t>
  </si>
  <si>
    <t>1910-389X-1</t>
  </si>
  <si>
    <t>1910-322X-1</t>
  </si>
  <si>
    <t>1910-353X-1</t>
  </si>
  <si>
    <t>1910-396X-1</t>
  </si>
  <si>
    <t>1910-323X-1</t>
  </si>
  <si>
    <t>1910-405X-1</t>
  </si>
  <si>
    <t>1910-346X-1</t>
  </si>
  <si>
    <t>1910-379X-1</t>
  </si>
  <si>
    <t>1910-381X-1</t>
  </si>
  <si>
    <t>1910-336X-1</t>
  </si>
  <si>
    <t>1910-292X-1</t>
  </si>
  <si>
    <t>1910-348X-1</t>
  </si>
  <si>
    <t>1910-334X-1</t>
  </si>
  <si>
    <t>1910-314X-1</t>
  </si>
  <si>
    <t>1910-328X-1</t>
  </si>
  <si>
    <t>1910-285X-1</t>
  </si>
  <si>
    <t>1910-280X-1</t>
  </si>
  <si>
    <t>1910-317X-1</t>
  </si>
  <si>
    <t>1910-283X-1</t>
  </si>
  <si>
    <t>1910-385X-1</t>
  </si>
  <si>
    <t>1910-326X-1</t>
  </si>
  <si>
    <t>1910-347X-1</t>
  </si>
  <si>
    <t>1910-393X-1</t>
  </si>
  <si>
    <t>1910-397X-1</t>
  </si>
  <si>
    <t>1910-325X-1</t>
  </si>
  <si>
    <t>1910-356X-1</t>
  </si>
  <si>
    <t>1910-376X-1</t>
  </si>
  <si>
    <t>1910-296X-1</t>
  </si>
  <si>
    <t>1910-307X-1</t>
  </si>
  <si>
    <t>1910-276X-1</t>
  </si>
  <si>
    <t>1910-390X-1</t>
  </si>
  <si>
    <t>1910-391X-1</t>
  </si>
  <si>
    <t>1910-394X-1</t>
  </si>
  <si>
    <t>1910-398X-1</t>
  </si>
  <si>
    <t>1910-279X-1</t>
  </si>
  <si>
    <t>1910-306X-1</t>
  </si>
  <si>
    <t>1910-377X-1</t>
  </si>
  <si>
    <t>1910-286X-1</t>
  </si>
  <si>
    <t>1910-382X-1</t>
  </si>
  <si>
    <t>1910-318X-1</t>
  </si>
  <si>
    <t>1910-290X-1</t>
  </si>
  <si>
    <t>1910-338X-1</t>
  </si>
  <si>
    <t>1910-330X-1</t>
  </si>
  <si>
    <t>1910-399X-1</t>
  </si>
  <si>
    <t>1910-401X-1</t>
  </si>
  <si>
    <t>1910-354X-1</t>
  </si>
  <si>
    <t>1910-282X-1</t>
  </si>
  <si>
    <t>1910-380X-1</t>
  </si>
  <si>
    <t>1910-266X-1</t>
  </si>
  <si>
    <t>1910-386X-1</t>
  </si>
  <si>
    <t>1910-341X-1</t>
  </si>
  <si>
    <t>1910-294X-1</t>
  </si>
  <si>
    <t>1910-333X-1</t>
  </si>
  <si>
    <t>1910-400X-1</t>
  </si>
  <si>
    <t>1910-402X-1</t>
  </si>
  <si>
    <t>1910-406X-1</t>
  </si>
  <si>
    <t>1910-272X-1</t>
  </si>
  <si>
    <t>1910-273X-1</t>
  </si>
  <si>
    <t>1910-360X-1</t>
  </si>
  <si>
    <t>1910-387X-1</t>
  </si>
  <si>
    <t>1910-313X-1</t>
  </si>
  <si>
    <t>1910-284X-1</t>
  </si>
  <si>
    <t>1910-395X-1</t>
  </si>
  <si>
    <t>1910-269X-1</t>
  </si>
  <si>
    <t>1910-403X-1</t>
  </si>
  <si>
    <t>1910-332X-1</t>
  </si>
  <si>
    <t>1910-288X-1</t>
  </si>
  <si>
    <t>1910-302X-1</t>
  </si>
  <si>
    <t>1910-383X-1</t>
  </si>
  <si>
    <t>1910-388X-1</t>
  </si>
  <si>
    <t>1910-319X-1</t>
  </si>
  <si>
    <t>1910-392X-1</t>
  </si>
  <si>
    <t>1910-344X-1</t>
  </si>
  <si>
    <t>1910-343X-1</t>
  </si>
  <si>
    <t>1910-404X-1</t>
  </si>
  <si>
    <t>1910-407X-1</t>
  </si>
  <si>
    <t>1910-370X-1</t>
  </si>
  <si>
    <t>HPLC Analytical Details</t>
  </si>
  <si>
    <t>LC</t>
  </si>
  <si>
    <t xml:space="preserve">Agilent Technologies 1200 Series </t>
  </si>
  <si>
    <t>Column</t>
  </si>
  <si>
    <t xml:space="preserve">Zorbax XDB-C18, 4.6*50mm, 3.5 µM </t>
  </si>
  <si>
    <t>Mobile Phase</t>
  </si>
  <si>
    <t>Organic Channel (Solvent B): Acetonitrile</t>
  </si>
  <si>
    <t>Aqueous Channel (Solvent C): Ammonium acetate Buffer pH 2.6 or 7.4 or 10.5</t>
  </si>
  <si>
    <t>Gradient Program</t>
  </si>
  <si>
    <t>Gradient for pH 7.4 and pH 10.5</t>
  </si>
  <si>
    <t xml:space="preserve">Gradient for pH 2.6 </t>
  </si>
  <si>
    <t>Time (Min)</t>
  </si>
  <si>
    <t>Flow rate (mL)</t>
  </si>
  <si>
    <t>Solvent C (%)</t>
  </si>
  <si>
    <t>Solvent B (%)</t>
  </si>
  <si>
    <t>Time</t>
  </si>
  <si>
    <t>Flow</t>
  </si>
  <si>
    <t>1.0 mL/min</t>
  </si>
  <si>
    <t>Autosampler Temperature</t>
  </si>
  <si>
    <t>8 °C</t>
  </si>
  <si>
    <t>Column Temperature</t>
  </si>
  <si>
    <t>30 °C</t>
  </si>
  <si>
    <t>Injection Volume</t>
  </si>
  <si>
    <t>5 µL</t>
  </si>
  <si>
    <t>2 µL</t>
  </si>
  <si>
    <t>Run time</t>
  </si>
  <si>
    <t>10 min</t>
  </si>
  <si>
    <t>ʎ max</t>
  </si>
  <si>
    <t>254 nm</t>
  </si>
  <si>
    <t>PROTOCOL</t>
  </si>
  <si>
    <t>Reference Standard</t>
  </si>
  <si>
    <t>CHI at pH 2.6</t>
  </si>
  <si>
    <t>CHI at pH 7.4</t>
  </si>
  <si>
    <t>CHI at pH 10.5</t>
  </si>
  <si>
    <t>QCs</t>
  </si>
  <si>
    <t>Reported ChromLogD value at specefic pH</t>
  </si>
  <si>
    <t>NA</t>
  </si>
  <si>
    <t>Gemfibrozil</t>
  </si>
  <si>
    <t>*NA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</si>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</sst>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\ mmmm\ yyyy;@"/>
    <numFmt numFmtId="165" formatCode="0.000"/>
    <numFmt numFmtId="166" formatCode="[$-F800]dddd\,\ mmmm\ dd\,\ yyyy"/>
  </numFmts>
  <fonts count="2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8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9"/>
      <color rgb="FF000000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6" fillId="0" borderId="0"/>
    <xf numFmtId="0" fontId="4" fillId="0" borderId="0"/>
    <xf numFmtId="0" fontId="6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0" borderId="0"/>
  </cellStyleXfs>
  <cellXfs count="114">
    <xf numFmtId="0" fontId="0" fillId="0" borderId="0" xfId="0"/>
    <xf numFmtId="0" fontId="9" fillId="0" borderId="1" xfId="0" applyFont="1" applyBorder="1" applyAlignment="1">
      <alignment horizontal="center" vertical="center" wrapText="1"/>
    </xf>
    <xf numFmtId="0" fontId="5" fillId="0" borderId="0" xfId="5" applyFont="1"/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/>
    <xf numFmtId="165" fontId="12" fillId="0" borderId="1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9" xfId="0" applyFont="1" applyBorder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/>
    </xf>
    <xf numFmtId="0" fontId="19" fillId="0" borderId="0" xfId="0" applyFont="1"/>
    <xf numFmtId="0" fontId="12" fillId="0" borderId="0" xfId="0" applyFont="1" applyAlignment="1">
      <alignment horizontal="left"/>
    </xf>
    <xf numFmtId="165" fontId="12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2" fontId="12" fillId="0" borderId="0" xfId="0" applyNumberFormat="1" applyFont="1"/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2" fontId="20" fillId="2" borderId="1" xfId="4" applyNumberFormat="1" applyFont="1" applyFill="1" applyBorder="1" applyAlignment="1">
      <alignment horizontal="center" vertic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164" fontId="21" fillId="0" borderId="3" xfId="2" applyNumberFormat="1" applyFont="1" applyBorder="1" applyAlignment="1">
      <alignment vertical="center"/>
    </xf>
    <xf numFmtId="0" fontId="14" fillId="0" borderId="1" xfId="4" applyFont="1" applyBorder="1" applyAlignment="1">
      <alignment horizontal="center" vertical="center"/>
    </xf>
    <xf numFmtId="0" fontId="20" fillId="0" borderId="1" xfId="5" applyFont="1" applyBorder="1" applyAlignment="1">
      <alignment horizontal="center"/>
    </xf>
    <xf numFmtId="0" fontId="20" fillId="3" borderId="1" xfId="5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readingOrder="1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6" xfId="0" applyFont="1" applyBorder="1"/>
    <xf numFmtId="166" fontId="12" fillId="0" borderId="0" xfId="0" applyNumberFormat="1" applyFont="1" applyAlignment="1">
      <alignment horizontal="left"/>
    </xf>
    <xf numFmtId="0" fontId="15" fillId="0" borderId="1" xfId="2" applyFont="1" applyBorder="1" applyAlignment="1">
      <alignment vertical="center" wrapText="1"/>
    </xf>
    <xf numFmtId="0" fontId="15" fillId="0" borderId="1" xfId="2" applyFont="1" applyBorder="1" applyAlignment="1">
      <alignment vertical="center"/>
    </xf>
    <xf numFmtId="0" fontId="15" fillId="0" borderId="1" xfId="2" applyFont="1" applyBorder="1" applyAlignment="1">
      <alignment horizontal="left" vertical="center"/>
    </xf>
    <xf numFmtId="0" fontId="23" fillId="0" borderId="0" xfId="0" applyFont="1"/>
    <xf numFmtId="165" fontId="21" fillId="0" borderId="0" xfId="2" applyNumberFormat="1" applyFont="1"/>
    <xf numFmtId="0" fontId="21" fillId="0" borderId="0" xfId="2" applyFont="1"/>
    <xf numFmtId="0" fontId="15" fillId="0" borderId="1" xfId="2" applyFont="1" applyBorder="1" applyAlignment="1">
      <alignment horizontal="left" vertical="center" wrapText="1"/>
    </xf>
    <xf numFmtId="165" fontId="12" fillId="0" borderId="1" xfId="0" applyNumberFormat="1" applyFont="1" applyBorder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2" fontId="12" fillId="0" borderId="4" xfId="2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12" fillId="0" borderId="5" xfId="2" applyNumberFormat="1" applyFont="1" applyBorder="1" applyAlignment="1">
      <alignment horizontal="center" vertical="center"/>
    </xf>
    <xf numFmtId="0" fontId="15" fillId="0" borderId="3" xfId="2" applyFont="1" applyBorder="1" applyAlignment="1">
      <alignment horizontal="left" vertical="center"/>
    </xf>
    <xf numFmtId="0" fontId="15" fillId="0" borderId="14" xfId="2" applyFont="1" applyBorder="1" applyAlignment="1">
      <alignment horizontal="left" vertical="center"/>
    </xf>
    <xf numFmtId="0" fontId="15" fillId="0" borderId="2" xfId="2" applyFont="1" applyBorder="1" applyAlignment="1">
      <alignment horizontal="left" vertical="center"/>
    </xf>
    <xf numFmtId="14" fontId="15" fillId="0" borderId="3" xfId="2" applyNumberFormat="1" applyFont="1" applyBorder="1" applyAlignment="1">
      <alignment horizontal="left" vertical="center"/>
    </xf>
    <xf numFmtId="0" fontId="15" fillId="4" borderId="3" xfId="2" applyFont="1" applyFill="1" applyBorder="1" applyAlignment="1">
      <alignment horizontal="left" vertical="center"/>
    </xf>
    <xf numFmtId="0" fontId="15" fillId="4" borderId="14" xfId="2" applyFont="1" applyFill="1" applyBorder="1" applyAlignment="1">
      <alignment horizontal="left" vertical="center"/>
    </xf>
    <xf numFmtId="0" fontId="15" fillId="4" borderId="2" xfId="2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65" fontId="15" fillId="0" borderId="3" xfId="2" applyNumberFormat="1" applyFont="1" applyBorder="1" applyAlignment="1">
      <alignment horizontal="left" vertical="center"/>
    </xf>
    <xf numFmtId="165" fontId="15" fillId="0" borderId="14" xfId="2" applyNumberFormat="1" applyFont="1" applyBorder="1" applyAlignment="1">
      <alignment horizontal="left" vertical="center"/>
    </xf>
    <xf numFmtId="165" fontId="15" fillId="0" borderId="2" xfId="2" applyNumberFormat="1" applyFont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4" fontId="15" fillId="4" borderId="3" xfId="2" applyNumberFormat="1" applyFont="1" applyFill="1" applyBorder="1" applyAlignment="1">
      <alignment horizontal="left" vertical="center"/>
    </xf>
    <xf numFmtId="0" fontId="15" fillId="0" borderId="1" xfId="2" applyFont="1" applyBorder="1" applyAlignment="1">
      <alignment vertical="center"/>
    </xf>
    <xf numFmtId="0" fontId="13" fillId="2" borderId="6" xfId="2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3" fillId="2" borderId="7" xfId="2" applyFont="1" applyFill="1" applyBorder="1" applyAlignment="1">
      <alignment horizontal="center" vertical="center"/>
    </xf>
    <xf numFmtId="165" fontId="12" fillId="0" borderId="3" xfId="0" applyNumberFormat="1" applyFont="1" applyBorder="1" applyAlignment="1">
      <alignment horizontal="left" vertical="center"/>
    </xf>
    <xf numFmtId="165" fontId="12" fillId="0" borderId="2" xfId="0" applyNumberFormat="1" applyFont="1" applyBorder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0" fontId="14" fillId="0" borderId="1" xfId="5" applyFont="1" applyBorder="1" applyAlignment="1">
      <alignment horizontal="left" vertical="center"/>
    </xf>
    <xf numFmtId="0" fontId="21" fillId="4" borderId="1" xfId="5" applyFont="1" applyFill="1" applyBorder="1" applyAlignment="1" applyProtection="1">
      <alignment horizontal="left" vertical="center"/>
      <protection locked="0"/>
    </xf>
    <xf numFmtId="0" fontId="20" fillId="0" borderId="1" xfId="5" applyFont="1" applyBorder="1" applyAlignment="1">
      <alignment horizontal="center"/>
    </xf>
    <xf numFmtId="0" fontId="20" fillId="3" borderId="1" xfId="5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4" borderId="1" xfId="5" applyFont="1" applyFill="1" applyBorder="1" applyAlignment="1">
      <alignment horizontal="center" vertical="center"/>
    </xf>
    <xf numFmtId="0" fontId="14" fillId="0" borderId="3" xfId="5" applyFont="1" applyBorder="1" applyAlignment="1">
      <alignment horizontal="left" vertical="center"/>
    </xf>
    <xf numFmtId="0" fontId="14" fillId="0" borderId="14" xfId="5" applyFont="1" applyBorder="1" applyAlignment="1">
      <alignment horizontal="left" vertical="center"/>
    </xf>
    <xf numFmtId="0" fontId="14" fillId="0" borderId="2" xfId="5" applyFont="1" applyBorder="1" applyAlignment="1">
      <alignment horizontal="left" vertical="center"/>
    </xf>
    <xf numFmtId="0" fontId="14" fillId="4" borderId="1" xfId="5" applyFont="1" applyFill="1" applyBorder="1" applyAlignment="1">
      <alignment horizontal="center"/>
    </xf>
    <xf numFmtId="0" fontId="14" fillId="0" borderId="1" xfId="5" applyFont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4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00000000-0005-0000-0000-000003000000}"/>
    <cellStyle name="Normal 3 2 2" xfId="11" xr:uid="{00000000-0005-0000-0000-000004000000}"/>
    <cellStyle name="Normal 3 2 2 2" xfId="12" xr:uid="{00000000-0005-0000-0000-000005000000}"/>
    <cellStyle name="Normal 3 2 3" xfId="9" xr:uid="{00000000-0005-0000-0000-000006000000}"/>
    <cellStyle name="Normal 3 2 4" xfId="7" xr:uid="{00000000-0005-0000-0000-000007000000}"/>
    <cellStyle name="Normal 3 3" xfId="10" xr:uid="{00000000-0005-0000-0000-000008000000}"/>
    <cellStyle name="Normal 3 4" xfId="8" xr:uid="{00000000-0005-0000-0000-000009000000}"/>
    <cellStyle name="Normal 3 5" xfId="6" xr:uid="{00000000-0005-0000-0000-00000A000000}"/>
    <cellStyle name="Normal 4" xfId="4" xr:uid="{00000000-0005-0000-0000-00000B000000}"/>
    <cellStyle name="Normal 5" xfId="13" xr:uid="{00000000-0005-0000-0000-00000C000000}"/>
    <cellStyle name="Normal 9" xfId="3" xr:uid="{00000000-0005-0000-0000-00000D000000}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mruColors>
      <color rgb="FF000099"/>
      <color rgb="FFB0509B"/>
      <color rgb="FFDB31C7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59863477141412"/>
          <c:y val="8.4876543209876601E-2"/>
          <c:w val="0.79183178148358868"/>
          <c:h val="0.66509793914649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 pH 2.6'!$D$3</c:f>
              <c:strCache>
                <c:ptCount val="1"/>
                <c:pt idx="0">
                  <c:v>Reported CHI at pH 2.6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50255176436284"/>
                  <c:y val="-0.10403680008748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'Raw data pH 2.6'!$C$4:$C$14</c:f>
              <c:numCache>
                <c:formatCode>General</c:formatCode>
                <c:ptCount val="11"/>
                <c:pt idx="1">
                  <c:v>2.5750000000000002</c:v>
                </c:pt>
                <c:pt idx="2">
                  <c:v>2.8460000000000001</c:v>
                </c:pt>
                <c:pt idx="3">
                  <c:v>3.6280000000000001</c:v>
                </c:pt>
                <c:pt idx="4">
                  <c:v>3.7229999999999999</c:v>
                </c:pt>
                <c:pt idx="5" formatCode="0.000">
                  <c:v>4.05</c:v>
                </c:pt>
                <c:pt idx="6">
                  <c:v>4.407</c:v>
                </c:pt>
                <c:pt idx="7">
                  <c:v>4.7510000000000003</c:v>
                </c:pt>
                <c:pt idx="8">
                  <c:v>4.9429999999999996</c:v>
                </c:pt>
                <c:pt idx="9">
                  <c:v>5.3479999999999999</c:v>
                </c:pt>
                <c:pt idx="10">
                  <c:v>5.7249999999999996</c:v>
                </c:pt>
              </c:numCache>
            </c:numRef>
          </c:xVal>
          <c:yVal>
            <c:numRef>
              <c:f>'Raw data pH 2.6'!$D$4:$D$14</c:f>
              <c:numCache>
                <c:formatCode>General</c:formatCode>
                <c:ptCount val="11"/>
                <c:pt idx="1">
                  <c:v>6.3</c:v>
                </c:pt>
                <c:pt idx="2">
                  <c:v>17.899999999999999</c:v>
                </c:pt>
                <c:pt idx="3">
                  <c:v>42.2</c:v>
                </c:pt>
                <c:pt idx="4">
                  <c:v>43.9</c:v>
                </c:pt>
                <c:pt idx="5">
                  <c:v>51.7</c:v>
                </c:pt>
                <c:pt idx="6">
                  <c:v>64.099999999999994</c:v>
                </c:pt>
                <c:pt idx="7">
                  <c:v>72.099999999999994</c:v>
                </c:pt>
                <c:pt idx="8">
                  <c:v>77.400000000000006</c:v>
                </c:pt>
                <c:pt idx="9">
                  <c:v>87.3</c:v>
                </c:pt>
                <c:pt idx="10">
                  <c:v>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4-413F-AFA0-3E8045C0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9136"/>
        <c:axId val="95181056"/>
      </c:scatterChart>
      <c:valAx>
        <c:axId val="95179136"/>
        <c:scaling>
          <c:orientation val="minMax"/>
          <c:max val="6.5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Tiime (Min)</a:t>
                </a:r>
              </a:p>
            </c:rich>
          </c:tx>
          <c:layout>
            <c:manualLayout>
              <c:xMode val="edge"/>
              <c:yMode val="edge"/>
              <c:x val="0.40321558763487908"/>
              <c:y val="0.86029576164090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81056"/>
        <c:crosses val="autoZero"/>
        <c:crossBetween val="midCat"/>
      </c:valAx>
      <c:valAx>
        <c:axId val="9518105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CHI at pH 2.6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7913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59863477141412"/>
          <c:y val="8.4876543209876601E-2"/>
          <c:w val="0.79183178148358868"/>
          <c:h val="0.66509793914649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 pH 7.4'!$D$3</c:f>
              <c:strCache>
                <c:ptCount val="1"/>
                <c:pt idx="0">
                  <c:v>Reported CHI at pH 7.4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50255176436284"/>
                  <c:y val="-0.10403680008748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'Raw data pH 7.4'!$C$4:$C$14</c:f>
              <c:numCache>
                <c:formatCode>0.000</c:formatCode>
                <c:ptCount val="11"/>
                <c:pt idx="1">
                  <c:v>3.6589999999999998</c:v>
                </c:pt>
                <c:pt idx="2">
                  <c:v>3.7610000000000001</c:v>
                </c:pt>
                <c:pt idx="3">
                  <c:v>4.0519999999999996</c:v>
                </c:pt>
                <c:pt idx="4">
                  <c:v>4.4880000000000004</c:v>
                </c:pt>
                <c:pt idx="5">
                  <c:v>4.7549999999999999</c:v>
                </c:pt>
                <c:pt idx="6">
                  <c:v>5.1289999999999996</c:v>
                </c:pt>
                <c:pt idx="7">
                  <c:v>5.45</c:v>
                </c:pt>
                <c:pt idx="8">
                  <c:v>5.6509999999999998</c:v>
                </c:pt>
                <c:pt idx="9">
                  <c:v>6.048</c:v>
                </c:pt>
                <c:pt idx="10">
                  <c:v>6.4109999999999996</c:v>
                </c:pt>
              </c:numCache>
            </c:numRef>
          </c:xVal>
          <c:yVal>
            <c:numRef>
              <c:f>'Raw data pH 7.4'!$D$4:$D$14</c:f>
              <c:numCache>
                <c:formatCode>General</c:formatCode>
                <c:ptCount val="11"/>
                <c:pt idx="1">
                  <c:v>18.399999999999999</c:v>
                </c:pt>
                <c:pt idx="2">
                  <c:v>23.6</c:v>
                </c:pt>
                <c:pt idx="3">
                  <c:v>34.299999999999997</c:v>
                </c:pt>
                <c:pt idx="4">
                  <c:v>42</c:v>
                </c:pt>
                <c:pt idx="5">
                  <c:v>51.2</c:v>
                </c:pt>
                <c:pt idx="6">
                  <c:v>65.099999999999994</c:v>
                </c:pt>
                <c:pt idx="7">
                  <c:v>71.5</c:v>
                </c:pt>
                <c:pt idx="8">
                  <c:v>77.400000000000006</c:v>
                </c:pt>
                <c:pt idx="9">
                  <c:v>87.5</c:v>
                </c:pt>
                <c:pt idx="10">
                  <c:v>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4-4C4E-87E9-3AC06E54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3808"/>
        <c:axId val="94665728"/>
      </c:scatterChart>
      <c:valAx>
        <c:axId val="94663808"/>
        <c:scaling>
          <c:orientation val="minMax"/>
          <c:max val="7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Tiime (Min)</a:t>
                </a:r>
              </a:p>
            </c:rich>
          </c:tx>
          <c:layout>
            <c:manualLayout>
              <c:xMode val="edge"/>
              <c:yMode val="edge"/>
              <c:x val="0.40321558763487908"/>
              <c:y val="0.86029576164090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65728"/>
        <c:crosses val="autoZero"/>
        <c:crossBetween val="midCat"/>
      </c:valAx>
      <c:valAx>
        <c:axId val="9466572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CHI at pH 7.4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66380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59863477141412"/>
          <c:y val="8.4876543209876601E-2"/>
          <c:w val="0.79183178148358868"/>
          <c:h val="0.6788577124453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'Raw data pH 10.5'!$D$3</c:f>
              <c:strCache>
                <c:ptCount val="1"/>
                <c:pt idx="0">
                  <c:v>Reported CHI at pH 10.5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50255176436284"/>
                  <c:y val="-0.10403680008748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'Raw data pH 10.5'!$C$4:$C$14</c:f>
              <c:numCache>
                <c:formatCode>0.000</c:formatCode>
                <c:ptCount val="11"/>
                <c:pt idx="1">
                  <c:v>3.1070000000000002</c:v>
                </c:pt>
                <c:pt idx="2">
                  <c:v>3.6150000000000002</c:v>
                </c:pt>
                <c:pt idx="3">
                  <c:v>3.8260000000000001</c:v>
                </c:pt>
                <c:pt idx="4">
                  <c:v>4.0789999999999997</c:v>
                </c:pt>
                <c:pt idx="5">
                  <c:v>4.5869999999999997</c:v>
                </c:pt>
                <c:pt idx="6">
                  <c:v>5.0579999999999998</c:v>
                </c:pt>
                <c:pt idx="7">
                  <c:v>5.3639999999999999</c:v>
                </c:pt>
                <c:pt idx="8">
                  <c:v>5.5590000000000002</c:v>
                </c:pt>
                <c:pt idx="9">
                  <c:v>5.9340000000000002</c:v>
                </c:pt>
                <c:pt idx="10">
                  <c:v>6.282</c:v>
                </c:pt>
              </c:numCache>
            </c:numRef>
          </c:xVal>
          <c:yVal>
            <c:numRef>
              <c:f>'Raw data pH 10.5'!$D$4:$D$14</c:f>
              <c:numCache>
                <c:formatCode>General</c:formatCode>
                <c:ptCount val="11"/>
                <c:pt idx="1">
                  <c:v>5</c:v>
                </c:pt>
                <c:pt idx="2">
                  <c:v>16</c:v>
                </c:pt>
                <c:pt idx="3">
                  <c:v>21.5</c:v>
                </c:pt>
                <c:pt idx="4">
                  <c:v>30.6</c:v>
                </c:pt>
                <c:pt idx="5">
                  <c:v>43.9</c:v>
                </c:pt>
                <c:pt idx="6">
                  <c:v>64.099999999999994</c:v>
                </c:pt>
                <c:pt idx="7">
                  <c:v>72.099999999999994</c:v>
                </c:pt>
                <c:pt idx="8">
                  <c:v>77.400000000000006</c:v>
                </c:pt>
                <c:pt idx="9">
                  <c:v>87.3</c:v>
                </c:pt>
                <c:pt idx="10">
                  <c:v>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F-4AE4-AF09-4DB64447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3968"/>
        <c:axId val="95045504"/>
      </c:scatterChart>
      <c:valAx>
        <c:axId val="95043968"/>
        <c:scaling>
          <c:orientation val="minMax"/>
          <c:max val="7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Tiime (Min)</a:t>
                </a:r>
              </a:p>
            </c:rich>
          </c:tx>
          <c:layout>
            <c:manualLayout>
              <c:xMode val="edge"/>
              <c:yMode val="edge"/>
              <c:x val="0.40321558763487908"/>
              <c:y val="0.86029576164090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045504"/>
        <c:crosses val="autoZero"/>
        <c:crossBetween val="midCat"/>
      </c:valAx>
      <c:valAx>
        <c:axId val="950455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CHI at pH 10.5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04396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257173</xdr:colOff>
      <xdr:row>4</xdr:row>
      <xdr:rowOff>9525</xdr:rowOff>
    </xdr:from>
    <xdr:to>
      <xdr:col>7</xdr:col>
      <xdr:colOff>1255393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3769C-E33E-47D7-BE76-C24CCC85D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247648</xdr:colOff>
      <xdr:row>3</xdr:row>
      <xdr:rowOff>219075</xdr:rowOff>
    </xdr:from>
    <xdr:to>
      <xdr:col>7</xdr:col>
      <xdr:colOff>950593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A97B2-F201-427D-B4CD-13098522D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180970</xdr:colOff>
      <xdr:row>4</xdr:row>
      <xdr:rowOff>0</xdr:rowOff>
    </xdr:from>
    <xdr:to>
      <xdr:col>7</xdr:col>
      <xdr:colOff>893440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3C604-7F88-4131-ABE4-EFC3A452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252704</xdr:colOff>
      <xdr:row>2</xdr:row>
      <xdr:rowOff>1</xdr:rowOff>
    </xdr:from>
    <xdr:to>
      <xdr:col>6</xdr:col>
      <xdr:colOff>408215</xdr:colOff>
      <xdr:row>23</xdr:row>
      <xdr:rowOff>165230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84926-0907-45AD-AC4A-8A4E81AED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821" t="22855" r="17222" b="8311"/>
        <a:stretch/>
      </xdr:blipFill>
      <xdr:spPr>
        <a:xfrm>
          <a:off x="942781" y="417935"/>
          <a:ext cx="5160995" cy="4247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7" workbookViewId="0">
      <selection activeCell="A18" sqref="A18:A19"/>
    </sheetView>
  </sheetViews>
  <sheetFormatPr baseColWidth="10" defaultColWidth="9" defaultRowHeight="14" x14ac:dyDescent="0.15"/>
  <cols>
    <col min="1" max="1" width="15.6640625" style="5" bestFit="1" customWidth="1"/>
    <col min="2" max="2" width="10.83203125" style="5" customWidth="1"/>
    <col min="3" max="3" width="8.83203125" style="5" customWidth="1"/>
    <col min="4" max="4" width="7.5" style="5" customWidth="1"/>
    <col min="5" max="5" width="9" style="5"/>
    <col min="6" max="6" width="8.6640625" style="5" customWidth="1"/>
    <col min="7" max="7" width="7.5" style="5" customWidth="1"/>
    <col min="8" max="8" width="26.1640625" style="5" customWidth="1"/>
    <col min="9" max="9" width="11.5" style="5" customWidth="1"/>
    <col min="10" max="10" width="11" style="5" bestFit="1" customWidth="1"/>
    <col min="11" max="11" width="9.83203125" style="5" bestFit="1" customWidth="1"/>
    <col min="12" max="16384" width="9" style="5"/>
  </cols>
  <sheetData>
    <row r="1" spans="1:12" ht="25.5" customHeight="1" x14ac:dyDescent="0.15">
      <c r="A1" s="84" t="s">
        <v>0</v>
      </c>
      <c r="B1" s="85"/>
      <c r="C1" s="85"/>
      <c r="D1" s="85"/>
      <c r="E1" s="85"/>
      <c r="F1" s="85"/>
      <c r="G1" s="85"/>
      <c r="H1" s="86"/>
    </row>
    <row r="2" spans="1:12" ht="24.75" customHeight="1" x14ac:dyDescent="0.15">
      <c r="A2" s="7" t="s">
        <v>1</v>
      </c>
      <c r="B2" s="74" t="s">
        <v>2</v>
      </c>
      <c r="C2" s="75"/>
      <c r="D2" s="76"/>
      <c r="E2" s="57" t="s">
        <v>3</v>
      </c>
      <c r="F2" s="74" t="s">
        <v>4</v>
      </c>
      <c r="G2" s="75"/>
      <c r="H2" s="76"/>
    </row>
    <row r="3" spans="1:12" x14ac:dyDescent="0.15">
      <c r="A3" s="9" t="s">
        <v>5</v>
      </c>
      <c r="B3" s="82">
        <v>44810</v>
      </c>
      <c r="C3" s="75"/>
      <c r="D3" s="76"/>
      <c r="E3" s="58" t="s">
        <v>6</v>
      </c>
      <c r="F3" s="74" t="s">
        <v>7</v>
      </c>
      <c r="G3" s="75"/>
      <c r="H3" s="76"/>
      <c r="K3" s="11"/>
      <c r="L3"/>
    </row>
    <row r="4" spans="1:12" ht="15" customHeight="1" x14ac:dyDescent="0.15">
      <c r="A4" s="9" t="s">
        <v>8</v>
      </c>
      <c r="B4" s="74" t="s">
        <v>9</v>
      </c>
      <c r="C4" s="75"/>
      <c r="D4" s="76"/>
      <c r="E4" s="58" t="s">
        <v>10</v>
      </c>
      <c r="F4" s="74" t="s">
        <v>11</v>
      </c>
      <c r="G4" s="75"/>
      <c r="H4" s="76"/>
    </row>
    <row r="5" spans="1:12" ht="15" customHeight="1" x14ac:dyDescent="0.15">
      <c r="A5" s="9" t="s">
        <v>12</v>
      </c>
      <c r="B5" s="74" t="s">
        <v>13</v>
      </c>
      <c r="C5" s="75"/>
      <c r="D5" s="76"/>
      <c r="E5" s="83" t="s">
        <v>14</v>
      </c>
      <c r="F5" s="74" t="s">
        <v>15</v>
      </c>
      <c r="G5" s="75"/>
      <c r="H5" s="76"/>
    </row>
    <row r="6" spans="1:12" ht="15" customHeight="1" x14ac:dyDescent="0.15">
      <c r="A6" s="9" t="s">
        <v>16</v>
      </c>
      <c r="B6" s="74" t="s">
        <v>17</v>
      </c>
      <c r="C6" s="75"/>
      <c r="D6" s="75"/>
      <c r="E6" s="83"/>
      <c r="F6" s="74" t="s">
        <v>18</v>
      </c>
      <c r="G6" s="75"/>
      <c r="H6" s="76"/>
    </row>
    <row r="7" spans="1:12" ht="15" customHeight="1" x14ac:dyDescent="0.15">
      <c r="A7" s="9" t="s">
        <v>19</v>
      </c>
      <c r="B7" s="74" t="s">
        <v>20</v>
      </c>
      <c r="C7" s="75"/>
      <c r="D7" s="75"/>
      <c r="E7" s="83"/>
      <c r="F7" s="74" t="s">
        <v>21</v>
      </c>
      <c r="G7" s="75"/>
      <c r="H7" s="76"/>
    </row>
    <row r="8" spans="1:12" x14ac:dyDescent="0.15">
      <c r="A8" s="67" t="s">
        <v>22</v>
      </c>
      <c r="B8" s="59" t="s">
        <v>23</v>
      </c>
      <c r="C8" s="70" t="s">
        <v>24</v>
      </c>
      <c r="D8" s="71"/>
      <c r="E8" s="72"/>
      <c r="F8" s="60"/>
      <c r="G8" s="60"/>
      <c r="H8" s="60"/>
    </row>
    <row r="9" spans="1:12" ht="15" customHeight="1" x14ac:dyDescent="0.15">
      <c r="A9" s="68"/>
      <c r="B9" s="59" t="s">
        <v>25</v>
      </c>
      <c r="C9" s="73">
        <v>44810</v>
      </c>
      <c r="D9" s="71"/>
      <c r="E9" s="72"/>
      <c r="F9" s="61"/>
      <c r="G9" s="61"/>
      <c r="H9" s="62"/>
    </row>
    <row r="10" spans="1:12" ht="24" x14ac:dyDescent="0.15">
      <c r="A10" s="69"/>
      <c r="B10" s="63" t="s">
        <v>26</v>
      </c>
      <c r="C10" s="70" t="str">
        <f>'Raw data pH 2.6'!D17</f>
        <v>y = 28.213x - 62.552, R² = 0.9953</v>
      </c>
      <c r="D10" s="71"/>
      <c r="E10" s="72"/>
      <c r="F10" s="61"/>
      <c r="G10" s="61"/>
      <c r="H10" s="62"/>
    </row>
    <row r="11" spans="1:12" x14ac:dyDescent="0.15">
      <c r="A11" s="67" t="s">
        <v>27</v>
      </c>
      <c r="B11" s="59" t="s">
        <v>23</v>
      </c>
      <c r="C11" s="78" t="s">
        <v>28</v>
      </c>
      <c r="D11" s="79"/>
      <c r="E11" s="80"/>
      <c r="F11" s="62"/>
      <c r="G11" s="62"/>
      <c r="H11" s="62"/>
    </row>
    <row r="12" spans="1:12" x14ac:dyDescent="0.15">
      <c r="A12" s="68"/>
      <c r="B12" s="59" t="s">
        <v>25</v>
      </c>
      <c r="C12" s="73">
        <v>44810</v>
      </c>
      <c r="D12" s="71"/>
      <c r="E12" s="72"/>
      <c r="F12" s="62"/>
      <c r="G12" s="62"/>
      <c r="H12" s="62"/>
    </row>
    <row r="13" spans="1:12" ht="24" x14ac:dyDescent="0.15">
      <c r="A13" s="69"/>
      <c r="B13" s="63" t="s">
        <v>26</v>
      </c>
      <c r="C13" s="70" t="str">
        <f>'Raw data pH 7.4'!D17</f>
        <v>y = 28.085x - 82.03, R² = 0.9955</v>
      </c>
      <c r="D13" s="71"/>
      <c r="E13" s="72"/>
      <c r="F13" s="61"/>
      <c r="G13" s="61"/>
      <c r="H13" s="62"/>
    </row>
    <row r="14" spans="1:12" x14ac:dyDescent="0.15">
      <c r="A14" s="67" t="s">
        <v>29</v>
      </c>
      <c r="B14" s="59" t="s">
        <v>23</v>
      </c>
      <c r="C14" s="70" t="s">
        <v>30</v>
      </c>
      <c r="D14" s="71"/>
      <c r="E14" s="72"/>
      <c r="F14" s="61"/>
      <c r="G14" s="61"/>
      <c r="H14" s="62"/>
    </row>
    <row r="15" spans="1:12" x14ac:dyDescent="0.15">
      <c r="A15" s="68"/>
      <c r="B15" s="59" t="s">
        <v>25</v>
      </c>
      <c r="C15" s="73">
        <v>44811</v>
      </c>
      <c r="D15" s="71"/>
      <c r="E15" s="72"/>
      <c r="F15" s="62"/>
      <c r="G15" s="62"/>
      <c r="H15" s="62"/>
    </row>
    <row r="16" spans="1:12" ht="24" x14ac:dyDescent="0.15">
      <c r="A16" s="69"/>
      <c r="B16" s="63" t="s">
        <v>26</v>
      </c>
      <c r="C16" s="70" t="str">
        <f>'Raw data pH 10.5'!D17</f>
        <v>y = 30.25x - 91.986, R² = 0.9955</v>
      </c>
      <c r="D16" s="71"/>
      <c r="E16" s="72"/>
      <c r="F16" s="60"/>
      <c r="G16" s="60"/>
      <c r="H16" s="60"/>
    </row>
    <row r="18" spans="1:10" ht="15.75" customHeight="1" x14ac:dyDescent="0.15">
      <c r="A18" s="112" t="s">
        <v>31</v>
      </c>
      <c r="B18" s="77" t="s">
        <v>32</v>
      </c>
      <c r="C18" s="77"/>
      <c r="D18" s="77"/>
      <c r="E18" s="77" t="s">
        <v>33</v>
      </c>
      <c r="F18" s="77"/>
      <c r="G18" s="77"/>
    </row>
    <row r="19" spans="1:10" ht="15.75" customHeight="1" x14ac:dyDescent="0.15">
      <c r="A19" s="113"/>
      <c r="B19" s="49" t="s">
        <v>22</v>
      </c>
      <c r="C19" s="49" t="s">
        <v>27</v>
      </c>
      <c r="D19" s="49" t="s">
        <v>29</v>
      </c>
      <c r="E19" s="49" t="s">
        <v>22</v>
      </c>
      <c r="F19" s="49" t="s">
        <v>27</v>
      </c>
      <c r="G19" s="49" t="s">
        <v>29</v>
      </c>
    </row>
    <row r="20" spans="1:10" ht="15.75" customHeight="1" x14ac:dyDescent="0.15">
      <c r="A20" s="6" t="str">
        <f>'Request Sheet'!E2</f>
        <v>1910-263X-1</v>
      </c>
      <c r="B20" s="6">
        <f>'Raw data pH 2.6'!D30</f>
        <v>39.635486000000007</v>
      </c>
      <c r="C20" s="6">
        <f>'Raw data pH 7.4'!D30</f>
        <v>46.992490000000004</v>
      </c>
      <c r="D20" s="6">
        <f>'Raw data pH 10.5'!D30</f>
        <v>76.415749999999989</v>
      </c>
      <c r="E20" s="6">
        <f>'Raw data pH 2.6'!E30</f>
        <v>1.3967611502000006</v>
      </c>
      <c r="F20" s="6">
        <f>'Raw data pH 7.4'!E30</f>
        <v>2.027256393</v>
      </c>
      <c r="G20" s="6">
        <f>'Raw data pH 10.5'!E30</f>
        <v>4.5488297749999989</v>
      </c>
      <c r="I20" s="81"/>
      <c r="J20" s="81"/>
    </row>
    <row r="21" spans="1:10" ht="15" customHeight="1" x14ac:dyDescent="0.15">
      <c r="A21" s="6" t="str">
        <f>'Request Sheet'!E3</f>
        <v>1910-264X-1</v>
      </c>
      <c r="B21" s="6">
        <f>'Raw data pH 2.6'!D31</f>
        <v>45.08059500000001</v>
      </c>
      <c r="C21" s="6">
        <f>'Raw data pH 7.4'!D31</f>
        <v>52.384809999999987</v>
      </c>
      <c r="D21" s="6">
        <f>'Raw data pH 10.5'!D31</f>
        <v>52.39725</v>
      </c>
      <c r="E21" s="6">
        <f>'Raw data pH 2.6'!E31</f>
        <v>1.8634069915000007</v>
      </c>
      <c r="F21" s="6">
        <f>'Raw data pH 7.4'!E31</f>
        <v>2.4893782169999987</v>
      </c>
      <c r="G21" s="6">
        <f>'Raw data pH 10.5'!E31</f>
        <v>2.4904443249999995</v>
      </c>
      <c r="I21" s="81"/>
      <c r="J21" s="81"/>
    </row>
    <row r="22" spans="1:10" x14ac:dyDescent="0.15">
      <c r="A22" s="6" t="str">
        <f>'Request Sheet'!E4</f>
        <v>1910-265X-1</v>
      </c>
      <c r="B22" s="6">
        <f>'Raw data pH 2.6'!D32</f>
        <v>19.858173000000001</v>
      </c>
      <c r="C22" s="6">
        <f>'Raw data pH 7.4'!D32</f>
        <v>33.34317999999999</v>
      </c>
      <c r="D22" s="6">
        <f>'Raw data pH 10.5'!D32</f>
        <v>75.659499999999994</v>
      </c>
      <c r="E22" s="6">
        <f>'Raw data pH 2.6'!E32</f>
        <v>-0.2981545739</v>
      </c>
      <c r="F22" s="6">
        <f>'Raw data pH 7.4'!E32</f>
        <v>0.85751052599999911</v>
      </c>
      <c r="G22" s="6">
        <f>'Raw data pH 10.5'!E32</f>
        <v>4.4840191499999991</v>
      </c>
      <c r="I22" s="81"/>
      <c r="J22" s="81"/>
    </row>
    <row r="23" spans="1:10" x14ac:dyDescent="0.15">
      <c r="A23" s="6" t="str">
        <f>'Request Sheet'!E5</f>
        <v>1910-469X-1</v>
      </c>
      <c r="B23" s="6">
        <f>'Raw data pH 2.6'!D33</f>
        <v>23.271945999999993</v>
      </c>
      <c r="C23" s="6">
        <f>'Raw data pH 7.4'!D33</f>
        <v>37.864865000000009</v>
      </c>
      <c r="D23" s="6">
        <f>'Raw data pH 10.5'!D33</f>
        <v>96.804249999999982</v>
      </c>
      <c r="E23" s="6">
        <f>'Raw data pH 2.6'!E33</f>
        <v>-5.5942278000007395E-3</v>
      </c>
      <c r="F23" s="6">
        <f>'Raw data pH 7.4'!E33</f>
        <v>1.2450189305000006</v>
      </c>
      <c r="G23" s="6">
        <f>'Raw data pH 10.5'!E33</f>
        <v>6.296124224999998</v>
      </c>
      <c r="I23" s="81"/>
      <c r="J23" s="81"/>
    </row>
    <row r="24" spans="1:10" x14ac:dyDescent="0.15">
      <c r="A24" s="6" t="str">
        <f>'Request Sheet'!E6</f>
        <v>1910-470X-1</v>
      </c>
      <c r="B24" s="6">
        <f>'Raw data pH 2.6'!D34</f>
        <v>10.350392000000006</v>
      </c>
      <c r="C24" s="6">
        <f>'Raw data pH 7.4'!D34</f>
        <v>37.499760000000009</v>
      </c>
      <c r="D24" s="6">
        <f>'Raw data pH 10.5'!D34</f>
        <v>45.07674999999999</v>
      </c>
      <c r="E24" s="6">
        <f>'Raw data pH 2.6'!E34</f>
        <v>-1.1129714055999993</v>
      </c>
      <c r="F24" s="6">
        <f>'Raw data pH 7.4'!E34</f>
        <v>1.2137294320000009</v>
      </c>
      <c r="G24" s="6">
        <f>'Raw data pH 10.5'!E34</f>
        <v>1.863077474999999</v>
      </c>
      <c r="I24" s="81"/>
      <c r="J24" s="81"/>
    </row>
    <row r="25" spans="1:10" x14ac:dyDescent="0.15">
      <c r="A25" s="6" t="str">
        <f>'Request Sheet'!E7</f>
        <v>1910-1034X-1</v>
      </c>
      <c r="B25" s="6">
        <f>'Raw data pH 2.6'!D35</f>
        <v>88.810745000000026</v>
      </c>
      <c r="C25" s="6">
        <f>'Raw data pH 7.4'!D35</f>
        <v>88.333609999999993</v>
      </c>
      <c r="D25" s="6">
        <f>'Raw data pH 10.5'!D35</f>
        <v>88.757749999999973</v>
      </c>
      <c r="E25" s="6">
        <f>'Raw data pH 2.6'!E35</f>
        <v>5.6110808465000019</v>
      </c>
      <c r="F25" s="6">
        <f>'Raw data pH 7.4'!E35</f>
        <v>5.5701903769999994</v>
      </c>
      <c r="G25" s="6">
        <f>'Raw data pH 10.5'!E35</f>
        <v>5.6065391749999973</v>
      </c>
      <c r="I25" s="81"/>
      <c r="J25" s="81"/>
    </row>
    <row r="26" spans="1:10" x14ac:dyDescent="0.15">
      <c r="A26" s="6" t="str">
        <f>'Request Sheet'!E8</f>
        <v>1910-1037X-1</v>
      </c>
      <c r="B26" s="6">
        <f>'Raw data pH 2.6'!D36</f>
        <v>74.422115000000019</v>
      </c>
      <c r="C26" s="6">
        <f>'Raw data pH 7.4'!D36</f>
        <v>74.431534999999997</v>
      </c>
      <c r="D26" s="6">
        <f>'Raw data pH 10.5'!D36</f>
        <v>74.842749999999981</v>
      </c>
      <c r="E26" s="6">
        <f>'Raw data pH 2.6'!E36</f>
        <v>4.3779752555000018</v>
      </c>
      <c r="F26" s="6">
        <f>'Raw data pH 7.4'!E36</f>
        <v>4.3787825494999995</v>
      </c>
      <c r="G26" s="6">
        <f>'Raw data pH 10.5'!E36</f>
        <v>4.4140236749999984</v>
      </c>
      <c r="I26" s="81"/>
      <c r="J26" s="81"/>
    </row>
    <row r="27" spans="1:10" x14ac:dyDescent="0.15">
      <c r="A27" s="6" t="str">
        <f>'Request Sheet'!E9</f>
        <v>1910-473X-1</v>
      </c>
      <c r="B27" s="6">
        <f>'Raw data pH 2.6'!D37</f>
        <v>21.720231000000005</v>
      </c>
      <c r="C27" s="6">
        <f>'Raw data pH 7.4'!D37</f>
        <v>44.689519999999987</v>
      </c>
      <c r="D27" s="6">
        <f>'Raw data pH 10.5'!D37</f>
        <v>100.58549999999998</v>
      </c>
      <c r="E27" s="6">
        <f>'Raw data pH 2.6'!E37</f>
        <v>-0.13857620329999953</v>
      </c>
      <c r="F27" s="6">
        <f>'Raw data pH 7.4'!E37</f>
        <v>1.829891863999999</v>
      </c>
      <c r="G27" s="6">
        <f>'Raw data pH 10.5'!E37</f>
        <v>6.6201773499999987</v>
      </c>
      <c r="I27" s="81"/>
      <c r="J27" s="81"/>
    </row>
    <row r="28" spans="1:10" x14ac:dyDescent="0.15">
      <c r="A28" s="6" t="str">
        <f>'Request Sheet'!E10</f>
        <v>1910-474X-1</v>
      </c>
      <c r="B28" s="6">
        <f>'Raw data pH 2.6'!D38</f>
        <v>43.641731999999998</v>
      </c>
      <c r="C28" s="6">
        <f>'Raw data pH 7.4'!D38</f>
        <v>48.340570000000014</v>
      </c>
      <c r="D28" s="6">
        <f>'Raw data pH 10.5'!D38</f>
        <v>73.753750000000011</v>
      </c>
      <c r="E28" s="6">
        <f>'Raw data pH 2.6'!E38</f>
        <v>1.7400964323999997</v>
      </c>
      <c r="F28" s="6">
        <f>'Raw data pH 7.4'!E38</f>
        <v>2.142786849000001</v>
      </c>
      <c r="G28" s="6">
        <f>'Raw data pH 10.5'!E38</f>
        <v>4.3206963750000007</v>
      </c>
      <c r="I28" s="81"/>
      <c r="J28" s="81"/>
    </row>
    <row r="29" spans="1:10" x14ac:dyDescent="0.15">
      <c r="A29" s="6" t="str">
        <f>'Request Sheet'!E11</f>
        <v>1910-475X-1</v>
      </c>
      <c r="B29" s="6">
        <f>'Raw data pH 2.6'!D39</f>
        <v>12.409941000000011</v>
      </c>
      <c r="C29" s="6">
        <f>'Raw data pH 7.4'!D39</f>
        <v>39.549965</v>
      </c>
      <c r="D29" s="6">
        <f>'Raw data pH 10.5'!D39</f>
        <v>48.948750000000004</v>
      </c>
      <c r="E29" s="6">
        <f>'Raw data pH 2.6'!E39</f>
        <v>-0.93646805629999919</v>
      </c>
      <c r="F29" s="6">
        <f>'Raw data pH 7.4'!E39</f>
        <v>1.3894320004999998</v>
      </c>
      <c r="G29" s="6">
        <f>'Raw data pH 10.5'!E39</f>
        <v>2.1949078750000002</v>
      </c>
      <c r="I29" s="81"/>
      <c r="J29" s="81"/>
    </row>
    <row r="30" spans="1:10" x14ac:dyDescent="0.15">
      <c r="A30" s="6" t="str">
        <f>'Request Sheet'!E12</f>
        <v>1910-472X-1</v>
      </c>
      <c r="B30" s="6">
        <f>'Raw data pH 2.6'!D40</f>
        <v>41.412905000000002</v>
      </c>
      <c r="C30" s="6">
        <f>'Raw data pH 7.4'!D40</f>
        <v>42.751654999999985</v>
      </c>
      <c r="D30" s="6">
        <f>'Raw data pH 10.5'!D40</f>
        <v>45.802749999999989</v>
      </c>
      <c r="E30" s="6">
        <f>'Raw data pH 2.6'!E40</f>
        <v>1.5490859585000001</v>
      </c>
      <c r="F30" s="6">
        <f>'Raw data pH 7.4'!E40</f>
        <v>1.6638168334999985</v>
      </c>
      <c r="G30" s="6">
        <f>'Raw data pH 10.5'!E40</f>
        <v>1.9252956749999988</v>
      </c>
      <c r="I30" s="81"/>
      <c r="J30" s="81"/>
    </row>
    <row r="31" spans="1:10" x14ac:dyDescent="0.15">
      <c r="A31" s="6" t="str">
        <f>'Request Sheet'!E13</f>
        <v>1910-1036X-1</v>
      </c>
      <c r="B31" s="6">
        <f>'Raw data pH 2.6'!D41</f>
        <v>47.67619100000001</v>
      </c>
      <c r="C31" s="6">
        <f>'Raw data pH 7.4'!D41</f>
        <v>48.705675000000014</v>
      </c>
      <c r="D31" s="6">
        <f>'Raw data pH 10.5'!D41</f>
        <v>52.306499999999986</v>
      </c>
      <c r="E31" s="6">
        <f>'Raw data pH 2.6'!E41</f>
        <v>2.0858495687000005</v>
      </c>
      <c r="F31" s="6">
        <f>'Raw data pH 7.4'!E41</f>
        <v>2.1740763475000007</v>
      </c>
      <c r="G31" s="6">
        <f>'Raw data pH 10.5'!E41</f>
        <v>2.482667049999999</v>
      </c>
      <c r="I31" s="81"/>
      <c r="J31" s="81"/>
    </row>
    <row r="32" spans="1:10" x14ac:dyDescent="0.15">
      <c r="A32" s="6" t="str">
        <f>'Request Sheet'!E14</f>
        <v>1910-1033X-1</v>
      </c>
      <c r="B32" s="6">
        <f>'Raw data pH 2.6'!D42</f>
        <v>89.121088000000015</v>
      </c>
      <c r="C32" s="6">
        <f>'Raw data pH 7.4'!D42</f>
        <v>88.698714999999993</v>
      </c>
      <c r="D32" s="6">
        <f>'Raw data pH 10.5'!D42</f>
        <v>88.787999999999997</v>
      </c>
      <c r="E32" s="6">
        <f>'Raw data pH 2.6'!E42</f>
        <v>5.6376772416000014</v>
      </c>
      <c r="F32" s="6">
        <f>'Raw data pH 7.4'!E42</f>
        <v>5.601479875499999</v>
      </c>
      <c r="G32" s="6">
        <f>'Raw data pH 10.5'!E42</f>
        <v>5.6091315999999996</v>
      </c>
    </row>
    <row r="33" spans="1:7" x14ac:dyDescent="0.15">
      <c r="A33" s="6" t="str">
        <f>'Request Sheet'!E15</f>
        <v>1910-1011X-1</v>
      </c>
      <c r="B33" s="6">
        <f>'Raw data pH 2.6'!D43</f>
        <v>46.547671000000001</v>
      </c>
      <c r="C33" s="6">
        <f>'Raw data pH 7.4'!D43</f>
        <v>47.469934999999992</v>
      </c>
      <c r="D33" s="6">
        <f>'Raw data pH 10.5'!D43</f>
        <v>51.913249999999991</v>
      </c>
      <c r="E33" s="6">
        <f>'Raw data pH 2.6'!E43</f>
        <v>1.9891354046999998</v>
      </c>
      <c r="F33" s="6">
        <f>'Raw data pH 7.4'!E43</f>
        <v>2.0681734294999989</v>
      </c>
      <c r="G33" s="6">
        <f>'Raw data pH 10.5'!E43</f>
        <v>2.4489655249999993</v>
      </c>
    </row>
    <row r="34" spans="1:7" x14ac:dyDescent="0.15">
      <c r="A34" s="6" t="str">
        <f>'Request Sheet'!E16</f>
        <v>1910-1015X-1</v>
      </c>
      <c r="B34" s="6">
        <f>'Raw data pH 2.6'!D44</f>
        <v>66.381410000000017</v>
      </c>
      <c r="C34" s="6">
        <f>'Raw data pH 7.4'!D44</f>
        <v>66.567735000000027</v>
      </c>
      <c r="D34" s="6">
        <f>'Raw data pH 10.5'!D44</f>
        <v>67.582750000000019</v>
      </c>
      <c r="E34" s="6">
        <f>'Raw data pH 2.6'!E44</f>
        <v>3.688886837000001</v>
      </c>
      <c r="F34" s="6">
        <f>'Raw data pH 7.4'!E44</f>
        <v>3.7048548895000026</v>
      </c>
      <c r="G34" s="6">
        <f>'Raw data pH 10.5'!E44</f>
        <v>3.7918416750000015</v>
      </c>
    </row>
    <row r="35" spans="1:7" x14ac:dyDescent="0.15">
      <c r="A35" s="6" t="str">
        <f>'Request Sheet'!E17</f>
        <v>1910-952X-1</v>
      </c>
      <c r="B35" s="6">
        <f>'Raw data pH 2.6'!D45</f>
        <v>56.083665000000003</v>
      </c>
      <c r="C35" s="6">
        <f>'Raw data pH 7.4'!D45</f>
        <v>56.737985000000009</v>
      </c>
      <c r="D35" s="6">
        <f>'Raw data pH 10.5'!D45</f>
        <v>63.771249999999995</v>
      </c>
      <c r="E35" s="6">
        <f>'Raw data pH 2.6'!E45</f>
        <v>2.8063700905000006</v>
      </c>
      <c r="F35" s="6">
        <f>'Raw data pH 7.4'!E45</f>
        <v>2.8624453145000004</v>
      </c>
      <c r="G35" s="6">
        <f>'Raw data pH 10.5'!E45</f>
        <v>3.4651961249999994</v>
      </c>
    </row>
    <row r="36" spans="1:7" x14ac:dyDescent="0.15">
      <c r="A36" s="6" t="str">
        <f>'Request Sheet'!E18</f>
        <v>1910-1014X-1</v>
      </c>
      <c r="B36" s="6">
        <f>'Raw data pH 2.6'!D46</f>
        <v>66.748179000000022</v>
      </c>
      <c r="C36" s="6">
        <f>'Raw data pH 7.4'!D46</f>
        <v>66.792415000000005</v>
      </c>
      <c r="D36" s="6">
        <f>'Raw data pH 10.5'!D46</f>
        <v>68.248249999999999</v>
      </c>
      <c r="E36" s="6">
        <f>'Raw data pH 2.6'!E46</f>
        <v>3.7203189403000021</v>
      </c>
      <c r="F36" s="6">
        <f>'Raw data pH 7.4'!E46</f>
        <v>3.7241099655000003</v>
      </c>
      <c r="G36" s="6">
        <f>'Raw data pH 10.5'!E46</f>
        <v>3.8488750249999999</v>
      </c>
    </row>
    <row r="37" spans="1:7" x14ac:dyDescent="0.15">
      <c r="A37" s="6" t="str">
        <f>'Request Sheet'!E19</f>
        <v>1910-1019X-1</v>
      </c>
      <c r="B37" s="6">
        <f>'Raw data pH 2.6'!D47</f>
        <v>75.663487000000003</v>
      </c>
      <c r="C37" s="6">
        <f>'Raw data pH 7.4'!D47</f>
        <v>75.498764999999992</v>
      </c>
      <c r="D37" s="6">
        <f>'Raw data pH 10.5'!D47</f>
        <v>75.659499999999994</v>
      </c>
      <c r="E37" s="6">
        <f>'Raw data pH 2.6'!E47</f>
        <v>4.4843608359000005</v>
      </c>
      <c r="F37" s="6">
        <f>'Raw data pH 7.4'!E47</f>
        <v>4.4702441604999992</v>
      </c>
      <c r="G37" s="6">
        <f>'Raw data pH 10.5'!E47</f>
        <v>4.4840191499999991</v>
      </c>
    </row>
    <row r="38" spans="1:7" x14ac:dyDescent="0.15">
      <c r="A38" s="6" t="str">
        <f>'Request Sheet'!E20</f>
        <v>1910-1021X-1</v>
      </c>
      <c r="B38" s="6">
        <f>'Raw data pH 2.6'!D48</f>
        <v>83.280997000000013</v>
      </c>
      <c r="C38" s="6">
        <f>'Raw data pH 7.4'!D48</f>
        <v>82.969375000000014</v>
      </c>
      <c r="D38" s="6">
        <f>'Raw data pH 10.5'!D48</f>
        <v>82.88924999999999</v>
      </c>
      <c r="E38" s="6">
        <f>'Raw data pH 2.6'!E48</f>
        <v>5.1371814429000011</v>
      </c>
      <c r="F38" s="6">
        <f>'Raw data pH 7.4'!E48</f>
        <v>5.1104754375000008</v>
      </c>
      <c r="G38" s="6">
        <f>'Raw data pH 10.5'!E48</f>
        <v>5.1036087249999991</v>
      </c>
    </row>
    <row r="39" spans="1:7" x14ac:dyDescent="0.15">
      <c r="A39" s="6" t="str">
        <f>'Request Sheet'!E21</f>
        <v>1910-361X-1</v>
      </c>
      <c r="B39" s="6">
        <f>'Raw data pH 2.6'!D49</f>
        <v>58.058575000000012</v>
      </c>
      <c r="C39" s="6">
        <f>'Raw data pH 7.4'!D49</f>
        <v>58.535425000000004</v>
      </c>
      <c r="D39" s="6">
        <f>'Raw data pH 10.5'!D49</f>
        <v>61.441999999999993</v>
      </c>
      <c r="E39" s="6">
        <f>'Raw data pH 2.6'!E49</f>
        <v>2.9756198775000007</v>
      </c>
      <c r="F39" s="6">
        <f>'Raw data pH 7.4'!E49</f>
        <v>3.0164859225000002</v>
      </c>
      <c r="G39" s="6">
        <f>'Raw data pH 10.5'!E49</f>
        <v>3.2655793999999991</v>
      </c>
    </row>
    <row r="40" spans="1:7" x14ac:dyDescent="0.15">
      <c r="A40" s="6" t="str">
        <f>'Request Sheet'!E22</f>
        <v>1910-378X-1</v>
      </c>
      <c r="B40" s="6">
        <f>'Raw data pH 2.6'!D50</f>
        <v>35.85494400000001</v>
      </c>
      <c r="C40" s="6">
        <f>'Raw data pH 7.4'!D50</f>
        <v>52.328640000000007</v>
      </c>
      <c r="D40" s="6">
        <f>'Raw data pH 10.5'!D50</f>
        <v>65.253500000000017</v>
      </c>
      <c r="E40" s="6">
        <f>'Raw data pH 2.6'!E50</f>
        <v>1.0727687008000006</v>
      </c>
      <c r="F40" s="6">
        <f>'Raw data pH 7.4'!E50</f>
        <v>2.4845644480000004</v>
      </c>
      <c r="G40" s="6">
        <f>'Raw data pH 10.5'!E50</f>
        <v>3.5922249500000012</v>
      </c>
    </row>
    <row r="41" spans="1:7" x14ac:dyDescent="0.15">
      <c r="A41" s="6" t="str">
        <f>'Request Sheet'!E23</f>
        <v>1910-321X-1</v>
      </c>
      <c r="B41" s="6">
        <f>'Raw data pH 2.6'!D51</f>
        <v>27.87066500000001</v>
      </c>
      <c r="C41" s="6">
        <f>'Raw data pH 7.4'!D51</f>
        <v>30.113405</v>
      </c>
      <c r="D41" s="6">
        <f>'Raw data pH 10.5'!D51</f>
        <v>31.131500000000003</v>
      </c>
      <c r="E41" s="6">
        <f>'Raw data pH 2.6'!E51</f>
        <v>0.38851599050000063</v>
      </c>
      <c r="F41" s="6">
        <f>'Raw data pH 7.4'!E51</f>
        <v>0.58071880849999991</v>
      </c>
      <c r="G41" s="6">
        <f>'Raw data pH 10.5'!E51</f>
        <v>0.66796955000000002</v>
      </c>
    </row>
    <row r="42" spans="1:7" x14ac:dyDescent="0.15">
      <c r="A42" s="6" t="str">
        <f>'Request Sheet'!E24</f>
        <v>1910-384X-1</v>
      </c>
      <c r="B42" s="6">
        <f>'Raw data pH 2.6'!D52</f>
        <v>43.387814999999996</v>
      </c>
      <c r="C42" s="6">
        <f>'Raw data pH 7.4'!D52</f>
        <v>44.436755000000005</v>
      </c>
      <c r="D42" s="6">
        <f>'Raw data pH 10.5'!D52</f>
        <v>45.409499999999994</v>
      </c>
      <c r="E42" s="6">
        <f>'Raw data pH 2.6'!E52</f>
        <v>1.7183357454999997</v>
      </c>
      <c r="F42" s="6">
        <f>'Raw data pH 7.4'!E52</f>
        <v>1.8082299035000005</v>
      </c>
      <c r="G42" s="6">
        <f>'Raw data pH 10.5'!E52</f>
        <v>1.8915941499999995</v>
      </c>
    </row>
    <row r="43" spans="1:7" x14ac:dyDescent="0.15">
      <c r="A43" s="6" t="str">
        <f>'Request Sheet'!E25</f>
        <v>1910-389X-1</v>
      </c>
      <c r="B43" s="6">
        <f>'Raw data pH 2.6'!D53</f>
        <v>79.754371999999989</v>
      </c>
      <c r="C43" s="6">
        <f>'Raw data pH 7.4'!D53</f>
        <v>79.430665000000005</v>
      </c>
      <c r="D43" s="6">
        <f>'Raw data pH 10.5'!D53</f>
        <v>79.682749999999984</v>
      </c>
      <c r="E43" s="6">
        <f>'Raw data pH 2.6'!E53</f>
        <v>4.8349496803999994</v>
      </c>
      <c r="F43" s="6">
        <f>'Raw data pH 7.4'!E53</f>
        <v>4.8072079905000002</v>
      </c>
      <c r="G43" s="6">
        <f>'Raw data pH 10.5'!E53</f>
        <v>4.828811674999999</v>
      </c>
    </row>
    <row r="44" spans="1:7" x14ac:dyDescent="0.15">
      <c r="A44" s="6" t="str">
        <f>'Request Sheet'!E26</f>
        <v>1910-322X-1</v>
      </c>
      <c r="B44" s="6">
        <f>'Raw data pH 2.6'!D54</f>
        <v>56.450434000000008</v>
      </c>
      <c r="C44" s="6">
        <f>'Raw data pH 7.4'!D54</f>
        <v>57.103090000000009</v>
      </c>
      <c r="D44" s="6">
        <f>'Raw data pH 10.5'!D54</f>
        <v>58.779999999999987</v>
      </c>
      <c r="E44" s="6">
        <f>'Raw data pH 2.6'!E54</f>
        <v>2.8378021938000009</v>
      </c>
      <c r="F44" s="6">
        <f>'Raw data pH 7.4'!E54</f>
        <v>2.8937348130000009</v>
      </c>
      <c r="G44" s="6">
        <f>'Raw data pH 10.5'!E54</f>
        <v>3.0374459999999992</v>
      </c>
    </row>
    <row r="45" spans="1:7" x14ac:dyDescent="0.15">
      <c r="A45" s="6" t="str">
        <f>'Request Sheet'!E27</f>
        <v>1910-353X-1</v>
      </c>
      <c r="B45" s="6">
        <f>'Raw data pH 2.6'!D55</f>
        <v>66.945670000000007</v>
      </c>
      <c r="C45" s="6">
        <f>'Raw data pH 7.4'!D55</f>
        <v>66.989010000000007</v>
      </c>
      <c r="D45" s="6">
        <f>'Raw data pH 10.5'!D55</f>
        <v>68.399499999999975</v>
      </c>
      <c r="E45" s="6">
        <f>'Raw data pH 2.6'!E55</f>
        <v>3.7372439190000009</v>
      </c>
      <c r="F45" s="6">
        <f>'Raw data pH 7.4'!E55</f>
        <v>3.7409581570000006</v>
      </c>
      <c r="G45" s="6">
        <f>'Raw data pH 10.5'!E55</f>
        <v>3.8618371499999977</v>
      </c>
    </row>
    <row r="46" spans="1:7" x14ac:dyDescent="0.15">
      <c r="A46" s="6" t="str">
        <f>'Request Sheet'!E28</f>
        <v>1910-396X-1</v>
      </c>
      <c r="B46" s="6">
        <f>'Raw data pH 2.6'!D56</f>
        <v>21.297035999999999</v>
      </c>
      <c r="C46" s="6">
        <f>'Raw data pH 7.4'!D56</f>
        <v>28.231710000000007</v>
      </c>
      <c r="D46" s="6">
        <f>'Raw data pH 10.5'!D56</f>
        <v>52.548499999999976</v>
      </c>
      <c r="E46" s="6">
        <f>'Raw data pH 2.6'!E56</f>
        <v>-0.17484401480000011</v>
      </c>
      <c r="F46" s="6">
        <f>'Raw data pH 7.4'!E56</f>
        <v>0.41945754700000037</v>
      </c>
      <c r="G46" s="6">
        <f>'Raw data pH 10.5'!E56</f>
        <v>2.5034064499999982</v>
      </c>
    </row>
    <row r="47" spans="1:7" x14ac:dyDescent="0.15">
      <c r="A47" s="6" t="str">
        <f>'Request Sheet'!E29</f>
        <v>1910-323X-1</v>
      </c>
      <c r="B47" s="6">
        <f>'Raw data pH 2.6'!D57</f>
        <v>61.303069999999998</v>
      </c>
      <c r="C47" s="6">
        <f>'Raw data pH 7.4'!D57</f>
        <v>61.793285000000026</v>
      </c>
      <c r="D47" s="6">
        <f>'Raw data pH 10.5'!D57</f>
        <v>65.344249999999974</v>
      </c>
      <c r="E47" s="6">
        <f>'Raw data pH 2.6'!E57</f>
        <v>3.2536730989999993</v>
      </c>
      <c r="F47" s="6">
        <f>'Raw data pH 7.4'!E57</f>
        <v>3.2956845245000022</v>
      </c>
      <c r="G47" s="6">
        <f>'Raw data pH 10.5'!E57</f>
        <v>3.6000022249999972</v>
      </c>
    </row>
    <row r="48" spans="1:7" x14ac:dyDescent="0.15">
      <c r="A48" s="6" t="str">
        <f>'Request Sheet'!E30</f>
        <v>1910-405X-1</v>
      </c>
      <c r="B48" s="6">
        <f>'Raw data pH 2.6'!D58</f>
        <v>64.547564999999992</v>
      </c>
      <c r="C48" s="6">
        <f>'Raw data pH 7.4'!D58</f>
        <v>64.770295000000004</v>
      </c>
      <c r="D48" s="6">
        <f>'Raw data pH 10.5'!D58</f>
        <v>64.648499999999999</v>
      </c>
      <c r="E48" s="6">
        <f>'Raw data pH 2.6'!E58</f>
        <v>3.5317263204999989</v>
      </c>
      <c r="F48" s="6">
        <f>'Raw data pH 7.4'!E58</f>
        <v>3.5508142815000001</v>
      </c>
      <c r="G48" s="6">
        <f>'Raw data pH 10.5'!E58</f>
        <v>3.5403764500000001</v>
      </c>
    </row>
    <row r="49" spans="1:7" x14ac:dyDescent="0.15">
      <c r="A49" s="6" t="str">
        <f>'Request Sheet'!E31</f>
        <v>1910-346X-1</v>
      </c>
      <c r="B49" s="6">
        <f>'Raw data pH 2.6'!D59</f>
        <v>63.757601000000015</v>
      </c>
      <c r="C49" s="6">
        <f>'Raw data pH 7.4'!D59</f>
        <v>64.124339999999989</v>
      </c>
      <c r="D49" s="6">
        <f>'Raw data pH 10.5'!D59</f>
        <v>66.402999999999977</v>
      </c>
      <c r="E49" s="6">
        <f>'Raw data pH 2.6'!E59</f>
        <v>3.4640264057000012</v>
      </c>
      <c r="F49" s="6">
        <f>'Raw data pH 7.4'!E59</f>
        <v>3.4954559379999992</v>
      </c>
      <c r="G49" s="6">
        <f>'Raw data pH 10.5'!E59</f>
        <v>3.690737099999998</v>
      </c>
    </row>
    <row r="50" spans="1:7" x14ac:dyDescent="0.15">
      <c r="A50" s="6" t="str">
        <f>'Request Sheet'!E32</f>
        <v>1910-379X-1</v>
      </c>
      <c r="B50" s="6">
        <f>'Raw data pH 2.6'!D60</f>
        <v>93.494102999999996</v>
      </c>
      <c r="C50" s="6">
        <f>'Raw data pH 7.4'!D60</f>
        <v>92.686785000000015</v>
      </c>
      <c r="D50" s="6">
        <f>'Raw data pH 10.5'!D60</f>
        <v>92.811249999999987</v>
      </c>
      <c r="E50" s="6">
        <f>'Raw data pH 2.6'!E60</f>
        <v>6.0124446270999989</v>
      </c>
      <c r="F50" s="6">
        <f>'Raw data pH 7.4'!E60</f>
        <v>5.9432574745000011</v>
      </c>
      <c r="G50" s="6">
        <f>'Raw data pH 10.5'!E60</f>
        <v>5.9539241249999986</v>
      </c>
    </row>
    <row r="51" spans="1:7" x14ac:dyDescent="0.15">
      <c r="A51" s="6" t="str">
        <f>'Request Sheet'!E33</f>
        <v>1910-381X-1</v>
      </c>
      <c r="B51" s="6">
        <f>'Raw data pH 2.6'!D61</f>
        <v>48.099386000000003</v>
      </c>
      <c r="C51" s="6">
        <f>'Raw data pH 7.4'!D61</f>
        <v>48.846100000000007</v>
      </c>
      <c r="D51" s="6">
        <f>'Raw data pH 10.5'!D61</f>
        <v>49.765499999999989</v>
      </c>
      <c r="E51" s="6">
        <f>'Raw data pH 2.6'!E61</f>
        <v>2.1221173801999997</v>
      </c>
      <c r="F51" s="6">
        <f>'Raw data pH 7.4'!E61</f>
        <v>2.1861107700000009</v>
      </c>
      <c r="G51" s="6">
        <f>'Raw data pH 10.5'!E61</f>
        <v>2.2649033499999991</v>
      </c>
    </row>
    <row r="52" spans="1:7" x14ac:dyDescent="0.15">
      <c r="A52" s="6" t="str">
        <f>'Request Sheet'!E34</f>
        <v>1910-336X-1</v>
      </c>
      <c r="B52" s="6">
        <f>'Raw data pH 2.6'!D62</f>
        <v>79.274751000000009</v>
      </c>
      <c r="C52" s="6">
        <f>'Raw data pH 7.4'!D62</f>
        <v>79.093645000000009</v>
      </c>
      <c r="D52" s="6">
        <f>'Raw data pH 10.5'!D62</f>
        <v>80.711249999999993</v>
      </c>
      <c r="E52" s="6">
        <f>'Raw data pH 2.6'!E62</f>
        <v>4.7938461607000002</v>
      </c>
      <c r="F52" s="6">
        <f>'Raw data pH 7.4'!E62</f>
        <v>4.7783253765000007</v>
      </c>
      <c r="G52" s="6">
        <f>'Raw data pH 10.5'!E62</f>
        <v>4.9169541249999993</v>
      </c>
    </row>
    <row r="53" spans="1:7" x14ac:dyDescent="0.15">
      <c r="A53" s="6" t="str">
        <f>'Request Sheet'!E35</f>
        <v>1910-292X-1</v>
      </c>
      <c r="B53" s="6">
        <f>'Raw data pH 2.6'!D63</f>
        <v>64.857908000000009</v>
      </c>
      <c r="C53" s="6">
        <f>'Raw data pH 7.4'!D63</f>
        <v>65.219655000000017</v>
      </c>
      <c r="D53" s="6">
        <f>'Raw data pH 10.5'!D63</f>
        <v>67.885249999999999</v>
      </c>
      <c r="E53" s="6">
        <f>'Raw data pH 2.6'!E63</f>
        <v>3.558322715600001</v>
      </c>
      <c r="F53" s="6">
        <f>'Raw data pH 7.4'!E63</f>
        <v>3.5893244335000016</v>
      </c>
      <c r="G53" s="6">
        <f>'Raw data pH 10.5'!E63</f>
        <v>3.8177659249999998</v>
      </c>
    </row>
    <row r="54" spans="1:7" x14ac:dyDescent="0.15">
      <c r="A54" s="6" t="str">
        <f>'Request Sheet'!E36</f>
        <v>1910-348X-1</v>
      </c>
      <c r="B54" s="6">
        <f>'Raw data pH 2.6'!D64</f>
        <v>69.597692000000023</v>
      </c>
      <c r="C54" s="6">
        <f>'Raw data pH 7.4'!D64</f>
        <v>69.685169999999999</v>
      </c>
      <c r="D54" s="6">
        <f>'Raw data pH 10.5'!D64</f>
        <v>71.78749999999998</v>
      </c>
      <c r="E54" s="6">
        <f>'Raw data pH 2.6'!E64</f>
        <v>3.9645222044000015</v>
      </c>
      <c r="F54" s="6">
        <f>'Raw data pH 7.4'!E64</f>
        <v>3.9720190689999999</v>
      </c>
      <c r="G54" s="6">
        <f>'Raw data pH 10.5'!E64</f>
        <v>4.1521887499999979</v>
      </c>
    </row>
    <row r="55" spans="1:7" x14ac:dyDescent="0.15">
      <c r="A55" s="6" t="str">
        <f>'Request Sheet'!E37</f>
        <v>1910-334X-1</v>
      </c>
      <c r="B55" s="6">
        <f>'Raw data pH 2.6'!D65</f>
        <v>41.807887000000001</v>
      </c>
      <c r="C55" s="6">
        <f>'Raw data pH 7.4'!D65</f>
        <v>43.172930000000008</v>
      </c>
      <c r="D55" s="6">
        <f>'Raw data pH 10.5'!D65</f>
        <v>45.137250000000009</v>
      </c>
      <c r="E55" s="6">
        <f>'Raw data pH 2.6'!E65</f>
        <v>1.5829359158999998</v>
      </c>
      <c r="F55" s="6">
        <f>'Raw data pH 7.4'!E65</f>
        <v>1.6999201010000005</v>
      </c>
      <c r="G55" s="6">
        <f>'Raw data pH 10.5'!E65</f>
        <v>1.8682623250000008</v>
      </c>
    </row>
    <row r="56" spans="1:7" x14ac:dyDescent="0.15">
      <c r="A56" s="6" t="str">
        <f>'Request Sheet'!E38</f>
        <v>1910-314X-1</v>
      </c>
      <c r="B56" s="6">
        <f>'Raw data pH 2.6'!D66</f>
        <v>77.299841000000015</v>
      </c>
      <c r="C56" s="6">
        <f>'Raw data pH 7.4'!D66</f>
        <v>77.127694999999989</v>
      </c>
      <c r="D56" s="6">
        <f>'Raw data pH 10.5'!D66</f>
        <v>77.897999999999982</v>
      </c>
      <c r="E56" s="6">
        <f>'Raw data pH 2.6'!E66</f>
        <v>4.6245963737000011</v>
      </c>
      <c r="F56" s="6">
        <f>'Raw data pH 7.4'!E66</f>
        <v>4.6098434614999988</v>
      </c>
      <c r="G56" s="6">
        <f>'Raw data pH 10.5'!E66</f>
        <v>4.675858599999998</v>
      </c>
    </row>
    <row r="57" spans="1:7" x14ac:dyDescent="0.15">
      <c r="A57" s="6" t="str">
        <f>'Request Sheet'!E39</f>
        <v>1910-328X-1</v>
      </c>
      <c r="B57" s="6">
        <f>'Raw data pH 2.6'!D67</f>
        <v>72.503631000000013</v>
      </c>
      <c r="C57" s="6">
        <f>'Raw data pH 7.4'!D67</f>
        <v>72.465585000000004</v>
      </c>
      <c r="D57" s="6">
        <f>'Raw data pH 10.5'!D67</f>
        <v>73.330249999999992</v>
      </c>
      <c r="E57" s="6">
        <f>'Raw data pH 2.6'!E67</f>
        <v>4.2135611767000007</v>
      </c>
      <c r="F57" s="6">
        <f>'Raw data pH 7.4'!E67</f>
        <v>4.2103006345000002</v>
      </c>
      <c r="G57" s="6">
        <f>'Raw data pH 10.5'!E67</f>
        <v>4.2844024249999988</v>
      </c>
    </row>
    <row r="58" spans="1:7" x14ac:dyDescent="0.15">
      <c r="A58" s="6" t="str">
        <f>'Request Sheet'!E40</f>
        <v>1910-285X-1</v>
      </c>
      <c r="B58" s="6">
        <f>'Raw data pH 2.6'!D68</f>
        <v>58.340705000000007</v>
      </c>
      <c r="C58" s="6">
        <f>'Raw data pH 7.4'!D68</f>
        <v>58.844359999999995</v>
      </c>
      <c r="D58" s="6">
        <f>'Raw data pH 10.5'!D68</f>
        <v>60.746250000000018</v>
      </c>
      <c r="E58" s="6">
        <f>'Raw data pH 2.6'!E68</f>
        <v>2.9997984185000002</v>
      </c>
      <c r="F58" s="6">
        <f>'Raw data pH 7.4'!E68</f>
        <v>3.0429616519999998</v>
      </c>
      <c r="G58" s="6">
        <f>'Raw data pH 10.5'!E68</f>
        <v>3.2059536250000011</v>
      </c>
    </row>
    <row r="59" spans="1:7" x14ac:dyDescent="0.15">
      <c r="A59" s="6" t="str">
        <f>'Request Sheet'!E41</f>
        <v>1910-280X-1</v>
      </c>
      <c r="B59" s="6">
        <f>'Raw data pH 2.6'!D69</f>
        <v>38.083771000000006</v>
      </c>
      <c r="C59" s="6">
        <f>'Raw data pH 7.4'!D69</f>
        <v>45.279305000000008</v>
      </c>
      <c r="D59" s="6">
        <f>'Raw data pH 10.5'!D69</f>
        <v>72.422749999999994</v>
      </c>
      <c r="E59" s="6">
        <f>'Raw data pH 2.6'!E69</f>
        <v>1.2637791747000002</v>
      </c>
      <c r="F59" s="6">
        <f>'Raw data pH 7.4'!E69</f>
        <v>1.8804364385000008</v>
      </c>
      <c r="G59" s="6">
        <f>'Raw data pH 10.5'!E69</f>
        <v>4.2066296749999994</v>
      </c>
    </row>
    <row r="60" spans="1:7" x14ac:dyDescent="0.15">
      <c r="A60" s="6" t="str">
        <f>'Request Sheet'!E42</f>
        <v>1910-317X-1</v>
      </c>
      <c r="B60" s="6">
        <f>'Raw data pH 2.6'!D70</f>
        <v>43.472454000000006</v>
      </c>
      <c r="C60" s="6">
        <f>'Raw data pH 7.4'!D70</f>
        <v>44.717605000000006</v>
      </c>
      <c r="D60" s="6">
        <f>'Raw data pH 10.5'!D70</f>
        <v>46.589250000000007</v>
      </c>
      <c r="E60" s="6">
        <f>'Raw data pH 2.6'!E70</f>
        <v>1.7255893078000004</v>
      </c>
      <c r="F60" s="6">
        <f>'Raw data pH 7.4'!E70</f>
        <v>1.8322987485000004</v>
      </c>
      <c r="G60" s="6">
        <f>'Raw data pH 10.5'!E70</f>
        <v>1.9926987250000003</v>
      </c>
    </row>
    <row r="61" spans="1:7" x14ac:dyDescent="0.15">
      <c r="A61" s="6" t="str">
        <f>'Request Sheet'!E43</f>
        <v>1910-283X-1</v>
      </c>
      <c r="B61" s="6">
        <f>'Raw data pH 2.6'!D71</f>
        <v>50.187148000000001</v>
      </c>
      <c r="C61" s="6">
        <f>'Raw data pH 7.4'!D71</f>
        <v>50.868220000000008</v>
      </c>
      <c r="D61" s="6">
        <f>'Raw data pH 10.5'!D71</f>
        <v>53.607249999999979</v>
      </c>
      <c r="E61" s="6">
        <f>'Raw data pH 2.6'!E71</f>
        <v>2.3010385835999996</v>
      </c>
      <c r="F61" s="6">
        <f>'Raw data pH 7.4'!E71</f>
        <v>2.359406454000001</v>
      </c>
      <c r="G61" s="6">
        <f>'Raw data pH 10.5'!E71</f>
        <v>2.5941413249999981</v>
      </c>
    </row>
    <row r="62" spans="1:7" x14ac:dyDescent="0.15">
      <c r="A62" s="6" t="str">
        <f>'Request Sheet'!E44</f>
        <v>1910-385X-1</v>
      </c>
      <c r="B62" s="6">
        <f>'Raw data pH 2.6'!D72</f>
        <v>53.149513000000006</v>
      </c>
      <c r="C62" s="6">
        <f>'Raw data pH 7.4'!D72</f>
        <v>53.704805000000022</v>
      </c>
      <c r="D62" s="6">
        <f>'Raw data pH 10.5'!D72</f>
        <v>55.875999999999991</v>
      </c>
      <c r="E62" s="6">
        <f>'Raw data pH 2.6'!E72</f>
        <v>2.5549132641000005</v>
      </c>
      <c r="F62" s="6">
        <f>'Raw data pH 7.4'!E72</f>
        <v>2.6025017885000015</v>
      </c>
      <c r="G62" s="6">
        <f>'Raw data pH 10.5'!E72</f>
        <v>2.7885731999999992</v>
      </c>
    </row>
    <row r="63" spans="1:7" x14ac:dyDescent="0.15">
      <c r="A63" s="6" t="str">
        <f>'Request Sheet'!E45</f>
        <v>1910-326X-1</v>
      </c>
      <c r="B63" s="6">
        <f>'Raw data pH 2.6'!D73</f>
        <v>72.870400000000018</v>
      </c>
      <c r="C63" s="6">
        <f>'Raw data pH 7.4'!D73</f>
        <v>72.858775000000009</v>
      </c>
      <c r="D63" s="6">
        <f>'Raw data pH 10.5'!D73</f>
        <v>76.173749999999998</v>
      </c>
      <c r="E63" s="6">
        <f>'Raw data pH 2.6'!E73</f>
        <v>4.244993280000001</v>
      </c>
      <c r="F63" s="6">
        <f>'Raw data pH 7.4'!E73</f>
        <v>4.2439970175000008</v>
      </c>
      <c r="G63" s="6">
        <f>'Raw data pH 10.5'!E73</f>
        <v>4.5280903749999997</v>
      </c>
    </row>
    <row r="64" spans="1:7" x14ac:dyDescent="0.15">
      <c r="A64" s="6" t="str">
        <f>'Request Sheet'!E46</f>
        <v>1910-347X-1</v>
      </c>
      <c r="B64" s="6">
        <f>'Raw data pH 2.6'!D74</f>
        <v>55.999026000000008</v>
      </c>
      <c r="C64" s="6">
        <f>'Raw data pH 7.4'!D74</f>
        <v>56.429049999999989</v>
      </c>
      <c r="D64" s="6">
        <f>'Raw data pH 10.5'!D74</f>
        <v>58.991749999999982</v>
      </c>
      <c r="E64" s="6">
        <f>'Raw data pH 2.6'!E74</f>
        <v>2.7991165282000008</v>
      </c>
      <c r="F64" s="6">
        <f>'Raw data pH 7.4'!E74</f>
        <v>2.8359695849999991</v>
      </c>
      <c r="G64" s="6">
        <f>'Raw data pH 10.5'!E74</f>
        <v>3.0555929749999979</v>
      </c>
    </row>
    <row r="65" spans="1:7" x14ac:dyDescent="0.15">
      <c r="A65" s="6" t="str">
        <f>'Request Sheet'!E47</f>
        <v>1910-393X-1</v>
      </c>
      <c r="B65" s="6">
        <f>'Raw data pH 2.6'!D75</f>
        <v>58.002148999999996</v>
      </c>
      <c r="C65" s="6">
        <f>'Raw data pH 7.4'!D75</f>
        <v>58.282660000000021</v>
      </c>
      <c r="D65" s="6">
        <f>'Raw data pH 10.5'!D75</f>
        <v>58.779999999999987</v>
      </c>
      <c r="E65" s="6">
        <f>'Raw data pH 2.6'!E75</f>
        <v>2.9707841692999999</v>
      </c>
      <c r="F65" s="6">
        <f>'Raw data pH 7.4'!E75</f>
        <v>2.9948239620000017</v>
      </c>
      <c r="G65" s="6">
        <f>'Raw data pH 10.5'!E75</f>
        <v>3.0374459999999992</v>
      </c>
    </row>
    <row r="66" spans="1:7" x14ac:dyDescent="0.15">
      <c r="A66" s="6" t="str">
        <f>'Request Sheet'!E48</f>
        <v>1910-397X-1</v>
      </c>
      <c r="B66" s="6">
        <f>'Raw data pH 2.6'!D76</f>
        <v>18.701439999999998</v>
      </c>
      <c r="C66" s="6">
        <f>'Raw data pH 7.4'!D76</f>
        <v>40.589109999999991</v>
      </c>
      <c r="D66" s="6">
        <f>'Raw data pH 10.5'!D76</f>
        <v>42.414749999999984</v>
      </c>
      <c r="E66" s="6">
        <f>'Raw data pH 2.6'!E76</f>
        <v>-0.39728659200000016</v>
      </c>
      <c r="F66" s="6">
        <f>'Raw data pH 7.4'!E76</f>
        <v>1.4784867269999991</v>
      </c>
      <c r="G66" s="6">
        <f>'Raw data pH 10.5'!E76</f>
        <v>1.6349440749999986</v>
      </c>
    </row>
    <row r="67" spans="1:7" x14ac:dyDescent="0.15">
      <c r="A67" s="6" t="str">
        <f>'Request Sheet'!E49</f>
        <v>1910-325X-1</v>
      </c>
      <c r="B67" s="6">
        <f>'Raw data pH 2.6'!D77</f>
        <v>30.691965000000003</v>
      </c>
      <c r="C67" s="6">
        <f>'Raw data pH 7.4'!D77</f>
        <v>46.037599999999998</v>
      </c>
      <c r="D67" s="6">
        <f>'Raw data pH 10.5'!D77</f>
        <v>48.253</v>
      </c>
      <c r="E67" s="6">
        <f>'Raw data pH 2.6'!E77</f>
        <v>0.63030140050000005</v>
      </c>
      <c r="F67" s="6">
        <f>'Raw data pH 7.4'!E77</f>
        <v>1.9454223199999996</v>
      </c>
      <c r="G67" s="6">
        <f>'Raw data pH 10.5'!E77</f>
        <v>2.1352820999999995</v>
      </c>
    </row>
    <row r="68" spans="1:7" x14ac:dyDescent="0.15">
      <c r="A68" s="6" t="str">
        <f>'Request Sheet'!E50</f>
        <v>1910-356X-1</v>
      </c>
      <c r="B68" s="6">
        <f>'Raw data pH 2.6'!D78</f>
        <v>41.864313000000003</v>
      </c>
      <c r="C68" s="6">
        <f>'Raw data pH 7.4'!D78</f>
        <v>44.408670000000001</v>
      </c>
      <c r="D68" s="6">
        <f>'Raw data pH 10.5'!D78</f>
        <v>46.589250000000007</v>
      </c>
      <c r="E68" s="6">
        <f>'Raw data pH 2.6'!E78</f>
        <v>1.5877716241000002</v>
      </c>
      <c r="F68" s="6">
        <f>'Raw data pH 7.4'!E78</f>
        <v>1.805823019</v>
      </c>
      <c r="G68" s="6">
        <f>'Raw data pH 10.5'!E78</f>
        <v>1.9926987250000003</v>
      </c>
    </row>
    <row r="69" spans="1:7" x14ac:dyDescent="0.15">
      <c r="A69" s="6" t="str">
        <f>'Request Sheet'!E51</f>
        <v>1910-376X-1</v>
      </c>
      <c r="B69" s="6">
        <f>'Raw data pH 2.6'!D79</f>
        <v>75.014588000000032</v>
      </c>
      <c r="C69" s="6">
        <f>'Raw data pH 7.4'!D79</f>
        <v>74.740469999999988</v>
      </c>
      <c r="D69" s="6">
        <f>'Raw data pH 10.5'!D79</f>
        <v>75.145250000000019</v>
      </c>
      <c r="E69" s="6">
        <f>'Raw data pH 2.6'!E79</f>
        <v>4.4287501916000025</v>
      </c>
      <c r="F69" s="6">
        <f>'Raw data pH 7.4'!E79</f>
        <v>4.405258278999999</v>
      </c>
      <c r="G69" s="6">
        <f>'Raw data pH 10.5'!E79</f>
        <v>4.4399479250000011</v>
      </c>
    </row>
    <row r="70" spans="1:7" x14ac:dyDescent="0.15">
      <c r="A70" s="6" t="str">
        <f>'Request Sheet'!E52</f>
        <v>1910-296X-1</v>
      </c>
      <c r="B70" s="6">
        <f>'Raw data pH 2.6'!D80</f>
        <v>34.472507</v>
      </c>
      <c r="C70" s="6">
        <f>'Raw data pH 7.4'!D80</f>
        <v>65.247739999999993</v>
      </c>
      <c r="D70" s="6">
        <f>'Raw data pH 10.5'!D80</f>
        <v>68.338999999999984</v>
      </c>
      <c r="E70" s="6">
        <f>'Raw data pH 2.6'!E80</f>
        <v>0.95429384989999999</v>
      </c>
      <c r="F70" s="6">
        <f>'Raw data pH 7.4'!E80</f>
        <v>3.591731317999999</v>
      </c>
      <c r="G70" s="6">
        <f>'Raw data pH 10.5'!E80</f>
        <v>3.8566522999999986</v>
      </c>
    </row>
    <row r="71" spans="1:7" x14ac:dyDescent="0.15">
      <c r="A71" s="6" t="str">
        <f>'Request Sheet'!E53</f>
        <v>1910-307X-1</v>
      </c>
      <c r="B71" s="6">
        <f>'Raw data pH 2.6'!D81</f>
        <v>61.839116999999995</v>
      </c>
      <c r="C71" s="6">
        <f>'Raw data pH 7.4'!D81</f>
        <v>62.046050000000008</v>
      </c>
      <c r="D71" s="6">
        <f>'Raw data pH 10.5'!D81</f>
        <v>64.194750000000013</v>
      </c>
      <c r="E71" s="6">
        <f>'Raw data pH 2.6'!E81</f>
        <v>3.2996123268999993</v>
      </c>
      <c r="F71" s="6">
        <f>'Raw data pH 7.4'!E81</f>
        <v>3.3173464850000007</v>
      </c>
      <c r="G71" s="6">
        <f>'Raw data pH 10.5'!E81</f>
        <v>3.5014900750000013</v>
      </c>
    </row>
    <row r="72" spans="1:7" x14ac:dyDescent="0.15">
      <c r="A72" s="6" t="str">
        <f>'Request Sheet'!E54</f>
        <v>1910-276X-1</v>
      </c>
      <c r="B72" s="6">
        <f>'Raw data pH 2.6'!D82</f>
        <v>58.820325999999987</v>
      </c>
      <c r="C72" s="6">
        <f>'Raw data pH 7.4'!D82</f>
        <v>59.18137999999999</v>
      </c>
      <c r="D72" s="6">
        <f>'Raw data pH 10.5'!D82</f>
        <v>62.470500000000001</v>
      </c>
      <c r="E72" s="6">
        <f>'Raw data pH 2.6'!E82</f>
        <v>3.0409019381999984</v>
      </c>
      <c r="F72" s="6">
        <f>'Raw data pH 7.4'!E82</f>
        <v>3.0718442659999994</v>
      </c>
      <c r="G72" s="6">
        <f>'Raw data pH 10.5'!E82</f>
        <v>3.3537218500000003</v>
      </c>
    </row>
    <row r="73" spans="1:7" x14ac:dyDescent="0.15">
      <c r="A73" s="6" t="str">
        <f>'Request Sheet'!E55</f>
        <v>1910-390X-1</v>
      </c>
      <c r="B73" s="6">
        <f>'Raw data pH 2.6'!D83</f>
        <v>17.347215999999996</v>
      </c>
      <c r="C73" s="6">
        <f>'Raw data pH 7.4'!D83</f>
        <v>26.855544999999992</v>
      </c>
      <c r="D73" s="6">
        <f>'Raw data pH 10.5'!D83</f>
        <v>58.507749999999973</v>
      </c>
      <c r="E73" s="6">
        <f>'Raw data pH 2.6'!E83</f>
        <v>-0.51334358880000042</v>
      </c>
      <c r="F73" s="6">
        <f>'Raw data pH 7.4'!E83</f>
        <v>0.30152020649999933</v>
      </c>
      <c r="G73" s="6">
        <f>'Raw data pH 10.5'!E83</f>
        <v>3.0141141749999978</v>
      </c>
    </row>
    <row r="74" spans="1:7" x14ac:dyDescent="0.15">
      <c r="A74" s="6" t="str">
        <f>'Request Sheet'!E56</f>
        <v>1910-391X-1</v>
      </c>
      <c r="B74" s="6">
        <f>'Raw data pH 2.6'!D84</f>
        <v>53.741986000000004</v>
      </c>
      <c r="C74" s="6">
        <f>'Raw data pH 7.4'!D84</f>
        <v>54.041824999999989</v>
      </c>
      <c r="D74" s="6">
        <f>'Raw data pH 10.5'!D84</f>
        <v>54.545000000000002</v>
      </c>
      <c r="E74" s="6">
        <f>'Raw data pH 2.6'!E84</f>
        <v>2.6056882002000004</v>
      </c>
      <c r="F74" s="6">
        <f>'Raw data pH 7.4'!E84</f>
        <v>2.6313844024999993</v>
      </c>
      <c r="G74" s="6">
        <f>'Raw data pH 10.5'!E84</f>
        <v>2.6745064999999997</v>
      </c>
    </row>
    <row r="75" spans="1:7" x14ac:dyDescent="0.15">
      <c r="A75" s="6" t="str">
        <f>'Request Sheet'!E57</f>
        <v>1910-394X-1</v>
      </c>
      <c r="B75" s="6">
        <f>'Raw data pH 2.6'!D85</f>
        <v>59.892419999999994</v>
      </c>
      <c r="C75" s="6">
        <f>'Raw data pH 7.4'!D85</f>
        <v>60.080099999999987</v>
      </c>
      <c r="D75" s="6">
        <f>'Raw data pH 10.5'!D85</f>
        <v>60.746250000000018</v>
      </c>
      <c r="E75" s="6">
        <f>'Raw data pH 2.6'!E85</f>
        <v>3.1327803939999992</v>
      </c>
      <c r="F75" s="6">
        <f>'Raw data pH 7.4'!E85</f>
        <v>3.1488645699999989</v>
      </c>
      <c r="G75" s="6">
        <f>'Raw data pH 10.5'!E85</f>
        <v>3.2059536250000011</v>
      </c>
    </row>
    <row r="76" spans="1:7" x14ac:dyDescent="0.15">
      <c r="A76" s="6" t="str">
        <f>'Request Sheet'!E58</f>
        <v>1910-398X-1</v>
      </c>
      <c r="B76" s="6">
        <f>'Raw data pH 2.6'!D86</f>
        <v>44.093139999999998</v>
      </c>
      <c r="C76" s="6">
        <f>'Raw data pH 7.4'!D86</f>
        <v>65.781354999999991</v>
      </c>
      <c r="D76" s="6">
        <f>'Raw data pH 10.5'!D86</f>
        <v>73.784000000000006</v>
      </c>
      <c r="E76" s="6">
        <f>'Raw data pH 2.6'!E86</f>
        <v>1.7787820979999998</v>
      </c>
      <c r="F76" s="6">
        <f>'Raw data pH 7.4'!E86</f>
        <v>3.6374621234999989</v>
      </c>
      <c r="G76" s="6">
        <f>'Raw data pH 10.5'!E86</f>
        <v>4.3232888000000003</v>
      </c>
    </row>
    <row r="77" spans="1:7" x14ac:dyDescent="0.15">
      <c r="A77" s="6" t="str">
        <f>'Request Sheet'!E59</f>
        <v>1910-279X-1</v>
      </c>
      <c r="B77" s="6">
        <f>'Raw data pH 2.6'!D87</f>
        <v>46.660523000000005</v>
      </c>
      <c r="C77" s="6">
        <f>'Raw data pH 7.4'!D87</f>
        <v>47.329509999999999</v>
      </c>
      <c r="D77" s="6">
        <f>'Raw data pH 10.5'!D87</f>
        <v>49.463000000000008</v>
      </c>
      <c r="E77" s="6">
        <f>'Raw data pH 2.6'!E87</f>
        <v>1.9988068211000005</v>
      </c>
      <c r="F77" s="6">
        <f>'Raw data pH 7.4'!E87</f>
        <v>2.0561390069999996</v>
      </c>
      <c r="G77" s="6">
        <f>'Raw data pH 10.5'!E87</f>
        <v>2.2389791000000008</v>
      </c>
    </row>
    <row r="78" spans="1:7" x14ac:dyDescent="0.15">
      <c r="A78" s="6" t="str">
        <f>'Request Sheet'!E60</f>
        <v>1910-306X-1</v>
      </c>
      <c r="B78" s="6">
        <f>'Raw data pH 2.6'!D88</f>
        <v>76.594516000000027</v>
      </c>
      <c r="C78" s="6">
        <f>'Raw data pH 7.4'!D88</f>
        <v>76.313230000000004</v>
      </c>
      <c r="D78" s="6">
        <f>'Raw data pH 10.5'!D88</f>
        <v>78.623999999999981</v>
      </c>
      <c r="E78" s="6">
        <f>'Raw data pH 2.6'!E88</f>
        <v>4.5641500212000023</v>
      </c>
      <c r="F78" s="6">
        <f>'Raw data pH 7.4'!E88</f>
        <v>4.5400438110000003</v>
      </c>
      <c r="G78" s="6">
        <f>'Raw data pH 10.5'!E88</f>
        <v>4.7380767999999982</v>
      </c>
    </row>
    <row r="79" spans="1:7" x14ac:dyDescent="0.15">
      <c r="A79" s="6" t="str">
        <f>'Request Sheet'!E61</f>
        <v>1910-377X-1</v>
      </c>
      <c r="B79" s="6">
        <f>'Raw data pH 2.6'!D89</f>
        <v>27.701387000000004</v>
      </c>
      <c r="C79" s="6">
        <f>'Raw data pH 7.4'!D89</f>
        <v>50.362690000000015</v>
      </c>
      <c r="D79" s="6">
        <f>'Raw data pH 10.5'!D89</f>
        <v>54.635750000000016</v>
      </c>
      <c r="E79" s="6">
        <f>'Raw data pH 2.6'!E89</f>
        <v>0.37400886590000049</v>
      </c>
      <c r="F79" s="6">
        <f>'Raw data pH 7.4'!E89</f>
        <v>2.3160825330000012</v>
      </c>
      <c r="G79" s="6">
        <f>'Raw data pH 10.5'!E89</f>
        <v>2.682283775000001</v>
      </c>
    </row>
    <row r="80" spans="1:7" x14ac:dyDescent="0.15">
      <c r="A80" s="6" t="str">
        <f>'Request Sheet'!E62</f>
        <v>1910-286X-1</v>
      </c>
      <c r="B80" s="6">
        <f>'Raw data pH 2.6'!D90</f>
        <v>75.071014000000019</v>
      </c>
      <c r="C80" s="6">
        <f>'Raw data pH 7.4'!D90</f>
        <v>74.796639999999996</v>
      </c>
      <c r="D80" s="6">
        <f>'Raw data pH 10.5'!D90</f>
        <v>75.931750000000008</v>
      </c>
      <c r="E80" s="6">
        <f>'Raw data pH 2.6'!E90</f>
        <v>4.4335858998000015</v>
      </c>
      <c r="F80" s="6">
        <f>'Raw data pH 7.4'!E90</f>
        <v>4.410072048</v>
      </c>
      <c r="G80" s="6">
        <f>'Raw data pH 10.5'!E90</f>
        <v>4.5073509750000005</v>
      </c>
    </row>
    <row r="81" spans="1:7" x14ac:dyDescent="0.15">
      <c r="A81" s="6" t="str">
        <f>'Request Sheet'!E63</f>
        <v>1910-382X-1</v>
      </c>
      <c r="B81" s="6">
        <f>'Raw data pH 2.6'!D91</f>
        <v>42.28750800000001</v>
      </c>
      <c r="C81" s="6">
        <f>'Raw data pH 7.4'!D91</f>
        <v>46.206109999999995</v>
      </c>
      <c r="D81" s="6">
        <f>'Raw data pH 10.5'!D91</f>
        <v>48.4345</v>
      </c>
      <c r="E81" s="6">
        <f>'Raw data pH 2.6'!E91</f>
        <v>1.6240394356000007</v>
      </c>
      <c r="F81" s="6">
        <f>'Raw data pH 7.4'!E91</f>
        <v>1.9598636269999994</v>
      </c>
      <c r="G81" s="6">
        <f>'Raw data pH 10.5'!E91</f>
        <v>2.1508366499999996</v>
      </c>
    </row>
    <row r="82" spans="1:7" x14ac:dyDescent="0.15">
      <c r="A82" s="6" t="str">
        <f>'Request Sheet'!E64</f>
        <v>1910-318X-1</v>
      </c>
      <c r="B82" s="6">
        <f>'Raw data pH 2.6'!D92</f>
        <v>47.055505000000004</v>
      </c>
      <c r="C82" s="6">
        <f>'Raw data pH 7.4'!D92</f>
        <v>47.722700000000003</v>
      </c>
      <c r="D82" s="6">
        <f>'Raw data pH 10.5'!D92</f>
        <v>50.128500000000017</v>
      </c>
      <c r="E82" s="6">
        <f>'Raw data pH 2.6'!E92</f>
        <v>2.0326567784999998</v>
      </c>
      <c r="F82" s="6">
        <f>'Raw data pH 7.4'!E92</f>
        <v>2.0898353900000002</v>
      </c>
      <c r="G82" s="6">
        <f>'Raw data pH 10.5'!E92</f>
        <v>2.296012450000001</v>
      </c>
    </row>
    <row r="83" spans="1:7" x14ac:dyDescent="0.15">
      <c r="A83" s="6" t="str">
        <f>'Request Sheet'!E65</f>
        <v>1910-290X-1</v>
      </c>
      <c r="B83" s="6">
        <f>'Raw data pH 2.6'!D93</f>
        <v>62.911211000000002</v>
      </c>
      <c r="C83" s="6">
        <f>'Raw data pH 7.4'!D93</f>
        <v>63.197535000000016</v>
      </c>
      <c r="D83" s="6">
        <f>'Raw data pH 10.5'!D93</f>
        <v>66.372750000000011</v>
      </c>
      <c r="E83" s="6">
        <f>'Raw data pH 2.6'!E93</f>
        <v>3.3914907827</v>
      </c>
      <c r="F83" s="6">
        <f>'Raw data pH 7.4'!E93</f>
        <v>3.4160287495000015</v>
      </c>
      <c r="G83" s="6">
        <f>'Raw data pH 10.5'!E93</f>
        <v>3.6881446750000011</v>
      </c>
    </row>
    <row r="84" spans="1:7" x14ac:dyDescent="0.15">
      <c r="A84" s="6" t="str">
        <f>'Request Sheet'!E66</f>
        <v>1910-338X-1</v>
      </c>
      <c r="B84" s="6">
        <f>'Raw data pH 2.6'!D94</f>
        <v>58.256066000000011</v>
      </c>
      <c r="C84" s="6">
        <f>'Raw data pH 7.4'!D94</f>
        <v>58.647765000000021</v>
      </c>
      <c r="D84" s="6">
        <f>'Raw data pH 10.5'!D94</f>
        <v>60.534499999999994</v>
      </c>
      <c r="E84" s="6">
        <f>'Raw data pH 2.6'!E94</f>
        <v>2.9925448562000012</v>
      </c>
      <c r="F84" s="6">
        <f>'Raw data pH 7.4'!E94</f>
        <v>3.0261134605000013</v>
      </c>
      <c r="G84" s="6">
        <f>'Raw data pH 10.5'!E94</f>
        <v>3.1878066499999997</v>
      </c>
    </row>
    <row r="85" spans="1:7" x14ac:dyDescent="0.15">
      <c r="A85" s="6" t="str">
        <f>'Request Sheet'!E67</f>
        <v>1910-330X-1</v>
      </c>
      <c r="B85" s="6">
        <f>'Raw data pH 2.6'!D95</f>
        <v>49.312545000000007</v>
      </c>
      <c r="C85" s="6">
        <f>'Raw data pH 7.4'!D95</f>
        <v>49.857159999999993</v>
      </c>
      <c r="D85" s="6">
        <f>'Raw data pH 10.5'!D95</f>
        <v>52.064499999999995</v>
      </c>
      <c r="E85" s="6">
        <f>'Raw data pH 2.6'!E95</f>
        <v>2.2260851065000002</v>
      </c>
      <c r="F85" s="6">
        <f>'Raw data pH 7.4'!E95</f>
        <v>2.2727586119999996</v>
      </c>
      <c r="G85" s="6">
        <f>'Raw data pH 10.5'!E95</f>
        <v>2.4619276499999998</v>
      </c>
    </row>
    <row r="86" spans="1:7" x14ac:dyDescent="0.15">
      <c r="A86" s="6" t="str">
        <f>'Request Sheet'!E68</f>
        <v>1910-399X-1</v>
      </c>
      <c r="B86" s="6">
        <f>'Raw data pH 2.6'!D96</f>
        <v>34.55714600000001</v>
      </c>
      <c r="C86" s="6">
        <f>'Raw data pH 7.4'!D96</f>
        <v>41.263149999999996</v>
      </c>
      <c r="D86" s="6">
        <f>'Raw data pH 10.5'!D96</f>
        <v>61.441999999999993</v>
      </c>
      <c r="E86" s="6">
        <f>'Raw data pH 2.6'!E96</f>
        <v>0.96154741220000073</v>
      </c>
      <c r="F86" s="6">
        <f>'Raw data pH 7.4'!E96</f>
        <v>1.5362519549999996</v>
      </c>
      <c r="G86" s="6">
        <f>'Raw data pH 10.5'!E96</f>
        <v>3.2655793999999991</v>
      </c>
    </row>
    <row r="87" spans="1:7" x14ac:dyDescent="0.15">
      <c r="A87" s="6" t="str">
        <f>'Request Sheet'!E69</f>
        <v>1910-401X-1</v>
      </c>
      <c r="B87" s="6">
        <f>'Raw data pH 2.6'!D97</f>
        <v>53.91126400000001</v>
      </c>
      <c r="C87" s="6">
        <f>'Raw data pH 7.4'!D97</f>
        <v>54.322675000000004</v>
      </c>
      <c r="D87" s="6">
        <f>'Raw data pH 10.5'!D97</f>
        <v>55.422250000000005</v>
      </c>
      <c r="E87" s="6">
        <f>'Raw data pH 2.6'!E97</f>
        <v>2.6201953248000009</v>
      </c>
      <c r="F87" s="6">
        <f>'Raw data pH 7.4'!E97</f>
        <v>2.6554532475000006</v>
      </c>
      <c r="G87" s="6">
        <f>'Raw data pH 10.5'!E97</f>
        <v>2.7496868250000004</v>
      </c>
    </row>
    <row r="88" spans="1:7" x14ac:dyDescent="0.15">
      <c r="A88" s="6" t="str">
        <f>'Request Sheet'!E70</f>
        <v>1910-354X-1</v>
      </c>
      <c r="B88" s="6">
        <f>'Raw data pH 2.6'!D98</f>
        <v>63.560110000000002</v>
      </c>
      <c r="C88" s="6">
        <f>'Raw data pH 7.4'!D98</f>
        <v>63.646895000000001</v>
      </c>
      <c r="D88" s="6">
        <f>'Raw data pH 10.5'!D98</f>
        <v>66.97775</v>
      </c>
      <c r="E88" s="6">
        <f>'Raw data pH 2.6'!E98</f>
        <v>3.4471014269999998</v>
      </c>
      <c r="F88" s="6">
        <f>'Raw data pH 7.4'!E98</f>
        <v>3.4545389015000003</v>
      </c>
      <c r="G88" s="6">
        <f>'Raw data pH 10.5'!E98</f>
        <v>3.7399931749999995</v>
      </c>
    </row>
    <row r="89" spans="1:7" x14ac:dyDescent="0.15">
      <c r="A89" s="6" t="str">
        <f>'Request Sheet'!E71</f>
        <v>1910-282X-1</v>
      </c>
      <c r="B89" s="6">
        <f>'Raw data pH 2.6'!D99</f>
        <v>59.751354999999997</v>
      </c>
      <c r="C89" s="6">
        <f>'Raw data pH 7.4'!D99</f>
        <v>59.237549999999999</v>
      </c>
      <c r="D89" s="6">
        <f>'Raw data pH 10.5'!D99</f>
        <v>61.653749999999988</v>
      </c>
      <c r="E89" s="6">
        <f>'Raw data pH 2.6'!E99</f>
        <v>3.1206911234999994</v>
      </c>
      <c r="F89" s="6">
        <f>'Raw data pH 7.4'!E99</f>
        <v>3.0766580349999995</v>
      </c>
      <c r="G89" s="6">
        <f>'Raw data pH 10.5'!E99</f>
        <v>3.2837263749999988</v>
      </c>
    </row>
    <row r="90" spans="1:7" x14ac:dyDescent="0.15">
      <c r="A90" s="6" t="str">
        <f>'Request Sheet'!E72</f>
        <v>1910-380X-1</v>
      </c>
      <c r="B90" s="6">
        <f>'Raw data pH 2.6'!D100</f>
        <v>98.487804000000011</v>
      </c>
      <c r="C90" s="6">
        <f>'Raw data pH 7.4'!D100</f>
        <v>97.405065000000008</v>
      </c>
      <c r="D90" s="6">
        <f>'Raw data pH 10.5'!D100</f>
        <v>97.257999999999996</v>
      </c>
      <c r="E90" s="6">
        <f>'Raw data pH 2.6'!E100</f>
        <v>6.4404048028000016</v>
      </c>
      <c r="F90" s="6">
        <f>'Raw data pH 7.4'!E100</f>
        <v>6.3476140705000006</v>
      </c>
      <c r="G90" s="6">
        <f>'Raw data pH 10.5'!E100</f>
        <v>6.3350105999999986</v>
      </c>
    </row>
    <row r="91" spans="1:7" x14ac:dyDescent="0.15">
      <c r="A91" s="6" t="str">
        <f>'Request Sheet'!E73</f>
        <v>1910-266X-1</v>
      </c>
      <c r="B91" s="6">
        <f>'Raw data pH 2.6'!D101</f>
        <v>26.572866999999995</v>
      </c>
      <c r="C91" s="6">
        <f>'Raw data pH 7.4'!D101</f>
        <v>43.790800000000019</v>
      </c>
      <c r="D91" s="6">
        <f>'Raw data pH 10.5'!D101</f>
        <v>55.543249999999986</v>
      </c>
      <c r="E91" s="6">
        <f>'Raw data pH 2.6'!E101</f>
        <v>0.27729470189999939</v>
      </c>
      <c r="F91" s="6">
        <f>'Raw data pH 7.4'!E101</f>
        <v>1.7528715600000013</v>
      </c>
      <c r="G91" s="6">
        <f>'Raw data pH 10.5'!E101</f>
        <v>2.7600565249999987</v>
      </c>
    </row>
    <row r="92" spans="1:7" x14ac:dyDescent="0.15">
      <c r="A92" s="6" t="str">
        <f>'Request Sheet'!E74</f>
        <v>1910-386X-1</v>
      </c>
      <c r="B92" s="6">
        <f>'Raw data pH 2.6'!D102</f>
        <v>63.080489000000007</v>
      </c>
      <c r="C92" s="6">
        <f>'Raw data pH 7.4'!D102</f>
        <v>63.141364999999979</v>
      </c>
      <c r="D92" s="6">
        <f>'Raw data pH 10.5'!D102</f>
        <v>64.103999999999999</v>
      </c>
      <c r="E92" s="6">
        <f>'Raw data pH 2.6'!E102</f>
        <v>3.4059979073000006</v>
      </c>
      <c r="F92" s="6">
        <f>'Raw data pH 7.4'!E102</f>
        <v>3.4112149804999978</v>
      </c>
      <c r="G92" s="6">
        <f>'Raw data pH 10.5'!E102</f>
        <v>3.4937128</v>
      </c>
    </row>
    <row r="93" spans="1:7" x14ac:dyDescent="0.15">
      <c r="A93" s="6" t="str">
        <f>'Request Sheet'!E75</f>
        <v>1910-341X-1</v>
      </c>
      <c r="B93" s="6">
        <f>'Raw data pH 2.6'!D103</f>
        <v>68.215255000000013</v>
      </c>
      <c r="C93" s="6">
        <f>'Raw data pH 7.4'!D103</f>
        <v>68.140495000000016</v>
      </c>
      <c r="D93" s="6">
        <f>'Raw data pH 10.5'!D103</f>
        <v>70.093499999999992</v>
      </c>
      <c r="E93" s="6">
        <f>'Raw data pH 2.6'!E103</f>
        <v>3.8460473535000013</v>
      </c>
      <c r="F93" s="6">
        <f>'Raw data pH 7.4'!E103</f>
        <v>3.8396404215000013</v>
      </c>
      <c r="G93" s="6">
        <f>'Raw data pH 10.5'!E103</f>
        <v>4.0070129499999991</v>
      </c>
    </row>
    <row r="94" spans="1:7" x14ac:dyDescent="0.15">
      <c r="A94" s="6" t="str">
        <f>'Request Sheet'!E76</f>
        <v>1910-294X-1</v>
      </c>
      <c r="B94" s="6">
        <f>'Raw data pH 2.6'!D104</f>
        <v>54.419097999999998</v>
      </c>
      <c r="C94" s="6">
        <f>'Raw data pH 7.4'!D104</f>
        <v>54.772035000000017</v>
      </c>
      <c r="D94" s="6">
        <f>'Raw data pH 10.5'!D104</f>
        <v>56.511250000000004</v>
      </c>
      <c r="E94" s="6">
        <f>'Raw data pH 2.6'!E104</f>
        <v>2.6637166986</v>
      </c>
      <c r="F94" s="6">
        <f>'Raw data pH 7.4'!E104</f>
        <v>2.6939633995000012</v>
      </c>
      <c r="G94" s="6">
        <f>'Raw data pH 10.5'!E104</f>
        <v>2.8430141249999998</v>
      </c>
    </row>
    <row r="95" spans="1:7" x14ac:dyDescent="0.15">
      <c r="A95" s="6" t="str">
        <f>'Request Sheet'!E77</f>
        <v>1910-333X-1</v>
      </c>
      <c r="B95" s="6">
        <f>'Raw data pH 2.6'!D105</f>
        <v>63.447258000000012</v>
      </c>
      <c r="C95" s="6">
        <f>'Raw data pH 7.4'!D105</f>
        <v>63.646895000000001</v>
      </c>
      <c r="D95" s="6">
        <f>'Raw data pH 10.5'!D105</f>
        <v>67.34075</v>
      </c>
      <c r="E95" s="6">
        <f>'Raw data pH 2.6'!E105</f>
        <v>3.4374300106000009</v>
      </c>
      <c r="F95" s="6">
        <f>'Raw data pH 7.4'!E105</f>
        <v>3.4545389015000003</v>
      </c>
      <c r="G95" s="6">
        <f>'Raw data pH 10.5'!E105</f>
        <v>3.7711022749999996</v>
      </c>
    </row>
    <row r="96" spans="1:7" x14ac:dyDescent="0.15">
      <c r="A96" s="6" t="str">
        <f>'Request Sheet'!E78</f>
        <v>1910-400X-1</v>
      </c>
      <c r="B96" s="6">
        <f>'Raw data pH 2.6'!D106</f>
        <v>8.6293990000000136</v>
      </c>
      <c r="C96" s="6">
        <f>'Raw data pH 7.4'!D106</f>
        <v>19.946635000000001</v>
      </c>
      <c r="D96" s="6">
        <f>'Raw data pH 10.5'!D106</f>
        <v>46.619500000000002</v>
      </c>
      <c r="E96" s="6">
        <f>'Raw data pH 2.6'!E106</f>
        <v>-1.2604605056999989</v>
      </c>
      <c r="F96" s="6">
        <f>'Raw data pH 7.4'!E106</f>
        <v>-0.29057338049999992</v>
      </c>
      <c r="G96" s="6">
        <f>'Raw data pH 10.5'!E106</f>
        <v>1.9952911499999999</v>
      </c>
    </row>
    <row r="97" spans="1:7" x14ac:dyDescent="0.15">
      <c r="A97" s="6" t="str">
        <f>'Request Sheet'!E79</f>
        <v>1910-402X-1</v>
      </c>
      <c r="B97" s="6">
        <f>'Raw data pH 2.6'!D107</f>
        <v>62.93942400000001</v>
      </c>
      <c r="C97" s="6">
        <f>'Raw data pH 7.4'!D107</f>
        <v>62.97285500000001</v>
      </c>
      <c r="D97" s="6">
        <f>'Raw data pH 10.5'!D107</f>
        <v>65.374499999999998</v>
      </c>
      <c r="E97" s="6">
        <f>'Raw data pH 2.6'!E107</f>
        <v>3.3939086368000009</v>
      </c>
      <c r="F97" s="6">
        <f>'Raw data pH 7.4'!E107</f>
        <v>3.3967736735000011</v>
      </c>
      <c r="G97" s="6">
        <f>'Raw data pH 10.5'!E107</f>
        <v>3.6025946499999995</v>
      </c>
    </row>
    <row r="98" spans="1:7" x14ac:dyDescent="0.15">
      <c r="A98" s="6" t="str">
        <f>'Request Sheet'!E80</f>
        <v>1910-406X-1</v>
      </c>
      <c r="B98" s="6">
        <f>'Raw data pH 2.6'!D108</f>
        <v>26.37537600000001</v>
      </c>
      <c r="C98" s="6">
        <f>'Raw data pH 7.4'!D108</f>
        <v>28.484475000000003</v>
      </c>
      <c r="D98" s="6">
        <f>'Raw data pH 10.5'!D108</f>
        <v>31.161749999999984</v>
      </c>
      <c r="E98" s="6">
        <f>'Raw data pH 2.6'!E108</f>
        <v>0.26036972320000062</v>
      </c>
      <c r="F98" s="6">
        <f>'Raw data pH 7.4'!E108</f>
        <v>0.44111950750000029</v>
      </c>
      <c r="G98" s="6">
        <f>'Raw data pH 10.5'!E108</f>
        <v>0.6705619749999987</v>
      </c>
    </row>
    <row r="99" spans="1:7" x14ac:dyDescent="0.15">
      <c r="A99" s="6" t="str">
        <f>'Request Sheet'!E81</f>
        <v>1910-272X-1</v>
      </c>
      <c r="B99" s="6">
        <f>'Raw data pH 2.6'!D109</f>
        <v>77.384480000000025</v>
      </c>
      <c r="C99" s="6">
        <f>'Raw data pH 7.4'!D109</f>
        <v>77.155780000000021</v>
      </c>
      <c r="D99" s="6">
        <f>'Raw data pH 10.5'!D109</f>
        <v>78.74499999999999</v>
      </c>
      <c r="E99" s="6">
        <f>'Raw data pH 2.6'!E109</f>
        <v>4.6318499360000018</v>
      </c>
      <c r="F99" s="6">
        <f>'Raw data pH 7.4'!E109</f>
        <v>4.6122503460000015</v>
      </c>
      <c r="G99" s="6">
        <f>'Raw data pH 10.5'!E109</f>
        <v>4.7484464999999991</v>
      </c>
    </row>
    <row r="100" spans="1:7" x14ac:dyDescent="0.15">
      <c r="A100" s="6" t="str">
        <f>'Request Sheet'!E82</f>
        <v>1910-273X-1</v>
      </c>
      <c r="B100" s="6">
        <f>'Raw data pH 2.6'!D110</f>
        <v>36.560268999999998</v>
      </c>
      <c r="C100" s="6">
        <f>'Raw data pH 7.4'!D110</f>
        <v>37.640185000000002</v>
      </c>
      <c r="D100" s="6">
        <f>'Raw data pH 10.5'!D110</f>
        <v>40.327499999999972</v>
      </c>
      <c r="E100" s="6">
        <f>'Raw data pH 2.6'!E110</f>
        <v>1.1332150532999998</v>
      </c>
      <c r="F100" s="6">
        <f>'Raw data pH 7.4'!E110</f>
        <v>1.2257638545000002</v>
      </c>
      <c r="G100" s="6">
        <f>'Raw data pH 10.5'!E110</f>
        <v>1.4560667499999975</v>
      </c>
    </row>
    <row r="101" spans="1:7" x14ac:dyDescent="0.15">
      <c r="A101" s="6" t="str">
        <f>'Request Sheet'!E83</f>
        <v>1910-360X-1</v>
      </c>
      <c r="B101" s="6">
        <f>'Raw data pH 2.6'!D111</f>
        <v>55.970813</v>
      </c>
      <c r="C101" s="6">
        <f>'Raw data pH 7.4'!D111</f>
        <v>56.204369999999983</v>
      </c>
      <c r="D101" s="6">
        <f>'Raw data pH 10.5'!D111</f>
        <v>59.173249999999982</v>
      </c>
      <c r="E101" s="6">
        <f>'Raw data pH 2.6'!E111</f>
        <v>2.7966986740999999</v>
      </c>
      <c r="F101" s="6">
        <f>'Raw data pH 7.4'!E111</f>
        <v>2.8167145089999988</v>
      </c>
      <c r="G101" s="6">
        <f>'Raw data pH 10.5'!E111</f>
        <v>3.071147524999998</v>
      </c>
    </row>
    <row r="102" spans="1:7" x14ac:dyDescent="0.15">
      <c r="A102" s="6" t="str">
        <f>'Request Sheet'!E84</f>
        <v>1910-387X-1</v>
      </c>
      <c r="B102" s="6">
        <f>'Raw data pH 2.6'!D112</f>
        <v>65.337529000000018</v>
      </c>
      <c r="C102" s="6">
        <f>'Raw data pH 7.4'!D112</f>
        <v>65.303910000000002</v>
      </c>
      <c r="D102" s="6">
        <f>'Raw data pH 10.5'!D112</f>
        <v>67.007999999999996</v>
      </c>
      <c r="E102" s="6">
        <f>'Raw data pH 2.6'!E112</f>
        <v>3.5994262353000011</v>
      </c>
      <c r="F102" s="6">
        <f>'Raw data pH 7.4'!E112</f>
        <v>3.596545087</v>
      </c>
      <c r="G102" s="6">
        <f>'Raw data pH 10.5'!E112</f>
        <v>3.7425856</v>
      </c>
    </row>
    <row r="103" spans="1:7" x14ac:dyDescent="0.15">
      <c r="A103" s="6" t="str">
        <f>'Request Sheet'!E85</f>
        <v>1910-313X-1</v>
      </c>
      <c r="B103" s="6">
        <f>'Raw data pH 2.6'!D113</f>
        <v>54.278033000000001</v>
      </c>
      <c r="C103" s="6">
        <f>'Raw data pH 7.4'!D113</f>
        <v>55.811180000000007</v>
      </c>
      <c r="D103" s="6">
        <f>'Raw data pH 10.5'!D113</f>
        <v>58.417000000000016</v>
      </c>
      <c r="E103" s="6">
        <f>'Raw data pH 2.6'!E113</f>
        <v>2.6516274281000003</v>
      </c>
      <c r="F103" s="6">
        <f>'Raw data pH 7.4'!E113</f>
        <v>2.7830181260000009</v>
      </c>
      <c r="G103" s="6">
        <f>'Raw data pH 10.5'!E113</f>
        <v>3.0063369000000009</v>
      </c>
    </row>
    <row r="104" spans="1:7" x14ac:dyDescent="0.15">
      <c r="A104" s="6" t="str">
        <f>'Request Sheet'!E86</f>
        <v>1910-284X-1</v>
      </c>
      <c r="B104" s="6">
        <f>'Raw data pH 2.6'!D114</f>
        <v>89.798200000000037</v>
      </c>
      <c r="C104" s="6">
        <f>'Raw data pH 7.4'!D114</f>
        <v>89.204245000000014</v>
      </c>
      <c r="D104" s="6">
        <f>'Raw data pH 10.5'!D114</f>
        <v>90.330750000000009</v>
      </c>
      <c r="E104" s="6">
        <f>'Raw data pH 2.6'!E114</f>
        <v>5.6957057400000028</v>
      </c>
      <c r="F104" s="6">
        <f>'Raw data pH 7.4'!E114</f>
        <v>5.6448037965000015</v>
      </c>
      <c r="G104" s="6">
        <f>'Raw data pH 10.5'!E114</f>
        <v>5.7413452750000005</v>
      </c>
    </row>
    <row r="105" spans="1:7" x14ac:dyDescent="0.15">
      <c r="A105" s="6" t="str">
        <f>'Request Sheet'!E87</f>
        <v>1910-395X-1</v>
      </c>
      <c r="B105" s="6">
        <f>'Raw data pH 2.6'!D115</f>
        <v>59.723141999999989</v>
      </c>
      <c r="C105" s="6">
        <f>'Raw data pH 7.4'!D115</f>
        <v>59.799250000000001</v>
      </c>
      <c r="D105" s="6">
        <f>'Raw data pH 10.5'!D115</f>
        <v>59.082499999999996</v>
      </c>
      <c r="E105" s="6">
        <f>'Raw data pH 2.6'!E115</f>
        <v>3.1182732693999986</v>
      </c>
      <c r="F105" s="6">
        <f>'Raw data pH 7.4'!E115</f>
        <v>3.1247957250000002</v>
      </c>
      <c r="G105" s="6">
        <f>'Raw data pH 10.5'!E115</f>
        <v>3.0633702499999993</v>
      </c>
    </row>
    <row r="106" spans="1:7" x14ac:dyDescent="0.15">
      <c r="A106" s="6" t="str">
        <f>'Request Sheet'!E88</f>
        <v>1910-269X-1</v>
      </c>
      <c r="B106" s="6">
        <f>'Raw data pH 2.6'!D116</f>
        <v>47.535126000000012</v>
      </c>
      <c r="C106" s="6">
        <f>'Raw data pH 7.4'!D116</f>
        <v>48.509079999999983</v>
      </c>
      <c r="D106" s="6">
        <f>'Raw data pH 10.5'!D116</f>
        <v>50.945249999999973</v>
      </c>
      <c r="E106" s="6">
        <f>'Raw data pH 2.6'!E116</f>
        <v>2.0737602982000007</v>
      </c>
      <c r="F106" s="6">
        <f>'Raw data pH 7.4'!E116</f>
        <v>2.1572281559999986</v>
      </c>
      <c r="G106" s="6">
        <f>'Raw data pH 10.5'!E116</f>
        <v>2.3660079249999972</v>
      </c>
    </row>
    <row r="107" spans="1:7" x14ac:dyDescent="0.15">
      <c r="A107" s="6" t="str">
        <f>'Request Sheet'!E89</f>
        <v>1910-403X-1</v>
      </c>
      <c r="B107" s="6">
        <f>'Raw data pH 2.6'!D117</f>
        <v>47.055505000000004</v>
      </c>
      <c r="C107" s="6">
        <f>'Raw data pH 7.4'!D117</f>
        <v>47.694614999999999</v>
      </c>
      <c r="D107" s="6">
        <f>'Raw data pH 10.5'!D117</f>
        <v>47.527000000000001</v>
      </c>
      <c r="E107" s="6">
        <f>'Raw data pH 2.6'!E117</f>
        <v>2.0326567784999998</v>
      </c>
      <c r="F107" s="6">
        <f>'Raw data pH 7.4'!E117</f>
        <v>2.0874285055000001</v>
      </c>
      <c r="G107" s="6">
        <f>'Raw data pH 10.5'!E117</f>
        <v>2.0730639000000002</v>
      </c>
    </row>
    <row r="108" spans="1:7" x14ac:dyDescent="0.15">
      <c r="A108" s="6" t="str">
        <f>'Request Sheet'!E90</f>
        <v>1910-332X-1</v>
      </c>
      <c r="B108" s="6">
        <f>'Raw data pH 2.6'!D118</f>
        <v>75.409570000000002</v>
      </c>
      <c r="C108" s="6">
        <f>'Raw data pH 7.4'!D118</f>
        <v>75.077490000000012</v>
      </c>
      <c r="D108" s="6">
        <f>'Raw data pH 10.5'!D118</f>
        <v>77.323250000000016</v>
      </c>
      <c r="E108" s="6">
        <f>'Raw data pH 2.6'!E118</f>
        <v>4.462600149</v>
      </c>
      <c r="F108" s="6">
        <f>'Raw data pH 7.4'!E118</f>
        <v>4.4341408930000012</v>
      </c>
      <c r="G108" s="6">
        <f>'Raw data pH 10.5'!E118</f>
        <v>4.6266025250000009</v>
      </c>
    </row>
    <row r="109" spans="1:7" x14ac:dyDescent="0.15">
      <c r="A109" s="6" t="str">
        <f>'Request Sheet'!E91</f>
        <v>1910-288X-1</v>
      </c>
      <c r="B109" s="6">
        <f>'Raw data pH 2.6'!D119</f>
        <v>24.456892000000003</v>
      </c>
      <c r="C109" s="6">
        <f>'Raw data pH 7.4'!D119</f>
        <v>32.809565000000021</v>
      </c>
      <c r="D109" s="6">
        <f>'Raw data pH 10.5'!D119</f>
        <v>66.160999999999987</v>
      </c>
      <c r="E109" s="6">
        <f>'Raw data pH 2.6'!E119</f>
        <v>9.595564440000004E-2</v>
      </c>
      <c r="F109" s="6">
        <f>'Raw data pH 7.4'!E119</f>
        <v>0.81177972050000191</v>
      </c>
      <c r="G109" s="6">
        <f>'Raw data pH 10.5'!E119</f>
        <v>3.6699976999999988</v>
      </c>
    </row>
    <row r="110" spans="1:7" x14ac:dyDescent="0.15">
      <c r="A110" s="6" t="str">
        <f>'Request Sheet'!E92</f>
        <v>1910-302X-1</v>
      </c>
      <c r="B110" s="6">
        <f>'Raw data pH 2.6'!D120</f>
        <v>54.616588999999998</v>
      </c>
      <c r="C110" s="6">
        <f>'Raw data pH 7.4'!D120</f>
        <v>54.743950000000012</v>
      </c>
      <c r="D110" s="6">
        <f>'Raw data pH 10.5'!D120</f>
        <v>58.356499999999997</v>
      </c>
      <c r="E110" s="6">
        <f>'Raw data pH 2.6'!E120</f>
        <v>2.6806416772999997</v>
      </c>
      <c r="F110" s="6">
        <f>'Raw data pH 7.4'!E120</f>
        <v>2.6915565150000011</v>
      </c>
      <c r="G110" s="6">
        <f>'Raw data pH 10.5'!E120</f>
        <v>3.00115205</v>
      </c>
    </row>
    <row r="111" spans="1:7" x14ac:dyDescent="0.15">
      <c r="A111" s="6" t="str">
        <f>'Request Sheet'!E93</f>
        <v>1910-383X-1</v>
      </c>
      <c r="B111" s="6">
        <f>'Raw data pH 2.6'!D121</f>
        <v>60.202762999999997</v>
      </c>
      <c r="C111" s="6">
        <f>'Raw data pH 7.4'!D121</f>
        <v>60.304779999999994</v>
      </c>
      <c r="D111" s="6">
        <f>'Raw data pH 10.5'!D121</f>
        <v>63.287249999999986</v>
      </c>
      <c r="E111" s="6">
        <f>'Raw data pH 2.6'!E121</f>
        <v>3.1593767890999995</v>
      </c>
      <c r="F111" s="6">
        <f>'Raw data pH 7.4'!E121</f>
        <v>3.1681196459999992</v>
      </c>
      <c r="G111" s="6">
        <f>'Raw data pH 10.5'!E121</f>
        <v>3.4237173249999984</v>
      </c>
    </row>
    <row r="112" spans="1:7" x14ac:dyDescent="0.15">
      <c r="A112" s="6" t="str">
        <f>'Request Sheet'!E94</f>
        <v>1910-388X-1</v>
      </c>
      <c r="B112" s="6">
        <f>'Raw data pH 2.6'!D122</f>
        <v>61.162005000000001</v>
      </c>
      <c r="C112" s="6">
        <f>'Raw data pH 7.4'!D122</f>
        <v>61.203499999999991</v>
      </c>
      <c r="D112" s="6">
        <f>'Raw data pH 10.5'!D122</f>
        <v>62.410000000000011</v>
      </c>
      <c r="E112" s="6">
        <f>'Raw data pH 2.6'!E122</f>
        <v>3.2415838284999996</v>
      </c>
      <c r="F112" s="6">
        <f>'Raw data pH 7.4'!E122</f>
        <v>3.2451399499999996</v>
      </c>
      <c r="G112" s="6">
        <f>'Raw data pH 10.5'!E122</f>
        <v>3.3485370000000012</v>
      </c>
    </row>
    <row r="113" spans="1:7" x14ac:dyDescent="0.15">
      <c r="A113" s="6" t="str">
        <f>'Request Sheet'!E95</f>
        <v>1910-319X-1</v>
      </c>
      <c r="B113" s="6">
        <f>'Raw data pH 2.6'!D123</f>
        <v>16.246909000000009</v>
      </c>
      <c r="C113" s="6">
        <f>'Raw data pH 7.4'!D123</f>
        <v>33.427435000000003</v>
      </c>
      <c r="D113" s="6">
        <f>'Raw data pH 10.5'!D123</f>
        <v>62.772999999999982</v>
      </c>
      <c r="E113" s="6">
        <f>'Raw data pH 2.6'!E123</f>
        <v>-0.60763989869999913</v>
      </c>
      <c r="F113" s="6">
        <f>'Raw data pH 7.4'!E123</f>
        <v>0.86473117950000011</v>
      </c>
      <c r="G113" s="6">
        <f>'Raw data pH 10.5'!E123</f>
        <v>3.3796460999999987</v>
      </c>
    </row>
    <row r="114" spans="1:7" x14ac:dyDescent="0.15">
      <c r="A114" s="6" t="str">
        <f>'Request Sheet'!E96</f>
        <v>1910-392X-1</v>
      </c>
      <c r="B114" s="6">
        <f>'Raw data pH 2.6'!D124</f>
        <v>70.810851000000014</v>
      </c>
      <c r="C114" s="6">
        <f>'Raw data pH 7.4'!D124</f>
        <v>70.724315000000018</v>
      </c>
      <c r="D114" s="6">
        <f>'Raw data pH 10.5'!D124</f>
        <v>69.518749999999997</v>
      </c>
      <c r="E114" s="6">
        <f>'Raw data pH 2.6'!E124</f>
        <v>4.0684899307000011</v>
      </c>
      <c r="F114" s="6">
        <f>'Raw data pH 7.4'!E124</f>
        <v>4.0610737955000014</v>
      </c>
      <c r="G114" s="6">
        <f>'Raw data pH 10.5'!E124</f>
        <v>3.9577568749999994</v>
      </c>
    </row>
    <row r="115" spans="1:7" x14ac:dyDescent="0.15">
      <c r="A115" s="6" t="str">
        <f>'Request Sheet'!E97</f>
        <v>1910-344X-1</v>
      </c>
      <c r="B115" s="6">
        <f>'Raw data pH 2.6'!D125</f>
        <v>62.403377000000013</v>
      </c>
      <c r="C115" s="6">
        <f>'Raw data pH 7.4'!D125</f>
        <v>62.354984999999999</v>
      </c>
      <c r="D115" s="6">
        <f>'Raw data pH 10.5'!D125</f>
        <v>64.557749999999984</v>
      </c>
      <c r="E115" s="6">
        <f>'Raw data pH 2.6'!E125</f>
        <v>3.3479694089000009</v>
      </c>
      <c r="F115" s="6">
        <f>'Raw data pH 7.4'!E125</f>
        <v>3.3438222144999994</v>
      </c>
      <c r="G115" s="6">
        <f>'Raw data pH 10.5'!E125</f>
        <v>3.5325991749999988</v>
      </c>
    </row>
    <row r="116" spans="1:7" x14ac:dyDescent="0.15">
      <c r="A116" s="6" t="str">
        <f>'Request Sheet'!E98</f>
        <v>1910-343X-1</v>
      </c>
      <c r="B116" s="6">
        <f>'Raw data pH 2.6'!D126</f>
        <v>63.080489000000007</v>
      </c>
      <c r="C116" s="6">
        <f>'Raw data pH 7.4'!D126</f>
        <v>63.000939999999986</v>
      </c>
      <c r="D116" s="6">
        <f>'Raw data pH 10.5'!D126</f>
        <v>65.102249999999984</v>
      </c>
      <c r="E116" s="6">
        <f>'Raw data pH 2.6'!E126</f>
        <v>3.4059979073000006</v>
      </c>
      <c r="F116" s="6">
        <f>'Raw data pH 7.4'!E126</f>
        <v>3.3991805579999985</v>
      </c>
      <c r="G116" s="6">
        <f>'Raw data pH 10.5'!E126</f>
        <v>3.5792628249999989</v>
      </c>
    </row>
    <row r="117" spans="1:7" x14ac:dyDescent="0.15">
      <c r="A117" s="6" t="str">
        <f>'Request Sheet'!E99</f>
        <v>1910-404X-1</v>
      </c>
      <c r="B117" s="6">
        <f>'Raw data pH 2.6'!D127</f>
        <v>74.027133000000021</v>
      </c>
      <c r="C117" s="6">
        <f>'Raw data pH 7.4'!D127</f>
        <v>73.813665000000015</v>
      </c>
      <c r="D117" s="6">
        <f>'Raw data pH 10.5'!D127</f>
        <v>74.086500000000015</v>
      </c>
      <c r="E117" s="6">
        <f>'Raw data pH 2.6'!E127</f>
        <v>4.3441252981000016</v>
      </c>
      <c r="F117" s="6">
        <f>'Raw data pH 7.4'!E127</f>
        <v>4.3258310905000013</v>
      </c>
      <c r="G117" s="6">
        <f>'Raw data pH 10.5'!E127</f>
        <v>4.3492130500000012</v>
      </c>
    </row>
    <row r="118" spans="1:7" x14ac:dyDescent="0.15">
      <c r="A118" s="6" t="str">
        <f>'Request Sheet'!E100</f>
        <v>1910-407X-1</v>
      </c>
      <c r="B118" s="6">
        <f>'Raw data pH 2.6'!D128</f>
        <v>58.199640000000009</v>
      </c>
      <c r="C118" s="6">
        <f>'Raw data pH 7.4'!D128</f>
        <v>58.39500000000001</v>
      </c>
      <c r="D118" s="6">
        <f>'Raw data pH 10.5'!D128</f>
        <v>58.931249999999991</v>
      </c>
      <c r="E118" s="6">
        <f>'Raw data pH 2.6'!E128</f>
        <v>2.9877091480000004</v>
      </c>
      <c r="F118" s="6">
        <f>'Raw data pH 7.4'!E128</f>
        <v>3.0044515000000009</v>
      </c>
      <c r="G118" s="6">
        <f>'Raw data pH 10.5'!E128</f>
        <v>3.0504081249999988</v>
      </c>
    </row>
    <row r="119" spans="1:7" x14ac:dyDescent="0.15">
      <c r="A119" s="6" t="str">
        <f>'Request Sheet'!E101</f>
        <v>1910-370X-1</v>
      </c>
      <c r="B119" s="6">
        <f>'Raw data pH 2.6'!D129</f>
        <v>77.412693000000019</v>
      </c>
      <c r="C119" s="6">
        <f>'Raw data pH 7.4'!D129</f>
        <v>77.071525000000008</v>
      </c>
      <c r="D119" s="6">
        <f>'Raw data pH 10.5'!D129</f>
        <v>77.171999999999983</v>
      </c>
      <c r="E119" s="6">
        <f>'Raw data pH 2.6'!E129</f>
        <v>4.6342677901000018</v>
      </c>
      <c r="F119" s="6">
        <f>'Raw data pH 7.4'!E129</f>
        <v>4.6050296925000005</v>
      </c>
      <c r="G119" s="6">
        <f>'Raw data pH 10.5'!E129</f>
        <v>4.6136403999999986</v>
      </c>
    </row>
  </sheetData>
  <mergeCells count="41">
    <mergeCell ref="B2:D2"/>
    <mergeCell ref="B3:D3"/>
    <mergeCell ref="B4:D4"/>
    <mergeCell ref="E5:E7"/>
    <mergeCell ref="A1:H1"/>
    <mergeCell ref="F2:H2"/>
    <mergeCell ref="F3:H3"/>
    <mergeCell ref="I31:J31"/>
    <mergeCell ref="I25:J25"/>
    <mergeCell ref="I26:J26"/>
    <mergeCell ref="I27:J27"/>
    <mergeCell ref="I28:J28"/>
    <mergeCell ref="I29:J29"/>
    <mergeCell ref="A11:A13"/>
    <mergeCell ref="C11:E11"/>
    <mergeCell ref="C12:E12"/>
    <mergeCell ref="C13:E13"/>
    <mergeCell ref="I30:J30"/>
    <mergeCell ref="I20:J20"/>
    <mergeCell ref="I21:J21"/>
    <mergeCell ref="I22:J22"/>
    <mergeCell ref="I23:J23"/>
    <mergeCell ref="I24:J24"/>
    <mergeCell ref="A14:A16"/>
    <mergeCell ref="C14:E14"/>
    <mergeCell ref="C15:E15"/>
    <mergeCell ref="C16:E16"/>
    <mergeCell ref="B18:D18"/>
    <mergeCell ref="A18:A19"/>
    <mergeCell ref="E18:G18"/>
    <mergeCell ref="F4:H4"/>
    <mergeCell ref="F5:H5"/>
    <mergeCell ref="F6:H6"/>
    <mergeCell ref="F7:H7"/>
    <mergeCell ref="A8:A10"/>
    <mergeCell ref="C10:E10"/>
    <mergeCell ref="C8:E8"/>
    <mergeCell ref="C9:E9"/>
    <mergeCell ref="B5:D5"/>
    <mergeCell ref="B6:D6"/>
    <mergeCell ref="B7:D7"/>
  </mergeCells>
  <phoneticPr fontId="7" type="noConversion"/>
  <pageMargins left="0.01" right="0.01" top="0.01" bottom="0.01" header="0.01" footer="0.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9"/>
  <sheetViews>
    <sheetView topLeftCell="A18" workbookViewId="0">
      <selection activeCell="K32" sqref="K32"/>
    </sheetView>
  </sheetViews>
  <sheetFormatPr baseColWidth="10" defaultColWidth="9" defaultRowHeight="11" x14ac:dyDescent="0.15"/>
  <cols>
    <col min="1" max="1" width="13.1640625" style="23" customWidth="1"/>
    <col min="2" max="2" width="10.33203125" style="23" customWidth="1"/>
    <col min="3" max="3" width="11.1640625" style="23" customWidth="1"/>
    <col min="4" max="4" width="11.6640625" style="23" customWidth="1"/>
    <col min="5" max="5" width="13.33203125" style="23" customWidth="1"/>
    <col min="6" max="6" width="12.5" style="23" customWidth="1"/>
    <col min="7" max="7" width="12.1640625" style="23" customWidth="1"/>
    <col min="8" max="8" width="10.83203125" style="23" customWidth="1"/>
    <col min="9" max="9" width="9" style="23"/>
    <col min="10" max="10" width="5" style="23" bestFit="1" customWidth="1"/>
    <col min="11" max="16384" width="9" style="23"/>
  </cols>
  <sheetData>
    <row r="1" spans="1:11" ht="14.25" customHeight="1" x14ac:dyDescent="0.15">
      <c r="A1" s="89" t="s">
        <v>34</v>
      </c>
      <c r="B1" s="89"/>
      <c r="C1" s="89"/>
      <c r="D1" s="89"/>
      <c r="E1" s="89"/>
      <c r="F1" s="89"/>
      <c r="G1" s="89"/>
      <c r="H1" s="89"/>
    </row>
    <row r="2" spans="1:11" ht="11.25" customHeight="1" x14ac:dyDescent="0.15"/>
    <row r="3" spans="1:11" ht="15" customHeight="1" x14ac:dyDescent="0.15">
      <c r="A3" s="91" t="s">
        <v>35</v>
      </c>
      <c r="B3" s="91" t="s">
        <v>36</v>
      </c>
      <c r="C3" s="91" t="s">
        <v>37</v>
      </c>
      <c r="D3" s="91" t="s">
        <v>38</v>
      </c>
    </row>
    <row r="4" spans="1:11" ht="18" customHeight="1" x14ac:dyDescent="0.15">
      <c r="A4" s="91"/>
      <c r="B4" s="91"/>
      <c r="C4" s="91"/>
      <c r="D4" s="91"/>
    </row>
    <row r="5" spans="1:11" ht="15.75" customHeight="1" x14ac:dyDescent="0.15">
      <c r="A5" s="4" t="s">
        <v>39</v>
      </c>
      <c r="B5" s="4">
        <v>100</v>
      </c>
      <c r="C5" s="4">
        <v>2.5750000000000002</v>
      </c>
      <c r="D5" s="4">
        <v>6.3</v>
      </c>
      <c r="E5"/>
      <c r="H5" s="26"/>
      <c r="I5" s="27"/>
      <c r="J5" s="27"/>
      <c r="K5" s="28"/>
    </row>
    <row r="6" spans="1:11" ht="14.25" customHeight="1" x14ac:dyDescent="0.15">
      <c r="A6" s="4" t="s">
        <v>40</v>
      </c>
      <c r="B6" s="4">
        <v>100</v>
      </c>
      <c r="C6" s="4">
        <v>2.8460000000000001</v>
      </c>
      <c r="D6" s="4">
        <v>17.899999999999999</v>
      </c>
      <c r="E6"/>
      <c r="H6" s="26"/>
    </row>
    <row r="7" spans="1:11" ht="14.25" customHeight="1" x14ac:dyDescent="0.15">
      <c r="A7" s="4" t="s">
        <v>41</v>
      </c>
      <c r="B7" s="4">
        <v>100</v>
      </c>
      <c r="C7" s="4">
        <v>3.6280000000000001</v>
      </c>
      <c r="D7" s="4">
        <v>42.2</v>
      </c>
      <c r="E7"/>
      <c r="H7" s="26"/>
    </row>
    <row r="8" spans="1:11" ht="14.25" customHeight="1" x14ac:dyDescent="0.15">
      <c r="A8" s="4" t="s">
        <v>42</v>
      </c>
      <c r="B8" s="4">
        <v>100</v>
      </c>
      <c r="C8" s="4">
        <v>3.7229999999999999</v>
      </c>
      <c r="D8" s="4">
        <v>43.9</v>
      </c>
      <c r="E8"/>
      <c r="H8" s="26"/>
    </row>
    <row r="9" spans="1:11" ht="14.25" customHeight="1" x14ac:dyDescent="0.15">
      <c r="A9" s="4" t="s">
        <v>43</v>
      </c>
      <c r="B9" s="4">
        <v>100</v>
      </c>
      <c r="C9" s="6">
        <v>4.05</v>
      </c>
      <c r="D9" s="4">
        <v>51.7</v>
      </c>
      <c r="E9"/>
      <c r="H9" s="26"/>
    </row>
    <row r="10" spans="1:11" ht="14.25" customHeight="1" x14ac:dyDescent="0.15">
      <c r="A10" s="4" t="s">
        <v>44</v>
      </c>
      <c r="B10" s="4">
        <v>100</v>
      </c>
      <c r="C10" s="4">
        <v>4.407</v>
      </c>
      <c r="D10" s="4">
        <v>64.099999999999994</v>
      </c>
      <c r="E10"/>
      <c r="H10" s="26"/>
    </row>
    <row r="11" spans="1:11" ht="14.25" customHeight="1" x14ac:dyDescent="0.15">
      <c r="A11" s="4" t="s">
        <v>45</v>
      </c>
      <c r="B11" s="4">
        <v>100</v>
      </c>
      <c r="C11" s="4">
        <v>4.7510000000000003</v>
      </c>
      <c r="D11" s="4">
        <v>72.099999999999994</v>
      </c>
      <c r="E11"/>
      <c r="H11" s="26"/>
    </row>
    <row r="12" spans="1:11" ht="14.25" customHeight="1" x14ac:dyDescent="0.15">
      <c r="A12" s="4" t="s">
        <v>46</v>
      </c>
      <c r="B12" s="4">
        <v>100</v>
      </c>
      <c r="C12" s="4">
        <v>4.9429999999999996</v>
      </c>
      <c r="D12" s="4">
        <v>77.400000000000006</v>
      </c>
      <c r="E12"/>
      <c r="H12" s="26"/>
    </row>
    <row r="13" spans="1:11" ht="14.25" customHeight="1" x14ac:dyDescent="0.15">
      <c r="A13" s="4" t="s">
        <v>47</v>
      </c>
      <c r="B13" s="4">
        <v>100</v>
      </c>
      <c r="C13" s="4">
        <v>5.3479999999999999</v>
      </c>
      <c r="D13" s="4">
        <v>87.3</v>
      </c>
      <c r="E13"/>
      <c r="H13" s="26"/>
    </row>
    <row r="14" spans="1:11" ht="14.25" customHeight="1" x14ac:dyDescent="0.15">
      <c r="A14" s="4" t="s">
        <v>48</v>
      </c>
      <c r="B14" s="4">
        <v>100</v>
      </c>
      <c r="C14" s="4">
        <v>5.7249999999999996</v>
      </c>
      <c r="D14" s="4">
        <v>96.4</v>
      </c>
      <c r="E14"/>
      <c r="H14" s="26"/>
    </row>
    <row r="17" spans="1:10" x14ac:dyDescent="0.15">
      <c r="B17" s="90" t="s">
        <v>26</v>
      </c>
      <c r="C17" s="90"/>
      <c r="D17" s="65" t="s">
        <v>49</v>
      </c>
      <c r="E17" s="52"/>
      <c r="F17" s="52"/>
      <c r="I17" s="50"/>
      <c r="J17" s="29"/>
    </row>
    <row r="18" spans="1:10" ht="12" x14ac:dyDescent="0.15">
      <c r="B18" s="90" t="s">
        <v>50</v>
      </c>
      <c r="C18" s="90"/>
      <c r="D18" s="66">
        <v>28.213000000000001</v>
      </c>
      <c r="E18" s="29"/>
      <c r="F18" s="29"/>
      <c r="G18" s="51"/>
      <c r="I18" s="29"/>
      <c r="J18" s="56"/>
    </row>
    <row r="19" spans="1:10" x14ac:dyDescent="0.15">
      <c r="B19" s="90" t="s">
        <v>51</v>
      </c>
      <c r="C19" s="90"/>
      <c r="D19" s="66">
        <v>-62.552</v>
      </c>
      <c r="E19" s="29"/>
      <c r="F19" s="29"/>
    </row>
    <row r="21" spans="1:10" ht="24" x14ac:dyDescent="0.15">
      <c r="A21" s="24" t="s">
        <v>52</v>
      </c>
      <c r="B21" s="24" t="s">
        <v>36</v>
      </c>
      <c r="C21" s="24" t="s">
        <v>53</v>
      </c>
      <c r="D21" s="24" t="s">
        <v>54</v>
      </c>
      <c r="E21" s="24" t="s">
        <v>55</v>
      </c>
      <c r="F21" s="24" t="s">
        <v>56</v>
      </c>
      <c r="G21" s="24" t="s">
        <v>57</v>
      </c>
    </row>
    <row r="22" spans="1:10" ht="12" x14ac:dyDescent="0.15">
      <c r="A22" s="25" t="s">
        <v>58</v>
      </c>
      <c r="B22" s="4">
        <v>100</v>
      </c>
      <c r="C22" s="30">
        <v>5.37</v>
      </c>
      <c r="D22" s="30">
        <f>D$18*C22+D$19</f>
        <v>88.951810000000023</v>
      </c>
      <c r="E22" s="30">
        <f>0.0857*D22-2</f>
        <v>5.6231701170000017</v>
      </c>
      <c r="F22" s="31">
        <v>5.6529999999999996</v>
      </c>
      <c r="G22" s="32">
        <f t="shared" ref="G22:G27" si="0">E22/F22*100</f>
        <v>99.472317654342874</v>
      </c>
      <c r="H22" s="27"/>
      <c r="I22" s="27"/>
      <c r="J22" s="27"/>
    </row>
    <row r="23" spans="1:10" ht="12" x14ac:dyDescent="0.15">
      <c r="A23" s="25" t="s">
        <v>59</v>
      </c>
      <c r="B23" s="4">
        <v>100</v>
      </c>
      <c r="C23" s="30">
        <v>4.5380000000000003</v>
      </c>
      <c r="D23" s="30">
        <f t="shared" ref="D23:D27" si="1">D$18*C23+D$19</f>
        <v>65.478594000000015</v>
      </c>
      <c r="E23" s="30">
        <f t="shared" ref="E23:E27" si="2">0.0857*D23-2</f>
        <v>3.6115155058000008</v>
      </c>
      <c r="F23" s="31">
        <v>3.819</v>
      </c>
      <c r="G23" s="32">
        <f t="shared" si="0"/>
        <v>94.567046499083546</v>
      </c>
      <c r="H23" s="27"/>
      <c r="I23" s="27"/>
      <c r="J23" s="27"/>
    </row>
    <row r="24" spans="1:10" ht="12" x14ac:dyDescent="0.15">
      <c r="A24" s="25" t="s">
        <v>60</v>
      </c>
      <c r="B24" s="4">
        <v>100</v>
      </c>
      <c r="C24" s="30">
        <v>2.8439999999999999</v>
      </c>
      <c r="D24" s="30">
        <f t="shared" si="1"/>
        <v>17.685771999999993</v>
      </c>
      <c r="E24" s="30">
        <f t="shared" si="2"/>
        <v>-0.48432933960000057</v>
      </c>
      <c r="F24" s="31">
        <v>-0.50900000000000001</v>
      </c>
      <c r="G24" s="32">
        <f>E24/F24*100</f>
        <v>95.153111905697557</v>
      </c>
      <c r="H24" s="27"/>
      <c r="I24" s="27"/>
      <c r="J24" s="27"/>
    </row>
    <row r="25" spans="1:10" ht="12" x14ac:dyDescent="0.15">
      <c r="A25" s="25" t="s">
        <v>61</v>
      </c>
      <c r="B25" s="4">
        <v>100</v>
      </c>
      <c r="C25" s="30">
        <v>5.3</v>
      </c>
      <c r="D25" s="30">
        <f t="shared" si="1"/>
        <v>86.976900000000001</v>
      </c>
      <c r="E25" s="30">
        <f t="shared" si="2"/>
        <v>5.4539203299999999</v>
      </c>
      <c r="F25" s="31">
        <v>5.4390000000000001</v>
      </c>
      <c r="G25" s="32">
        <f t="shared" si="0"/>
        <v>100.27432119874977</v>
      </c>
      <c r="H25" s="27"/>
      <c r="I25" s="27"/>
      <c r="J25" s="27"/>
    </row>
    <row r="26" spans="1:10" ht="12" x14ac:dyDescent="0.15">
      <c r="A26" s="25" t="s">
        <v>62</v>
      </c>
      <c r="B26" s="4">
        <v>100</v>
      </c>
      <c r="C26" s="30">
        <v>4.7160000000000002</v>
      </c>
      <c r="D26" s="30">
        <f t="shared" si="1"/>
        <v>70.500508000000025</v>
      </c>
      <c r="E26" s="30">
        <f t="shared" si="2"/>
        <v>4.0418935356000016</v>
      </c>
      <c r="F26" s="31">
        <v>4.1529999999999996</v>
      </c>
      <c r="G26" s="32">
        <f t="shared" si="0"/>
        <v>97.324669771249745</v>
      </c>
      <c r="I26" s="27"/>
      <c r="J26" s="27"/>
    </row>
    <row r="27" spans="1:10" ht="12" x14ac:dyDescent="0.15">
      <c r="A27" s="25" t="s">
        <v>63</v>
      </c>
      <c r="B27" s="4">
        <v>100</v>
      </c>
      <c r="C27" s="30">
        <v>3.9359999999999999</v>
      </c>
      <c r="D27" s="30">
        <f t="shared" si="1"/>
        <v>48.494368000000001</v>
      </c>
      <c r="E27" s="30">
        <f t="shared" si="2"/>
        <v>2.1559673375999999</v>
      </c>
      <c r="F27" s="31">
        <v>2.431</v>
      </c>
      <c r="G27" s="32">
        <f t="shared" si="0"/>
        <v>88.686439226655693</v>
      </c>
      <c r="J27" s="27"/>
    </row>
    <row r="28" spans="1:10" x14ac:dyDescent="0.15">
      <c r="C28" s="34"/>
      <c r="D28" s="34"/>
      <c r="E28" s="34"/>
      <c r="F28" s="35"/>
      <c r="G28" s="34"/>
      <c r="H28" s="27"/>
      <c r="I28" s="33"/>
      <c r="J28" s="27"/>
    </row>
    <row r="29" spans="1:10" ht="24" x14ac:dyDescent="0.15">
      <c r="A29" s="36" t="s">
        <v>64</v>
      </c>
      <c r="B29" s="24" t="s">
        <v>36</v>
      </c>
      <c r="C29" s="24" t="s">
        <v>53</v>
      </c>
      <c r="D29" s="24" t="s">
        <v>54</v>
      </c>
      <c r="E29" s="24" t="s">
        <v>55</v>
      </c>
      <c r="F29" s="92" t="s">
        <v>65</v>
      </c>
      <c r="G29" s="93"/>
    </row>
    <row r="30" spans="1:10" ht="14.25" customHeight="1" x14ac:dyDescent="0.15">
      <c r="A30" s="4" t="str">
        <f>'Request Sheet'!E2</f>
        <v>1910-263X-1</v>
      </c>
      <c r="B30" s="4">
        <v>1000</v>
      </c>
      <c r="C30" s="6">
        <v>3.6219999999999999</v>
      </c>
      <c r="D30" s="30">
        <f>D$18*C30+D$19</f>
        <v>39.635486000000007</v>
      </c>
      <c r="E30" s="30">
        <f>0.0857*D30-2</f>
        <v>1.3967611502000006</v>
      </c>
      <c r="F30" s="87" t="s">
        <v>66</v>
      </c>
      <c r="G30" s="88"/>
    </row>
    <row r="31" spans="1:10" ht="13.5" customHeight="1" x14ac:dyDescent="0.15">
      <c r="A31" s="4" t="str">
        <f>'Request Sheet'!E3</f>
        <v>1910-264X-1</v>
      </c>
      <c r="B31" s="4">
        <v>1000</v>
      </c>
      <c r="C31" s="6">
        <v>3.8149999999999999</v>
      </c>
      <c r="D31" s="30">
        <f t="shared" ref="D31:D94" si="3">D$18*C31+D$19</f>
        <v>45.08059500000001</v>
      </c>
      <c r="E31" s="30">
        <f t="shared" ref="E31:E94" si="4">0.0857*D31-2</f>
        <v>1.8634069915000007</v>
      </c>
      <c r="F31" s="87" t="s">
        <v>66</v>
      </c>
      <c r="G31" s="88"/>
    </row>
    <row r="32" spans="1:10" x14ac:dyDescent="0.15">
      <c r="A32" s="4" t="str">
        <f>'Request Sheet'!E4</f>
        <v>1910-265X-1</v>
      </c>
      <c r="B32" s="4">
        <v>1000</v>
      </c>
      <c r="C32" s="6">
        <v>2.9209999999999998</v>
      </c>
      <c r="D32" s="30">
        <f t="shared" si="3"/>
        <v>19.858173000000001</v>
      </c>
      <c r="E32" s="30">
        <f t="shared" si="4"/>
        <v>-0.2981545739</v>
      </c>
      <c r="F32" s="87"/>
      <c r="G32" s="88"/>
    </row>
    <row r="33" spans="1:7" x14ac:dyDescent="0.15">
      <c r="A33" s="4" t="str">
        <f>'Request Sheet'!E5</f>
        <v>1910-469X-1</v>
      </c>
      <c r="B33" s="4">
        <v>1000</v>
      </c>
      <c r="C33" s="6">
        <v>3.0419999999999998</v>
      </c>
      <c r="D33" s="30">
        <f t="shared" si="3"/>
        <v>23.271945999999993</v>
      </c>
      <c r="E33" s="30">
        <f t="shared" si="4"/>
        <v>-5.5942278000007395E-3</v>
      </c>
      <c r="F33" s="87"/>
      <c r="G33" s="88"/>
    </row>
    <row r="34" spans="1:7" x14ac:dyDescent="0.15">
      <c r="A34" s="4" t="str">
        <f>'Request Sheet'!E6</f>
        <v>1910-470X-1</v>
      </c>
      <c r="B34" s="4">
        <v>1000</v>
      </c>
      <c r="C34" s="6">
        <v>2.5840000000000001</v>
      </c>
      <c r="D34" s="30">
        <f t="shared" si="3"/>
        <v>10.350392000000006</v>
      </c>
      <c r="E34" s="30">
        <f t="shared" si="4"/>
        <v>-1.1129714055999993</v>
      </c>
      <c r="F34" s="87"/>
      <c r="G34" s="88"/>
    </row>
    <row r="35" spans="1:7" x14ac:dyDescent="0.15">
      <c r="A35" s="4" t="str">
        <f>'Request Sheet'!E7</f>
        <v>1910-1034X-1</v>
      </c>
      <c r="B35" s="4">
        <v>1000</v>
      </c>
      <c r="C35" s="6">
        <v>5.3650000000000002</v>
      </c>
      <c r="D35" s="30">
        <f t="shared" si="3"/>
        <v>88.810745000000026</v>
      </c>
      <c r="E35" s="30">
        <f t="shared" si="4"/>
        <v>5.6110808465000019</v>
      </c>
      <c r="F35" s="87"/>
      <c r="G35" s="88"/>
    </row>
    <row r="36" spans="1:7" x14ac:dyDescent="0.15">
      <c r="A36" s="4" t="str">
        <f>'Request Sheet'!E8</f>
        <v>1910-1037X-1</v>
      </c>
      <c r="B36" s="4">
        <v>1000</v>
      </c>
      <c r="C36" s="6">
        <v>4.8550000000000004</v>
      </c>
      <c r="D36" s="30">
        <f t="shared" si="3"/>
        <v>74.422115000000019</v>
      </c>
      <c r="E36" s="30">
        <f t="shared" si="4"/>
        <v>4.3779752555000018</v>
      </c>
      <c r="F36" s="87" t="s">
        <v>66</v>
      </c>
      <c r="G36" s="88"/>
    </row>
    <row r="37" spans="1:7" x14ac:dyDescent="0.15">
      <c r="A37" s="4" t="str">
        <f>'Request Sheet'!E9</f>
        <v>1910-473X-1</v>
      </c>
      <c r="B37" s="4">
        <v>1000</v>
      </c>
      <c r="C37" s="6">
        <v>2.9870000000000001</v>
      </c>
      <c r="D37" s="30">
        <f t="shared" si="3"/>
        <v>21.720231000000005</v>
      </c>
      <c r="E37" s="30">
        <f t="shared" si="4"/>
        <v>-0.13857620329999953</v>
      </c>
      <c r="F37" s="87"/>
      <c r="G37" s="88"/>
    </row>
    <row r="38" spans="1:7" x14ac:dyDescent="0.15">
      <c r="A38" s="4" t="str">
        <f>'Request Sheet'!E10</f>
        <v>1910-474X-1</v>
      </c>
      <c r="B38" s="4">
        <v>1000</v>
      </c>
      <c r="C38" s="6">
        <v>3.7639999999999998</v>
      </c>
      <c r="D38" s="30">
        <f t="shared" si="3"/>
        <v>43.641731999999998</v>
      </c>
      <c r="E38" s="30">
        <f t="shared" si="4"/>
        <v>1.7400964323999997</v>
      </c>
      <c r="F38" s="87"/>
      <c r="G38" s="88"/>
    </row>
    <row r="39" spans="1:7" x14ac:dyDescent="0.15">
      <c r="A39" s="4" t="str">
        <f>'Request Sheet'!E11</f>
        <v>1910-475X-1</v>
      </c>
      <c r="B39" s="4">
        <v>1000</v>
      </c>
      <c r="C39" s="6">
        <v>2.657</v>
      </c>
      <c r="D39" s="30">
        <f t="shared" si="3"/>
        <v>12.409941000000011</v>
      </c>
      <c r="E39" s="30">
        <f t="shared" si="4"/>
        <v>-0.93646805629999919</v>
      </c>
      <c r="F39" s="87"/>
      <c r="G39" s="88"/>
    </row>
    <row r="40" spans="1:7" x14ac:dyDescent="0.15">
      <c r="A40" s="4" t="str">
        <f>'Request Sheet'!E12</f>
        <v>1910-472X-1</v>
      </c>
      <c r="B40" s="4">
        <v>1000</v>
      </c>
      <c r="C40" s="6">
        <v>3.6850000000000001</v>
      </c>
      <c r="D40" s="30">
        <f t="shared" si="3"/>
        <v>41.412905000000002</v>
      </c>
      <c r="E40" s="30">
        <f t="shared" si="4"/>
        <v>1.5490859585000001</v>
      </c>
      <c r="F40" s="87" t="s">
        <v>66</v>
      </c>
      <c r="G40" s="88"/>
    </row>
    <row r="41" spans="1:7" x14ac:dyDescent="0.15">
      <c r="A41" s="4" t="str">
        <f>'Request Sheet'!E13</f>
        <v>1910-1036X-1</v>
      </c>
      <c r="B41" s="4">
        <v>1000</v>
      </c>
      <c r="C41" s="6">
        <v>3.907</v>
      </c>
      <c r="D41" s="30">
        <f t="shared" si="3"/>
        <v>47.67619100000001</v>
      </c>
      <c r="E41" s="30">
        <f t="shared" si="4"/>
        <v>2.0858495687000005</v>
      </c>
      <c r="F41" s="87" t="s">
        <v>66</v>
      </c>
      <c r="G41" s="88"/>
    </row>
    <row r="42" spans="1:7" x14ac:dyDescent="0.15">
      <c r="A42" s="4" t="str">
        <f>'Request Sheet'!E14</f>
        <v>1910-1033X-1</v>
      </c>
      <c r="B42" s="4">
        <v>1000</v>
      </c>
      <c r="C42" s="6">
        <v>5.3760000000000003</v>
      </c>
      <c r="D42" s="30">
        <f t="shared" si="3"/>
        <v>89.121088000000015</v>
      </c>
      <c r="E42" s="30">
        <f t="shared" si="4"/>
        <v>5.6376772416000014</v>
      </c>
      <c r="F42" s="87"/>
      <c r="G42" s="88"/>
    </row>
    <row r="43" spans="1:7" x14ac:dyDescent="0.15">
      <c r="A43" s="4" t="str">
        <f>'Request Sheet'!E15</f>
        <v>1910-1011X-1</v>
      </c>
      <c r="B43" s="4">
        <v>1000</v>
      </c>
      <c r="C43" s="6">
        <v>3.867</v>
      </c>
      <c r="D43" s="30">
        <f t="shared" si="3"/>
        <v>46.547671000000001</v>
      </c>
      <c r="E43" s="30">
        <f t="shared" si="4"/>
        <v>1.9891354046999998</v>
      </c>
      <c r="F43" s="87" t="s">
        <v>66</v>
      </c>
      <c r="G43" s="88"/>
    </row>
    <row r="44" spans="1:7" x14ac:dyDescent="0.15">
      <c r="A44" s="4" t="str">
        <f>'Request Sheet'!E16</f>
        <v>1910-1015X-1</v>
      </c>
      <c r="B44" s="4">
        <v>1000</v>
      </c>
      <c r="C44" s="6">
        <v>4.57</v>
      </c>
      <c r="D44" s="30">
        <f t="shared" si="3"/>
        <v>66.381410000000017</v>
      </c>
      <c r="E44" s="30">
        <f t="shared" si="4"/>
        <v>3.688886837000001</v>
      </c>
      <c r="F44" s="87"/>
      <c r="G44" s="88"/>
    </row>
    <row r="45" spans="1:7" x14ac:dyDescent="0.15">
      <c r="A45" s="4" t="str">
        <f>'Request Sheet'!E17</f>
        <v>1910-952X-1</v>
      </c>
      <c r="B45" s="4">
        <v>1000</v>
      </c>
      <c r="C45" s="6">
        <v>4.2050000000000001</v>
      </c>
      <c r="D45" s="30">
        <f t="shared" si="3"/>
        <v>56.083665000000003</v>
      </c>
      <c r="E45" s="30">
        <f t="shared" si="4"/>
        <v>2.8063700905000006</v>
      </c>
      <c r="F45" s="87" t="s">
        <v>66</v>
      </c>
      <c r="G45" s="88"/>
    </row>
    <row r="46" spans="1:7" x14ac:dyDescent="0.15">
      <c r="A46" s="4" t="str">
        <f>'Request Sheet'!E18</f>
        <v>1910-1014X-1</v>
      </c>
      <c r="B46" s="4">
        <v>1000</v>
      </c>
      <c r="C46" s="6">
        <v>4.5830000000000002</v>
      </c>
      <c r="D46" s="30">
        <f t="shared" si="3"/>
        <v>66.748179000000022</v>
      </c>
      <c r="E46" s="30">
        <f t="shared" si="4"/>
        <v>3.7203189403000021</v>
      </c>
      <c r="F46" s="87"/>
      <c r="G46" s="88"/>
    </row>
    <row r="47" spans="1:7" x14ac:dyDescent="0.15">
      <c r="A47" s="4" t="str">
        <f>'Request Sheet'!E19</f>
        <v>1910-1019X-1</v>
      </c>
      <c r="B47" s="4">
        <v>1000</v>
      </c>
      <c r="C47" s="6">
        <v>4.899</v>
      </c>
      <c r="D47" s="30">
        <f t="shared" si="3"/>
        <v>75.663487000000003</v>
      </c>
      <c r="E47" s="30">
        <f t="shared" si="4"/>
        <v>4.4843608359000005</v>
      </c>
      <c r="F47" s="87" t="s">
        <v>66</v>
      </c>
      <c r="G47" s="88"/>
    </row>
    <row r="48" spans="1:7" x14ac:dyDescent="0.15">
      <c r="A48" s="4" t="str">
        <f>'Request Sheet'!E20</f>
        <v>1910-1021X-1</v>
      </c>
      <c r="B48" s="4">
        <v>1000</v>
      </c>
      <c r="C48" s="6">
        <v>5.1689999999999996</v>
      </c>
      <c r="D48" s="30">
        <f t="shared" si="3"/>
        <v>83.280997000000013</v>
      </c>
      <c r="E48" s="30">
        <f t="shared" si="4"/>
        <v>5.1371814429000011</v>
      </c>
      <c r="F48" s="87"/>
      <c r="G48" s="88"/>
    </row>
    <row r="49" spans="1:7" x14ac:dyDescent="0.15">
      <c r="A49" s="4" t="str">
        <f>'Request Sheet'!E21</f>
        <v>1910-361X-1</v>
      </c>
      <c r="B49" s="4">
        <v>1000</v>
      </c>
      <c r="C49" s="6">
        <v>4.2750000000000004</v>
      </c>
      <c r="D49" s="30">
        <f t="shared" si="3"/>
        <v>58.058575000000012</v>
      </c>
      <c r="E49" s="30">
        <f t="shared" si="4"/>
        <v>2.9756198775000007</v>
      </c>
      <c r="F49" s="87"/>
      <c r="G49" s="88"/>
    </row>
    <row r="50" spans="1:7" x14ac:dyDescent="0.15">
      <c r="A50" s="4" t="str">
        <f>'Request Sheet'!E22</f>
        <v>1910-378X-1</v>
      </c>
      <c r="B50" s="4">
        <v>1000</v>
      </c>
      <c r="C50" s="6">
        <v>3.488</v>
      </c>
      <c r="D50" s="30">
        <f t="shared" si="3"/>
        <v>35.85494400000001</v>
      </c>
      <c r="E50" s="30">
        <f t="shared" si="4"/>
        <v>1.0727687008000006</v>
      </c>
      <c r="F50" s="87"/>
      <c r="G50" s="88"/>
    </row>
    <row r="51" spans="1:7" x14ac:dyDescent="0.15">
      <c r="A51" s="4" t="str">
        <f>'Request Sheet'!E23</f>
        <v>1910-321X-1</v>
      </c>
      <c r="B51" s="4">
        <v>1000</v>
      </c>
      <c r="C51" s="6">
        <v>3.2050000000000001</v>
      </c>
      <c r="D51" s="30">
        <f t="shared" si="3"/>
        <v>27.87066500000001</v>
      </c>
      <c r="E51" s="30">
        <f t="shared" si="4"/>
        <v>0.38851599050000063</v>
      </c>
      <c r="F51" s="87"/>
      <c r="G51" s="88"/>
    </row>
    <row r="52" spans="1:7" x14ac:dyDescent="0.15">
      <c r="A52" s="4" t="str">
        <f>'Request Sheet'!E24</f>
        <v>1910-384X-1</v>
      </c>
      <c r="B52" s="4">
        <v>1000</v>
      </c>
      <c r="C52" s="6">
        <v>3.7549999999999999</v>
      </c>
      <c r="D52" s="30">
        <f t="shared" si="3"/>
        <v>43.387814999999996</v>
      </c>
      <c r="E52" s="30">
        <f t="shared" si="4"/>
        <v>1.7183357454999997</v>
      </c>
      <c r="F52" s="87"/>
      <c r="G52" s="88"/>
    </row>
    <row r="53" spans="1:7" x14ac:dyDescent="0.15">
      <c r="A53" s="4" t="str">
        <f>'Request Sheet'!E25</f>
        <v>1910-389X-1</v>
      </c>
      <c r="B53" s="4">
        <v>1000</v>
      </c>
      <c r="C53" s="6">
        <v>5.0439999999999996</v>
      </c>
      <c r="D53" s="30">
        <f t="shared" si="3"/>
        <v>79.754371999999989</v>
      </c>
      <c r="E53" s="30">
        <f>0.0857*D53-2</f>
        <v>4.8349496803999994</v>
      </c>
      <c r="F53" s="87"/>
      <c r="G53" s="88"/>
    </row>
    <row r="54" spans="1:7" x14ac:dyDescent="0.15">
      <c r="A54" s="4" t="str">
        <f>'Request Sheet'!E26</f>
        <v>1910-322X-1</v>
      </c>
      <c r="B54" s="4">
        <v>1000</v>
      </c>
      <c r="C54" s="6">
        <v>4.218</v>
      </c>
      <c r="D54" s="30">
        <f>D$18*C54+D$19</f>
        <v>56.450434000000008</v>
      </c>
      <c r="E54" s="30">
        <f>0.0857*D54-2</f>
        <v>2.8378021938000009</v>
      </c>
      <c r="F54" s="87"/>
      <c r="G54" s="88"/>
    </row>
    <row r="55" spans="1:7" x14ac:dyDescent="0.15">
      <c r="A55" s="4" t="str">
        <f>'Request Sheet'!E27</f>
        <v>1910-353X-1</v>
      </c>
      <c r="B55" s="4">
        <v>1000</v>
      </c>
      <c r="C55" s="6">
        <v>4.59</v>
      </c>
      <c r="D55" s="30">
        <f t="shared" si="3"/>
        <v>66.945670000000007</v>
      </c>
      <c r="E55" s="30">
        <f t="shared" si="4"/>
        <v>3.7372439190000009</v>
      </c>
      <c r="F55" s="87"/>
      <c r="G55" s="88"/>
    </row>
    <row r="56" spans="1:7" x14ac:dyDescent="0.15">
      <c r="A56" s="4" t="str">
        <f>'Request Sheet'!E28</f>
        <v>1910-396X-1</v>
      </c>
      <c r="B56" s="4">
        <v>1000</v>
      </c>
      <c r="C56" s="6">
        <v>2.972</v>
      </c>
      <c r="D56" s="30">
        <f>D$18*C56+D$19</f>
        <v>21.297035999999999</v>
      </c>
      <c r="E56" s="30">
        <f>0.0857*D56-2</f>
        <v>-0.17484401480000011</v>
      </c>
      <c r="F56" s="87"/>
      <c r="G56" s="88"/>
    </row>
    <row r="57" spans="1:7" x14ac:dyDescent="0.15">
      <c r="A57" s="4" t="str">
        <f>'Request Sheet'!E29</f>
        <v>1910-323X-1</v>
      </c>
      <c r="B57" s="4">
        <v>1000</v>
      </c>
      <c r="C57" s="6">
        <v>4.3899999999999997</v>
      </c>
      <c r="D57" s="30">
        <f t="shared" si="3"/>
        <v>61.303069999999998</v>
      </c>
      <c r="E57" s="30">
        <f t="shared" si="4"/>
        <v>3.2536730989999993</v>
      </c>
      <c r="F57" s="87"/>
      <c r="G57" s="88"/>
    </row>
    <row r="58" spans="1:7" x14ac:dyDescent="0.15">
      <c r="A58" s="4" t="str">
        <f>'Request Sheet'!E30</f>
        <v>1910-405X-1</v>
      </c>
      <c r="B58" s="4">
        <v>1000</v>
      </c>
      <c r="C58" s="6">
        <v>4.5049999999999999</v>
      </c>
      <c r="D58" s="30">
        <f t="shared" si="3"/>
        <v>64.547564999999992</v>
      </c>
      <c r="E58" s="30">
        <f t="shared" si="4"/>
        <v>3.5317263204999989</v>
      </c>
      <c r="F58" s="87"/>
      <c r="G58" s="88"/>
    </row>
    <row r="59" spans="1:7" x14ac:dyDescent="0.15">
      <c r="A59" s="4" t="str">
        <f>'Request Sheet'!E31</f>
        <v>1910-346X-1</v>
      </c>
      <c r="B59" s="4">
        <v>1000</v>
      </c>
      <c r="C59" s="6">
        <v>4.4770000000000003</v>
      </c>
      <c r="D59" s="30">
        <f t="shared" si="3"/>
        <v>63.757601000000015</v>
      </c>
      <c r="E59" s="30">
        <f t="shared" si="4"/>
        <v>3.4640264057000012</v>
      </c>
      <c r="F59" s="87"/>
      <c r="G59" s="88"/>
    </row>
    <row r="60" spans="1:7" x14ac:dyDescent="0.15">
      <c r="A60" s="4" t="str">
        <f>'Request Sheet'!E32</f>
        <v>1910-379X-1</v>
      </c>
      <c r="B60" s="4">
        <v>1000</v>
      </c>
      <c r="C60" s="6">
        <v>5.5309999999999997</v>
      </c>
      <c r="D60" s="30">
        <f t="shared" si="3"/>
        <v>93.494102999999996</v>
      </c>
      <c r="E60" s="30">
        <f t="shared" si="4"/>
        <v>6.0124446270999989</v>
      </c>
      <c r="F60" s="87"/>
      <c r="G60" s="88"/>
    </row>
    <row r="61" spans="1:7" x14ac:dyDescent="0.15">
      <c r="A61" s="4" t="str">
        <f>'Request Sheet'!E33</f>
        <v>1910-381X-1</v>
      </c>
      <c r="B61" s="4">
        <v>1000</v>
      </c>
      <c r="C61" s="6">
        <v>3.9220000000000002</v>
      </c>
      <c r="D61" s="30">
        <f t="shared" si="3"/>
        <v>48.099386000000003</v>
      </c>
      <c r="E61" s="30">
        <f t="shared" si="4"/>
        <v>2.1221173801999997</v>
      </c>
      <c r="F61" s="87"/>
      <c r="G61" s="88"/>
    </row>
    <row r="62" spans="1:7" x14ac:dyDescent="0.15">
      <c r="A62" s="4" t="str">
        <f>'Request Sheet'!E34</f>
        <v>1910-336X-1</v>
      </c>
      <c r="B62" s="4">
        <v>1000</v>
      </c>
      <c r="C62" s="6">
        <v>5.0270000000000001</v>
      </c>
      <c r="D62" s="30">
        <f t="shared" si="3"/>
        <v>79.274751000000009</v>
      </c>
      <c r="E62" s="30">
        <f t="shared" si="4"/>
        <v>4.7938461607000002</v>
      </c>
      <c r="F62" s="87"/>
      <c r="G62" s="88"/>
    </row>
    <row r="63" spans="1:7" x14ac:dyDescent="0.15">
      <c r="A63" s="4" t="str">
        <f>'Request Sheet'!E35</f>
        <v>1910-292X-1</v>
      </c>
      <c r="B63" s="4">
        <v>1000</v>
      </c>
      <c r="C63" s="6">
        <v>4.516</v>
      </c>
      <c r="D63" s="30">
        <f t="shared" si="3"/>
        <v>64.857908000000009</v>
      </c>
      <c r="E63" s="30">
        <f t="shared" si="4"/>
        <v>3.558322715600001</v>
      </c>
      <c r="F63" s="87"/>
      <c r="G63" s="88"/>
    </row>
    <row r="64" spans="1:7" x14ac:dyDescent="0.15">
      <c r="A64" s="4" t="str">
        <f>'Request Sheet'!E36</f>
        <v>1910-348X-1</v>
      </c>
      <c r="B64" s="4">
        <v>1000</v>
      </c>
      <c r="C64" s="6">
        <v>4.6840000000000002</v>
      </c>
      <c r="D64" s="30">
        <f t="shared" si="3"/>
        <v>69.597692000000023</v>
      </c>
      <c r="E64" s="30">
        <f t="shared" si="4"/>
        <v>3.9645222044000015</v>
      </c>
      <c r="F64" s="87"/>
      <c r="G64" s="88"/>
    </row>
    <row r="65" spans="1:7" x14ac:dyDescent="0.15">
      <c r="A65" s="4" t="str">
        <f>'Request Sheet'!E37</f>
        <v>1910-334X-1</v>
      </c>
      <c r="B65" s="4">
        <v>1000</v>
      </c>
      <c r="C65" s="6">
        <v>3.6989999999999998</v>
      </c>
      <c r="D65" s="30">
        <f t="shared" si="3"/>
        <v>41.807887000000001</v>
      </c>
      <c r="E65" s="30">
        <f t="shared" si="4"/>
        <v>1.5829359158999998</v>
      </c>
      <c r="F65" s="87"/>
      <c r="G65" s="88"/>
    </row>
    <row r="66" spans="1:7" x14ac:dyDescent="0.15">
      <c r="A66" s="4" t="str">
        <f>'Request Sheet'!E38</f>
        <v>1910-314X-1</v>
      </c>
      <c r="B66" s="4">
        <v>1000</v>
      </c>
      <c r="C66" s="6">
        <v>4.9569999999999999</v>
      </c>
      <c r="D66" s="30">
        <f t="shared" si="3"/>
        <v>77.299841000000015</v>
      </c>
      <c r="E66" s="30">
        <f t="shared" si="4"/>
        <v>4.6245963737000011</v>
      </c>
      <c r="F66" s="87"/>
      <c r="G66" s="88"/>
    </row>
    <row r="67" spans="1:7" x14ac:dyDescent="0.15">
      <c r="A67" s="4" t="str">
        <f>'Request Sheet'!E39</f>
        <v>1910-328X-1</v>
      </c>
      <c r="B67" s="4">
        <v>1000</v>
      </c>
      <c r="C67" s="6">
        <v>4.7869999999999999</v>
      </c>
      <c r="D67" s="30">
        <f t="shared" si="3"/>
        <v>72.503631000000013</v>
      </c>
      <c r="E67" s="30">
        <f t="shared" si="4"/>
        <v>4.2135611767000007</v>
      </c>
      <c r="F67" s="87"/>
      <c r="G67" s="88"/>
    </row>
    <row r="68" spans="1:7" x14ac:dyDescent="0.15">
      <c r="A68" s="4" t="str">
        <f>'Request Sheet'!E40</f>
        <v>1910-285X-1</v>
      </c>
      <c r="B68" s="4">
        <v>1000</v>
      </c>
      <c r="C68" s="6">
        <v>4.2850000000000001</v>
      </c>
      <c r="D68" s="30">
        <f t="shared" si="3"/>
        <v>58.340705000000007</v>
      </c>
      <c r="E68" s="30">
        <f t="shared" si="4"/>
        <v>2.9997984185000002</v>
      </c>
      <c r="F68" s="87"/>
      <c r="G68" s="88"/>
    </row>
    <row r="69" spans="1:7" x14ac:dyDescent="0.15">
      <c r="A69" s="4" t="str">
        <f>'Request Sheet'!E41</f>
        <v>1910-280X-1</v>
      </c>
      <c r="B69" s="4">
        <v>1000</v>
      </c>
      <c r="C69" s="6">
        <v>3.5670000000000002</v>
      </c>
      <c r="D69" s="30">
        <f t="shared" si="3"/>
        <v>38.083771000000006</v>
      </c>
      <c r="E69" s="30">
        <f t="shared" si="4"/>
        <v>1.2637791747000002</v>
      </c>
      <c r="F69" s="87"/>
      <c r="G69" s="88"/>
    </row>
    <row r="70" spans="1:7" x14ac:dyDescent="0.15">
      <c r="A70" s="4" t="str">
        <f>'Request Sheet'!E42</f>
        <v>1910-317X-1</v>
      </c>
      <c r="B70" s="4">
        <v>1000</v>
      </c>
      <c r="C70" s="6">
        <v>3.758</v>
      </c>
      <c r="D70" s="30">
        <f t="shared" si="3"/>
        <v>43.472454000000006</v>
      </c>
      <c r="E70" s="30">
        <f t="shared" si="4"/>
        <v>1.7255893078000004</v>
      </c>
      <c r="F70" s="87" t="s">
        <v>66</v>
      </c>
      <c r="G70" s="88"/>
    </row>
    <row r="71" spans="1:7" x14ac:dyDescent="0.15">
      <c r="A71" s="4" t="str">
        <f>'Request Sheet'!E43</f>
        <v>1910-283X-1</v>
      </c>
      <c r="B71" s="4">
        <v>1000</v>
      </c>
      <c r="C71" s="6">
        <v>3.996</v>
      </c>
      <c r="D71" s="30">
        <f t="shared" si="3"/>
        <v>50.187148000000001</v>
      </c>
      <c r="E71" s="30">
        <f t="shared" si="4"/>
        <v>2.3010385835999996</v>
      </c>
      <c r="F71" s="87"/>
      <c r="G71" s="88"/>
    </row>
    <row r="72" spans="1:7" x14ac:dyDescent="0.15">
      <c r="A72" s="4" t="str">
        <f>'Request Sheet'!E44</f>
        <v>1910-385X-1</v>
      </c>
      <c r="B72" s="4">
        <v>1000</v>
      </c>
      <c r="C72" s="6">
        <v>4.101</v>
      </c>
      <c r="D72" s="30">
        <f t="shared" si="3"/>
        <v>53.149513000000006</v>
      </c>
      <c r="E72" s="30">
        <f t="shared" si="4"/>
        <v>2.5549132641000005</v>
      </c>
      <c r="F72" s="87"/>
      <c r="G72" s="88"/>
    </row>
    <row r="73" spans="1:7" x14ac:dyDescent="0.15">
      <c r="A73" s="4" t="str">
        <f>'Request Sheet'!E45</f>
        <v>1910-326X-1</v>
      </c>
      <c r="B73" s="4">
        <v>1000</v>
      </c>
      <c r="C73" s="6">
        <v>4.8</v>
      </c>
      <c r="D73" s="30">
        <f t="shared" si="3"/>
        <v>72.870400000000018</v>
      </c>
      <c r="E73" s="30">
        <f t="shared" si="4"/>
        <v>4.244993280000001</v>
      </c>
      <c r="F73" s="87"/>
      <c r="G73" s="88"/>
    </row>
    <row r="74" spans="1:7" x14ac:dyDescent="0.15">
      <c r="A74" s="4" t="str">
        <f>'Request Sheet'!E46</f>
        <v>1910-347X-1</v>
      </c>
      <c r="B74" s="4">
        <v>1000</v>
      </c>
      <c r="C74" s="6">
        <v>4.202</v>
      </c>
      <c r="D74" s="30">
        <f t="shared" si="3"/>
        <v>55.999026000000008</v>
      </c>
      <c r="E74" s="30">
        <f t="shared" si="4"/>
        <v>2.7991165282000008</v>
      </c>
      <c r="F74" s="87"/>
      <c r="G74" s="88"/>
    </row>
    <row r="75" spans="1:7" x14ac:dyDescent="0.15">
      <c r="A75" s="4" t="str">
        <f>'Request Sheet'!E47</f>
        <v>1910-393X-1</v>
      </c>
      <c r="B75" s="4">
        <v>1000</v>
      </c>
      <c r="C75" s="6">
        <v>4.2729999999999997</v>
      </c>
      <c r="D75" s="30">
        <f t="shared" si="3"/>
        <v>58.002148999999996</v>
      </c>
      <c r="E75" s="30">
        <f t="shared" si="4"/>
        <v>2.9707841692999999</v>
      </c>
      <c r="F75" s="87"/>
      <c r="G75" s="88"/>
    </row>
    <row r="76" spans="1:7" x14ac:dyDescent="0.15">
      <c r="A76" s="4" t="str">
        <f>'Request Sheet'!E48</f>
        <v>1910-397X-1</v>
      </c>
      <c r="B76" s="4">
        <v>1000</v>
      </c>
      <c r="C76" s="6">
        <v>2.88</v>
      </c>
      <c r="D76" s="30">
        <f t="shared" si="3"/>
        <v>18.701439999999998</v>
      </c>
      <c r="E76" s="30">
        <f t="shared" si="4"/>
        <v>-0.39728659200000016</v>
      </c>
      <c r="F76" s="87"/>
      <c r="G76" s="88"/>
    </row>
    <row r="77" spans="1:7" x14ac:dyDescent="0.15">
      <c r="A77" s="4" t="str">
        <f>'Request Sheet'!E49</f>
        <v>1910-325X-1</v>
      </c>
      <c r="B77" s="4">
        <v>1000</v>
      </c>
      <c r="C77" s="6">
        <v>3.3050000000000002</v>
      </c>
      <c r="D77" s="30">
        <f t="shared" si="3"/>
        <v>30.691965000000003</v>
      </c>
      <c r="E77" s="30">
        <f t="shared" si="4"/>
        <v>0.63030140050000005</v>
      </c>
      <c r="F77" s="87"/>
      <c r="G77" s="88"/>
    </row>
    <row r="78" spans="1:7" x14ac:dyDescent="0.15">
      <c r="A78" s="4" t="str">
        <f>'Request Sheet'!E50</f>
        <v>1910-356X-1</v>
      </c>
      <c r="B78" s="4">
        <v>1000</v>
      </c>
      <c r="C78" s="6">
        <v>3.7010000000000001</v>
      </c>
      <c r="D78" s="30">
        <f t="shared" si="3"/>
        <v>41.864313000000003</v>
      </c>
      <c r="E78" s="30">
        <f t="shared" si="4"/>
        <v>1.5877716241000002</v>
      </c>
      <c r="F78" s="87"/>
      <c r="G78" s="88"/>
    </row>
    <row r="79" spans="1:7" x14ac:dyDescent="0.15">
      <c r="A79" s="4" t="str">
        <f>'Request Sheet'!E51</f>
        <v>1910-376X-1</v>
      </c>
      <c r="B79" s="4">
        <v>1000</v>
      </c>
      <c r="C79" s="6">
        <v>4.8760000000000003</v>
      </c>
      <c r="D79" s="30">
        <f t="shared" si="3"/>
        <v>75.014588000000032</v>
      </c>
      <c r="E79" s="30">
        <f t="shared" si="4"/>
        <v>4.4287501916000025</v>
      </c>
      <c r="F79" s="87"/>
      <c r="G79" s="88"/>
    </row>
    <row r="80" spans="1:7" x14ac:dyDescent="0.15">
      <c r="A80" s="4" t="str">
        <f>'Request Sheet'!E52</f>
        <v>1910-296X-1</v>
      </c>
      <c r="B80" s="4">
        <v>1000</v>
      </c>
      <c r="C80" s="6">
        <v>3.4390000000000001</v>
      </c>
      <c r="D80" s="30">
        <f t="shared" si="3"/>
        <v>34.472507</v>
      </c>
      <c r="E80" s="30">
        <f t="shared" si="4"/>
        <v>0.95429384989999999</v>
      </c>
      <c r="F80" s="87"/>
      <c r="G80" s="88"/>
    </row>
    <row r="81" spans="1:7" x14ac:dyDescent="0.15">
      <c r="A81" s="4" t="str">
        <f>'Request Sheet'!E53</f>
        <v>1910-307X-1</v>
      </c>
      <c r="B81" s="4">
        <v>1000</v>
      </c>
      <c r="C81" s="6">
        <v>4.4089999999999998</v>
      </c>
      <c r="D81" s="30">
        <f t="shared" si="3"/>
        <v>61.839116999999995</v>
      </c>
      <c r="E81" s="30">
        <f t="shared" si="4"/>
        <v>3.2996123268999993</v>
      </c>
      <c r="F81" s="87"/>
      <c r="G81" s="88"/>
    </row>
    <row r="82" spans="1:7" x14ac:dyDescent="0.15">
      <c r="A82" s="4" t="str">
        <f>'Request Sheet'!E54</f>
        <v>1910-276X-1</v>
      </c>
      <c r="B82" s="4">
        <v>1000</v>
      </c>
      <c r="C82" s="6">
        <v>4.3019999999999996</v>
      </c>
      <c r="D82" s="30">
        <f t="shared" si="3"/>
        <v>58.820325999999987</v>
      </c>
      <c r="E82" s="30">
        <f t="shared" si="4"/>
        <v>3.0409019381999984</v>
      </c>
      <c r="F82" s="87" t="s">
        <v>66</v>
      </c>
      <c r="G82" s="88"/>
    </row>
    <row r="83" spans="1:7" x14ac:dyDescent="0.15">
      <c r="A83" s="4" t="str">
        <f>'Request Sheet'!E55</f>
        <v>1910-390X-1</v>
      </c>
      <c r="B83" s="4">
        <v>1000</v>
      </c>
      <c r="C83" s="6">
        <v>2.8319999999999999</v>
      </c>
      <c r="D83" s="30">
        <f t="shared" si="3"/>
        <v>17.347215999999996</v>
      </c>
      <c r="E83" s="30">
        <f t="shared" si="4"/>
        <v>-0.51334358880000042</v>
      </c>
      <c r="F83" s="87"/>
      <c r="G83" s="88"/>
    </row>
    <row r="84" spans="1:7" x14ac:dyDescent="0.15">
      <c r="A84" s="4" t="str">
        <f>'Request Sheet'!E56</f>
        <v>1910-391X-1</v>
      </c>
      <c r="B84" s="4">
        <v>1000</v>
      </c>
      <c r="C84" s="6">
        <v>4.1219999999999999</v>
      </c>
      <c r="D84" s="30">
        <f t="shared" si="3"/>
        <v>53.741986000000004</v>
      </c>
      <c r="E84" s="30">
        <f t="shared" si="4"/>
        <v>2.6056882002000004</v>
      </c>
      <c r="F84" s="87"/>
      <c r="G84" s="88"/>
    </row>
    <row r="85" spans="1:7" x14ac:dyDescent="0.15">
      <c r="A85" s="4" t="str">
        <f>'Request Sheet'!E57</f>
        <v>1910-394X-1</v>
      </c>
      <c r="B85" s="4">
        <v>1000</v>
      </c>
      <c r="C85" s="6">
        <v>4.34</v>
      </c>
      <c r="D85" s="30">
        <f t="shared" si="3"/>
        <v>59.892419999999994</v>
      </c>
      <c r="E85" s="30">
        <f t="shared" si="4"/>
        <v>3.1327803939999992</v>
      </c>
      <c r="F85" s="87"/>
      <c r="G85" s="88"/>
    </row>
    <row r="86" spans="1:7" x14ac:dyDescent="0.15">
      <c r="A86" s="4" t="str">
        <f>'Request Sheet'!E58</f>
        <v>1910-398X-1</v>
      </c>
      <c r="B86" s="4">
        <v>1000</v>
      </c>
      <c r="C86" s="6">
        <v>3.78</v>
      </c>
      <c r="D86" s="30">
        <f t="shared" si="3"/>
        <v>44.093139999999998</v>
      </c>
      <c r="E86" s="30">
        <f t="shared" si="4"/>
        <v>1.7787820979999998</v>
      </c>
      <c r="F86" s="87"/>
      <c r="G86" s="88"/>
    </row>
    <row r="87" spans="1:7" x14ac:dyDescent="0.15">
      <c r="A87" s="4" t="str">
        <f>'Request Sheet'!E59</f>
        <v>1910-279X-1</v>
      </c>
      <c r="B87" s="4">
        <v>1000</v>
      </c>
      <c r="C87" s="6">
        <v>3.871</v>
      </c>
      <c r="D87" s="30">
        <f t="shared" si="3"/>
        <v>46.660523000000005</v>
      </c>
      <c r="E87" s="30">
        <f t="shared" si="4"/>
        <v>1.9988068211000005</v>
      </c>
      <c r="F87" s="87"/>
      <c r="G87" s="88"/>
    </row>
    <row r="88" spans="1:7" x14ac:dyDescent="0.15">
      <c r="A88" s="4" t="str">
        <f>'Request Sheet'!E60</f>
        <v>1910-306X-1</v>
      </c>
      <c r="B88" s="4">
        <v>1000</v>
      </c>
      <c r="C88" s="6">
        <v>4.9320000000000004</v>
      </c>
      <c r="D88" s="30">
        <f t="shared" si="3"/>
        <v>76.594516000000027</v>
      </c>
      <c r="E88" s="30">
        <f t="shared" si="4"/>
        <v>4.5641500212000023</v>
      </c>
      <c r="F88" s="87"/>
      <c r="G88" s="88"/>
    </row>
    <row r="89" spans="1:7" x14ac:dyDescent="0.15">
      <c r="A89" s="4" t="str">
        <f>'Request Sheet'!E61</f>
        <v>1910-377X-1</v>
      </c>
      <c r="B89" s="4">
        <v>1000</v>
      </c>
      <c r="C89" s="6">
        <v>3.1989999999999998</v>
      </c>
      <c r="D89" s="30">
        <f t="shared" si="3"/>
        <v>27.701387000000004</v>
      </c>
      <c r="E89" s="30">
        <f t="shared" si="4"/>
        <v>0.37400886590000049</v>
      </c>
      <c r="F89" s="87"/>
      <c r="G89" s="88"/>
    </row>
    <row r="90" spans="1:7" x14ac:dyDescent="0.15">
      <c r="A90" s="4" t="str">
        <f>'Request Sheet'!E62</f>
        <v>1910-286X-1</v>
      </c>
      <c r="B90" s="4">
        <v>1000</v>
      </c>
      <c r="C90" s="6">
        <v>4.8780000000000001</v>
      </c>
      <c r="D90" s="30">
        <f t="shared" si="3"/>
        <v>75.071014000000019</v>
      </c>
      <c r="E90" s="30">
        <f t="shared" si="4"/>
        <v>4.4335858998000015</v>
      </c>
      <c r="F90" s="87"/>
      <c r="G90" s="88"/>
    </row>
    <row r="91" spans="1:7" x14ac:dyDescent="0.15">
      <c r="A91" s="4" t="str">
        <f>'Request Sheet'!E63</f>
        <v>1910-382X-1</v>
      </c>
      <c r="B91" s="4">
        <v>1000</v>
      </c>
      <c r="C91" s="6">
        <v>3.7160000000000002</v>
      </c>
      <c r="D91" s="30">
        <f t="shared" si="3"/>
        <v>42.28750800000001</v>
      </c>
      <c r="E91" s="30">
        <f t="shared" si="4"/>
        <v>1.6240394356000007</v>
      </c>
      <c r="F91" s="87"/>
      <c r="G91" s="88"/>
    </row>
    <row r="92" spans="1:7" x14ac:dyDescent="0.15">
      <c r="A92" s="4" t="str">
        <f>'Request Sheet'!E64</f>
        <v>1910-318X-1</v>
      </c>
      <c r="B92" s="4">
        <v>1000</v>
      </c>
      <c r="C92" s="6">
        <v>3.8849999999999998</v>
      </c>
      <c r="D92" s="30">
        <f t="shared" si="3"/>
        <v>47.055505000000004</v>
      </c>
      <c r="E92" s="30">
        <f t="shared" si="4"/>
        <v>2.0326567784999998</v>
      </c>
      <c r="F92" s="87"/>
      <c r="G92" s="88"/>
    </row>
    <row r="93" spans="1:7" x14ac:dyDescent="0.15">
      <c r="A93" s="4" t="str">
        <f>'Request Sheet'!E65</f>
        <v>1910-290X-1</v>
      </c>
      <c r="B93" s="4">
        <v>1000</v>
      </c>
      <c r="C93" s="6">
        <v>4.4470000000000001</v>
      </c>
      <c r="D93" s="30">
        <f t="shared" si="3"/>
        <v>62.911211000000002</v>
      </c>
      <c r="E93" s="30">
        <f t="shared" si="4"/>
        <v>3.3914907827</v>
      </c>
      <c r="F93" s="87"/>
      <c r="G93" s="88"/>
    </row>
    <row r="94" spans="1:7" x14ac:dyDescent="0.15">
      <c r="A94" s="4" t="str">
        <f>'Request Sheet'!E66</f>
        <v>1910-338X-1</v>
      </c>
      <c r="B94" s="4">
        <v>1000</v>
      </c>
      <c r="C94" s="6">
        <v>4.282</v>
      </c>
      <c r="D94" s="30">
        <f t="shared" si="3"/>
        <v>58.256066000000011</v>
      </c>
      <c r="E94" s="30">
        <f t="shared" si="4"/>
        <v>2.9925448562000012</v>
      </c>
      <c r="F94" s="87"/>
      <c r="G94" s="88"/>
    </row>
    <row r="95" spans="1:7" x14ac:dyDescent="0.15">
      <c r="A95" s="4" t="str">
        <f>'Request Sheet'!E67</f>
        <v>1910-330X-1</v>
      </c>
      <c r="B95" s="4">
        <v>1000</v>
      </c>
      <c r="C95" s="6">
        <v>3.9649999999999999</v>
      </c>
      <c r="D95" s="30">
        <f t="shared" ref="D95:D129" si="5">D$18*C95+D$19</f>
        <v>49.312545000000007</v>
      </c>
      <c r="E95" s="30">
        <f t="shared" ref="E95:E129" si="6">0.0857*D95-2</f>
        <v>2.2260851065000002</v>
      </c>
      <c r="F95" s="87"/>
      <c r="G95" s="88"/>
    </row>
    <row r="96" spans="1:7" x14ac:dyDescent="0.15">
      <c r="A96" s="4" t="str">
        <f>'Request Sheet'!E68</f>
        <v>1910-399X-1</v>
      </c>
      <c r="B96" s="4">
        <v>1000</v>
      </c>
      <c r="C96" s="6">
        <v>3.4420000000000002</v>
      </c>
      <c r="D96" s="30">
        <f t="shared" si="5"/>
        <v>34.55714600000001</v>
      </c>
      <c r="E96" s="30">
        <f t="shared" si="6"/>
        <v>0.96154741220000073</v>
      </c>
      <c r="F96" s="87"/>
      <c r="G96" s="88"/>
    </row>
    <row r="97" spans="1:7" x14ac:dyDescent="0.15">
      <c r="A97" s="4" t="str">
        <f>'Request Sheet'!E69</f>
        <v>1910-401X-1</v>
      </c>
      <c r="B97" s="4">
        <v>1000</v>
      </c>
      <c r="C97" s="6">
        <v>4.1280000000000001</v>
      </c>
      <c r="D97" s="30">
        <f t="shared" si="5"/>
        <v>53.91126400000001</v>
      </c>
      <c r="E97" s="30">
        <f t="shared" si="6"/>
        <v>2.6201953248000009</v>
      </c>
      <c r="F97" s="87"/>
      <c r="G97" s="88"/>
    </row>
    <row r="98" spans="1:7" x14ac:dyDescent="0.15">
      <c r="A98" s="4" t="str">
        <f>'Request Sheet'!E70</f>
        <v>1910-354X-1</v>
      </c>
      <c r="B98" s="4">
        <v>1000</v>
      </c>
      <c r="C98" s="6">
        <v>4.47</v>
      </c>
      <c r="D98" s="30">
        <f t="shared" si="5"/>
        <v>63.560110000000002</v>
      </c>
      <c r="E98" s="30">
        <f t="shared" si="6"/>
        <v>3.4471014269999998</v>
      </c>
      <c r="F98" s="87"/>
      <c r="G98" s="88"/>
    </row>
    <row r="99" spans="1:7" x14ac:dyDescent="0.15">
      <c r="A99" s="4" t="str">
        <f>'Request Sheet'!E71</f>
        <v>1910-282X-1</v>
      </c>
      <c r="B99" s="4">
        <v>1000</v>
      </c>
      <c r="C99" s="6">
        <v>4.335</v>
      </c>
      <c r="D99" s="30">
        <f t="shared" si="5"/>
        <v>59.751354999999997</v>
      </c>
      <c r="E99" s="30">
        <f t="shared" si="6"/>
        <v>3.1206911234999994</v>
      </c>
      <c r="F99" s="87"/>
      <c r="G99" s="88"/>
    </row>
    <row r="100" spans="1:7" x14ac:dyDescent="0.15">
      <c r="A100" s="4" t="str">
        <f>'Request Sheet'!E72</f>
        <v>1910-380X-1</v>
      </c>
      <c r="B100" s="4">
        <v>1000</v>
      </c>
      <c r="C100" s="6">
        <v>5.7080000000000002</v>
      </c>
      <c r="D100" s="30">
        <f t="shared" si="5"/>
        <v>98.487804000000011</v>
      </c>
      <c r="E100" s="30">
        <f t="shared" si="6"/>
        <v>6.4404048028000016</v>
      </c>
      <c r="F100" s="87"/>
      <c r="G100" s="88"/>
    </row>
    <row r="101" spans="1:7" x14ac:dyDescent="0.15">
      <c r="A101" s="4" t="str">
        <f>'Request Sheet'!E73</f>
        <v>1910-266X-1</v>
      </c>
      <c r="B101" s="4">
        <v>1000</v>
      </c>
      <c r="C101" s="6">
        <v>3.1589999999999998</v>
      </c>
      <c r="D101" s="30">
        <f t="shared" si="5"/>
        <v>26.572866999999995</v>
      </c>
      <c r="E101" s="30">
        <f t="shared" si="6"/>
        <v>0.27729470189999939</v>
      </c>
      <c r="F101" s="87"/>
      <c r="G101" s="88"/>
    </row>
    <row r="102" spans="1:7" x14ac:dyDescent="0.15">
      <c r="A102" s="4" t="str">
        <f>'Request Sheet'!E74</f>
        <v>1910-386X-1</v>
      </c>
      <c r="B102" s="4">
        <v>1000</v>
      </c>
      <c r="C102" s="6">
        <v>4.4530000000000003</v>
      </c>
      <c r="D102" s="30">
        <f t="shared" si="5"/>
        <v>63.080489000000007</v>
      </c>
      <c r="E102" s="30">
        <f t="shared" si="6"/>
        <v>3.4059979073000006</v>
      </c>
      <c r="F102" s="87"/>
      <c r="G102" s="88"/>
    </row>
    <row r="103" spans="1:7" x14ac:dyDescent="0.15">
      <c r="A103" s="4" t="str">
        <f>'Request Sheet'!E75</f>
        <v>1910-341X-1</v>
      </c>
      <c r="B103" s="4">
        <v>1000</v>
      </c>
      <c r="C103" s="6">
        <v>4.6349999999999998</v>
      </c>
      <c r="D103" s="30">
        <f t="shared" si="5"/>
        <v>68.215255000000013</v>
      </c>
      <c r="E103" s="30">
        <f t="shared" si="6"/>
        <v>3.8460473535000013</v>
      </c>
      <c r="F103" s="87"/>
      <c r="G103" s="88"/>
    </row>
    <row r="104" spans="1:7" x14ac:dyDescent="0.15">
      <c r="A104" s="4" t="str">
        <f>'Request Sheet'!E76</f>
        <v>1910-294X-1</v>
      </c>
      <c r="B104" s="4">
        <v>1000</v>
      </c>
      <c r="C104" s="6">
        <v>4.1459999999999999</v>
      </c>
      <c r="D104" s="30">
        <f t="shared" si="5"/>
        <v>54.419097999999998</v>
      </c>
      <c r="E104" s="30">
        <f t="shared" si="6"/>
        <v>2.6637166986</v>
      </c>
      <c r="F104" s="87"/>
      <c r="G104" s="88"/>
    </row>
    <row r="105" spans="1:7" x14ac:dyDescent="0.15">
      <c r="A105" s="4" t="str">
        <f>'Request Sheet'!E77</f>
        <v>1910-333X-1</v>
      </c>
      <c r="B105" s="4">
        <v>1000</v>
      </c>
      <c r="C105" s="6">
        <v>4.4660000000000002</v>
      </c>
      <c r="D105" s="30">
        <f t="shared" si="5"/>
        <v>63.447258000000012</v>
      </c>
      <c r="E105" s="30">
        <f t="shared" si="6"/>
        <v>3.4374300106000009</v>
      </c>
      <c r="F105" s="87"/>
      <c r="G105" s="88"/>
    </row>
    <row r="106" spans="1:7" x14ac:dyDescent="0.15">
      <c r="A106" s="4" t="str">
        <f>'Request Sheet'!E78</f>
        <v>1910-400X-1</v>
      </c>
      <c r="B106" s="4">
        <v>1000</v>
      </c>
      <c r="C106" s="6">
        <v>2.5230000000000001</v>
      </c>
      <c r="D106" s="30">
        <f t="shared" si="5"/>
        <v>8.6293990000000136</v>
      </c>
      <c r="E106" s="30">
        <f t="shared" si="6"/>
        <v>-1.2604605056999989</v>
      </c>
      <c r="F106" s="87"/>
      <c r="G106" s="88"/>
    </row>
    <row r="107" spans="1:7" x14ac:dyDescent="0.15">
      <c r="A107" s="4" t="str">
        <f>'Request Sheet'!E79</f>
        <v>1910-402X-1</v>
      </c>
      <c r="B107" s="4">
        <v>1000</v>
      </c>
      <c r="C107" s="6">
        <v>4.4480000000000004</v>
      </c>
      <c r="D107" s="30">
        <f t="shared" si="5"/>
        <v>62.93942400000001</v>
      </c>
      <c r="E107" s="30">
        <f t="shared" si="6"/>
        <v>3.3939086368000009</v>
      </c>
      <c r="F107" s="87"/>
      <c r="G107" s="88"/>
    </row>
    <row r="108" spans="1:7" x14ac:dyDescent="0.15">
      <c r="A108" s="4" t="str">
        <f>'Request Sheet'!E80</f>
        <v>1910-406X-1</v>
      </c>
      <c r="B108" s="4">
        <v>1000</v>
      </c>
      <c r="C108" s="6">
        <v>3.1520000000000001</v>
      </c>
      <c r="D108" s="30">
        <f t="shared" si="5"/>
        <v>26.37537600000001</v>
      </c>
      <c r="E108" s="30">
        <f t="shared" si="6"/>
        <v>0.26036972320000062</v>
      </c>
      <c r="F108" s="87"/>
      <c r="G108" s="88"/>
    </row>
    <row r="109" spans="1:7" x14ac:dyDescent="0.15">
      <c r="A109" s="4" t="str">
        <f>'Request Sheet'!E81</f>
        <v>1910-272X-1</v>
      </c>
      <c r="B109" s="4">
        <v>1000</v>
      </c>
      <c r="C109" s="6">
        <v>4.96</v>
      </c>
      <c r="D109" s="30">
        <f t="shared" si="5"/>
        <v>77.384480000000025</v>
      </c>
      <c r="E109" s="30">
        <f t="shared" si="6"/>
        <v>4.6318499360000018</v>
      </c>
      <c r="F109" s="87"/>
      <c r="G109" s="88"/>
    </row>
    <row r="110" spans="1:7" x14ac:dyDescent="0.15">
      <c r="A110" s="4" t="str">
        <f>'Request Sheet'!E82</f>
        <v>1910-273X-1</v>
      </c>
      <c r="B110" s="4">
        <v>1000</v>
      </c>
      <c r="C110" s="6">
        <v>3.5129999999999999</v>
      </c>
      <c r="D110" s="30">
        <f t="shared" si="5"/>
        <v>36.560268999999998</v>
      </c>
      <c r="E110" s="30">
        <f t="shared" si="6"/>
        <v>1.1332150532999998</v>
      </c>
      <c r="F110" s="87"/>
      <c r="G110" s="88"/>
    </row>
    <row r="111" spans="1:7" x14ac:dyDescent="0.15">
      <c r="A111" s="4" t="str">
        <f>'Request Sheet'!E83</f>
        <v>1910-360X-1</v>
      </c>
      <c r="B111" s="4">
        <v>1000</v>
      </c>
      <c r="C111" s="6">
        <v>4.2009999999999996</v>
      </c>
      <c r="D111" s="30">
        <f t="shared" si="5"/>
        <v>55.970813</v>
      </c>
      <c r="E111" s="30">
        <f t="shared" si="6"/>
        <v>2.7966986740999999</v>
      </c>
      <c r="F111" s="87"/>
      <c r="G111" s="88"/>
    </row>
    <row r="112" spans="1:7" x14ac:dyDescent="0.15">
      <c r="A112" s="4" t="str">
        <f>'Request Sheet'!E84</f>
        <v>1910-387X-1</v>
      </c>
      <c r="B112" s="4">
        <v>1000</v>
      </c>
      <c r="C112" s="6">
        <v>4.5330000000000004</v>
      </c>
      <c r="D112" s="30">
        <f t="shared" si="5"/>
        <v>65.337529000000018</v>
      </c>
      <c r="E112" s="30">
        <f t="shared" si="6"/>
        <v>3.5994262353000011</v>
      </c>
      <c r="F112" s="87"/>
      <c r="G112" s="88"/>
    </row>
    <row r="113" spans="1:7" x14ac:dyDescent="0.15">
      <c r="A113" s="4" t="str">
        <f>'Request Sheet'!E85</f>
        <v>1910-313X-1</v>
      </c>
      <c r="B113" s="4">
        <v>1000</v>
      </c>
      <c r="C113" s="6">
        <v>4.141</v>
      </c>
      <c r="D113" s="30">
        <f t="shared" si="5"/>
        <v>54.278033000000001</v>
      </c>
      <c r="E113" s="30">
        <f t="shared" si="6"/>
        <v>2.6516274281000003</v>
      </c>
      <c r="F113" s="87"/>
      <c r="G113" s="88"/>
    </row>
    <row r="114" spans="1:7" x14ac:dyDescent="0.15">
      <c r="A114" s="4" t="str">
        <f>'Request Sheet'!E86</f>
        <v>1910-284X-1</v>
      </c>
      <c r="B114" s="4">
        <v>1000</v>
      </c>
      <c r="C114" s="6">
        <v>5.4</v>
      </c>
      <c r="D114" s="30">
        <f t="shared" si="5"/>
        <v>89.798200000000037</v>
      </c>
      <c r="E114" s="30">
        <f t="shared" si="6"/>
        <v>5.6957057400000028</v>
      </c>
      <c r="F114" s="87"/>
      <c r="G114" s="88"/>
    </row>
    <row r="115" spans="1:7" x14ac:dyDescent="0.15">
      <c r="A115" s="4" t="str">
        <f>'Request Sheet'!E87</f>
        <v>1910-395X-1</v>
      </c>
      <c r="B115" s="4">
        <v>1000</v>
      </c>
      <c r="C115" s="6">
        <v>4.3339999999999996</v>
      </c>
      <c r="D115" s="30">
        <f t="shared" si="5"/>
        <v>59.723141999999989</v>
      </c>
      <c r="E115" s="30">
        <f t="shared" si="6"/>
        <v>3.1182732693999986</v>
      </c>
      <c r="F115" s="87"/>
      <c r="G115" s="88"/>
    </row>
    <row r="116" spans="1:7" x14ac:dyDescent="0.15">
      <c r="A116" s="4" t="str">
        <f>'Request Sheet'!E88</f>
        <v>1910-269X-1</v>
      </c>
      <c r="B116" s="4">
        <v>1000</v>
      </c>
      <c r="C116" s="6">
        <v>3.9020000000000001</v>
      </c>
      <c r="D116" s="30">
        <f t="shared" si="5"/>
        <v>47.535126000000012</v>
      </c>
      <c r="E116" s="30">
        <f t="shared" si="6"/>
        <v>2.0737602982000007</v>
      </c>
      <c r="F116" s="87"/>
      <c r="G116" s="88"/>
    </row>
    <row r="117" spans="1:7" x14ac:dyDescent="0.15">
      <c r="A117" s="4" t="str">
        <f>'Request Sheet'!E89</f>
        <v>1910-403X-1</v>
      </c>
      <c r="B117" s="4">
        <v>1000</v>
      </c>
      <c r="C117" s="6">
        <v>3.8849999999999998</v>
      </c>
      <c r="D117" s="30">
        <f t="shared" si="5"/>
        <v>47.055505000000004</v>
      </c>
      <c r="E117" s="30">
        <f t="shared" si="6"/>
        <v>2.0326567784999998</v>
      </c>
      <c r="F117" s="87"/>
      <c r="G117" s="88"/>
    </row>
    <row r="118" spans="1:7" x14ac:dyDescent="0.15">
      <c r="A118" s="4" t="str">
        <f>'Request Sheet'!E90</f>
        <v>1910-332X-1</v>
      </c>
      <c r="B118" s="4">
        <v>1000</v>
      </c>
      <c r="C118" s="6">
        <v>4.8899999999999997</v>
      </c>
      <c r="D118" s="30">
        <f t="shared" si="5"/>
        <v>75.409570000000002</v>
      </c>
      <c r="E118" s="30">
        <f t="shared" si="6"/>
        <v>4.462600149</v>
      </c>
      <c r="F118" s="87"/>
      <c r="G118" s="88"/>
    </row>
    <row r="119" spans="1:7" x14ac:dyDescent="0.15">
      <c r="A119" s="4" t="str">
        <f>'Request Sheet'!E91</f>
        <v>1910-288X-1</v>
      </c>
      <c r="B119" s="4">
        <v>1000</v>
      </c>
      <c r="C119" s="6">
        <v>3.0840000000000001</v>
      </c>
      <c r="D119" s="30">
        <f t="shared" si="5"/>
        <v>24.456892000000003</v>
      </c>
      <c r="E119" s="30">
        <f t="shared" si="6"/>
        <v>9.595564440000004E-2</v>
      </c>
      <c r="F119" s="87"/>
      <c r="G119" s="88"/>
    </row>
    <row r="120" spans="1:7" x14ac:dyDescent="0.15">
      <c r="A120" s="4" t="str">
        <f>'Request Sheet'!E92</f>
        <v>1910-302X-1</v>
      </c>
      <c r="B120" s="4">
        <v>1000</v>
      </c>
      <c r="C120" s="6">
        <v>4.1529999999999996</v>
      </c>
      <c r="D120" s="30">
        <f t="shared" si="5"/>
        <v>54.616588999999998</v>
      </c>
      <c r="E120" s="30">
        <f t="shared" si="6"/>
        <v>2.6806416772999997</v>
      </c>
      <c r="F120" s="87"/>
      <c r="G120" s="88"/>
    </row>
    <row r="121" spans="1:7" x14ac:dyDescent="0.15">
      <c r="A121" s="4" t="str">
        <f>'Request Sheet'!E93</f>
        <v>1910-383X-1</v>
      </c>
      <c r="B121" s="4">
        <v>1000</v>
      </c>
      <c r="C121" s="6">
        <v>4.351</v>
      </c>
      <c r="D121" s="30">
        <f t="shared" si="5"/>
        <v>60.202762999999997</v>
      </c>
      <c r="E121" s="30">
        <f t="shared" si="6"/>
        <v>3.1593767890999995</v>
      </c>
      <c r="F121" s="87"/>
      <c r="G121" s="88"/>
    </row>
    <row r="122" spans="1:7" x14ac:dyDescent="0.15">
      <c r="A122" s="4" t="str">
        <f>'Request Sheet'!E94</f>
        <v>1910-388X-1</v>
      </c>
      <c r="B122" s="4">
        <v>1000</v>
      </c>
      <c r="C122" s="6">
        <v>4.3849999999999998</v>
      </c>
      <c r="D122" s="30">
        <f t="shared" si="5"/>
        <v>61.162005000000001</v>
      </c>
      <c r="E122" s="30">
        <f t="shared" si="6"/>
        <v>3.2415838284999996</v>
      </c>
      <c r="F122" s="87"/>
      <c r="G122" s="88"/>
    </row>
    <row r="123" spans="1:7" x14ac:dyDescent="0.15">
      <c r="A123" s="4" t="str">
        <f>'Request Sheet'!E95</f>
        <v>1910-319X-1</v>
      </c>
      <c r="B123" s="4">
        <v>1000</v>
      </c>
      <c r="C123" s="6">
        <v>2.7930000000000001</v>
      </c>
      <c r="D123" s="30">
        <f t="shared" si="5"/>
        <v>16.246909000000009</v>
      </c>
      <c r="E123" s="30">
        <f t="shared" si="6"/>
        <v>-0.60763989869999913</v>
      </c>
      <c r="F123" s="87"/>
      <c r="G123" s="88"/>
    </row>
    <row r="124" spans="1:7" x14ac:dyDescent="0.15">
      <c r="A124" s="4" t="str">
        <f>'Request Sheet'!E96</f>
        <v>1910-392X-1</v>
      </c>
      <c r="B124" s="4">
        <v>1000</v>
      </c>
      <c r="C124" s="6">
        <v>4.7270000000000003</v>
      </c>
      <c r="D124" s="30">
        <f t="shared" si="5"/>
        <v>70.810851000000014</v>
      </c>
      <c r="E124" s="30">
        <f t="shared" si="6"/>
        <v>4.0684899307000011</v>
      </c>
      <c r="F124" s="87"/>
      <c r="G124" s="88"/>
    </row>
    <row r="125" spans="1:7" x14ac:dyDescent="0.15">
      <c r="A125" s="4" t="str">
        <f>'Request Sheet'!E97</f>
        <v>1910-344X-1</v>
      </c>
      <c r="B125" s="4">
        <v>1000</v>
      </c>
      <c r="C125" s="6">
        <v>4.4290000000000003</v>
      </c>
      <c r="D125" s="30">
        <f t="shared" si="5"/>
        <v>62.403377000000013</v>
      </c>
      <c r="E125" s="30">
        <f t="shared" si="6"/>
        <v>3.3479694089000009</v>
      </c>
      <c r="F125" s="87"/>
      <c r="G125" s="88"/>
    </row>
    <row r="126" spans="1:7" x14ac:dyDescent="0.15">
      <c r="A126" s="4" t="str">
        <f>'Request Sheet'!E98</f>
        <v>1910-343X-1</v>
      </c>
      <c r="B126" s="4">
        <v>1000</v>
      </c>
      <c r="C126" s="6">
        <v>4.4530000000000003</v>
      </c>
      <c r="D126" s="30">
        <f t="shared" si="5"/>
        <v>63.080489000000007</v>
      </c>
      <c r="E126" s="30">
        <f t="shared" si="6"/>
        <v>3.4059979073000006</v>
      </c>
      <c r="F126" s="87"/>
      <c r="G126" s="88"/>
    </row>
    <row r="127" spans="1:7" x14ac:dyDescent="0.15">
      <c r="A127" s="4" t="str">
        <f>'Request Sheet'!E99</f>
        <v>1910-404X-1</v>
      </c>
      <c r="B127" s="4">
        <v>1000</v>
      </c>
      <c r="C127" s="6">
        <v>4.8410000000000002</v>
      </c>
      <c r="D127" s="30">
        <f t="shared" si="5"/>
        <v>74.027133000000021</v>
      </c>
      <c r="E127" s="30">
        <f t="shared" si="6"/>
        <v>4.3441252981000016</v>
      </c>
      <c r="F127" s="87"/>
      <c r="G127" s="88"/>
    </row>
    <row r="128" spans="1:7" x14ac:dyDescent="0.15">
      <c r="A128" s="4" t="str">
        <f>'Request Sheet'!E100</f>
        <v>1910-407X-1</v>
      </c>
      <c r="B128" s="4">
        <v>1000</v>
      </c>
      <c r="C128" s="6">
        <v>4.28</v>
      </c>
      <c r="D128" s="30">
        <f t="shared" si="5"/>
        <v>58.199640000000009</v>
      </c>
      <c r="E128" s="30">
        <f t="shared" si="6"/>
        <v>2.9877091480000004</v>
      </c>
      <c r="F128" s="87"/>
      <c r="G128" s="88"/>
    </row>
    <row r="129" spans="1:7" x14ac:dyDescent="0.15">
      <c r="A129" s="4" t="str">
        <f>'Request Sheet'!E101</f>
        <v>1910-370X-1</v>
      </c>
      <c r="B129" s="4">
        <v>1000</v>
      </c>
      <c r="C129" s="6">
        <v>4.9610000000000003</v>
      </c>
      <c r="D129" s="30">
        <f t="shared" si="5"/>
        <v>77.412693000000019</v>
      </c>
      <c r="E129" s="30">
        <f t="shared" si="6"/>
        <v>4.6342677901000018</v>
      </c>
      <c r="F129" s="87"/>
      <c r="G129" s="88"/>
    </row>
  </sheetData>
  <mergeCells count="109">
    <mergeCell ref="F57:G57"/>
    <mergeCell ref="F58:G58"/>
    <mergeCell ref="F59:G59"/>
    <mergeCell ref="F52:G52"/>
    <mergeCell ref="F53:G53"/>
    <mergeCell ref="F54:G54"/>
    <mergeCell ref="F55:G55"/>
    <mergeCell ref="F56:G56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A1:H1"/>
    <mergeCell ref="B19:C19"/>
    <mergeCell ref="B3:B4"/>
    <mergeCell ref="C3:C4"/>
    <mergeCell ref="A3:A4"/>
    <mergeCell ref="D3:D4"/>
    <mergeCell ref="B17:C17"/>
    <mergeCell ref="B18:C18"/>
    <mergeCell ref="F42:G42"/>
    <mergeCell ref="F39:G39"/>
    <mergeCell ref="F40:G40"/>
    <mergeCell ref="F41:G41"/>
    <mergeCell ref="F34:G34"/>
    <mergeCell ref="F35:G35"/>
    <mergeCell ref="F36:G36"/>
    <mergeCell ref="F37:G37"/>
    <mergeCell ref="F38:G38"/>
    <mergeCell ref="F29:G29"/>
    <mergeCell ref="F30:G30"/>
    <mergeCell ref="F31:G31"/>
    <mergeCell ref="F32:G32"/>
    <mergeCell ref="F33:G33"/>
    <mergeCell ref="F65:G65"/>
    <mergeCell ref="F66:G66"/>
    <mergeCell ref="F67:G67"/>
    <mergeCell ref="F68:G68"/>
    <mergeCell ref="F69:G69"/>
    <mergeCell ref="F60:G60"/>
    <mergeCell ref="F61:G61"/>
    <mergeCell ref="F62:G62"/>
    <mergeCell ref="F63:G63"/>
    <mergeCell ref="F64:G64"/>
    <mergeCell ref="F75:G75"/>
    <mergeCell ref="F76:G76"/>
    <mergeCell ref="F77:G77"/>
    <mergeCell ref="F78:G78"/>
    <mergeCell ref="F79:G79"/>
    <mergeCell ref="F70:G70"/>
    <mergeCell ref="F71:G71"/>
    <mergeCell ref="F72:G72"/>
    <mergeCell ref="F73:G73"/>
    <mergeCell ref="F74:G74"/>
    <mergeCell ref="F85:G85"/>
    <mergeCell ref="F86:G86"/>
    <mergeCell ref="F87:G87"/>
    <mergeCell ref="F88:G88"/>
    <mergeCell ref="F89:G89"/>
    <mergeCell ref="F80:G80"/>
    <mergeCell ref="F81:G81"/>
    <mergeCell ref="F82:G82"/>
    <mergeCell ref="F83:G83"/>
    <mergeCell ref="F84:G84"/>
    <mergeCell ref="F95:G95"/>
    <mergeCell ref="F96:G96"/>
    <mergeCell ref="F97:G97"/>
    <mergeCell ref="F98:G98"/>
    <mergeCell ref="F99:G99"/>
    <mergeCell ref="F90:G90"/>
    <mergeCell ref="F91:G91"/>
    <mergeCell ref="F92:G92"/>
    <mergeCell ref="F93:G93"/>
    <mergeCell ref="F94:G94"/>
    <mergeCell ref="F105:G105"/>
    <mergeCell ref="F106:G106"/>
    <mergeCell ref="F107:G107"/>
    <mergeCell ref="F108:G108"/>
    <mergeCell ref="F109:G109"/>
    <mergeCell ref="F100:G100"/>
    <mergeCell ref="F101:G101"/>
    <mergeCell ref="F102:G102"/>
    <mergeCell ref="F103:G103"/>
    <mergeCell ref="F104:G104"/>
    <mergeCell ref="F115:G115"/>
    <mergeCell ref="F116:G116"/>
    <mergeCell ref="F117:G117"/>
    <mergeCell ref="F118:G118"/>
    <mergeCell ref="F119:G119"/>
    <mergeCell ref="F110:G110"/>
    <mergeCell ref="F111:G111"/>
    <mergeCell ref="F112:G112"/>
    <mergeCell ref="F113:G113"/>
    <mergeCell ref="F114:G114"/>
    <mergeCell ref="F125:G125"/>
    <mergeCell ref="F126:G126"/>
    <mergeCell ref="F127:G127"/>
    <mergeCell ref="F128:G128"/>
    <mergeCell ref="F129:G129"/>
    <mergeCell ref="F120:G120"/>
    <mergeCell ref="F121:G121"/>
    <mergeCell ref="F122:G122"/>
    <mergeCell ref="F123:G123"/>
    <mergeCell ref="F124:G124"/>
  </mergeCells>
  <phoneticPr fontId="7" type="noConversion"/>
  <conditionalFormatting sqref="F21:G21 A21:B21 A3:D3 B29 A1">
    <cfRule type="expression" dxfId="2" priority="25" stopIfTrue="1">
      <formula>"Average"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9"/>
  <sheetViews>
    <sheetView topLeftCell="A111" workbookViewId="0">
      <selection activeCell="F106" sqref="F106:G106"/>
    </sheetView>
  </sheetViews>
  <sheetFormatPr baseColWidth="10" defaultColWidth="9" defaultRowHeight="11" x14ac:dyDescent="0.15"/>
  <cols>
    <col min="1" max="1" width="13.1640625" style="23" customWidth="1"/>
    <col min="2" max="2" width="10.33203125" style="23" customWidth="1"/>
    <col min="3" max="3" width="11.1640625" style="23" customWidth="1"/>
    <col min="4" max="4" width="11.6640625" style="23" customWidth="1"/>
    <col min="5" max="5" width="13.33203125" style="23" customWidth="1"/>
    <col min="6" max="6" width="12" style="23" customWidth="1"/>
    <col min="7" max="7" width="11" style="23" customWidth="1"/>
    <col min="8" max="8" width="13" style="23" customWidth="1"/>
    <col min="9" max="9" width="9" style="23"/>
    <col min="10" max="10" width="4.6640625" style="23" bestFit="1" customWidth="1"/>
    <col min="11" max="11" width="5.33203125" style="23" bestFit="1" customWidth="1"/>
    <col min="12" max="16384" width="9" style="23"/>
  </cols>
  <sheetData>
    <row r="1" spans="1:12" ht="14" x14ac:dyDescent="0.15">
      <c r="A1" s="94" t="s">
        <v>67</v>
      </c>
      <c r="B1" s="94"/>
      <c r="C1" s="94"/>
      <c r="D1" s="94"/>
      <c r="E1" s="94"/>
      <c r="F1" s="94"/>
      <c r="G1" s="94"/>
      <c r="H1" s="94"/>
    </row>
    <row r="2" spans="1:12" ht="11.25" customHeight="1" x14ac:dyDescent="0.15"/>
    <row r="3" spans="1:12" ht="15" customHeight="1" x14ac:dyDescent="0.15">
      <c r="A3" s="91" t="s">
        <v>35</v>
      </c>
      <c r="B3" s="91" t="s">
        <v>36</v>
      </c>
      <c r="C3" s="91" t="s">
        <v>68</v>
      </c>
      <c r="D3" s="91" t="s">
        <v>69</v>
      </c>
    </row>
    <row r="4" spans="1:12" ht="18" customHeight="1" x14ac:dyDescent="0.15">
      <c r="A4" s="91"/>
      <c r="B4" s="91"/>
      <c r="C4" s="91"/>
      <c r="D4" s="91"/>
    </row>
    <row r="5" spans="1:12" ht="15.75" customHeight="1" x14ac:dyDescent="0.15">
      <c r="A5" s="4" t="s">
        <v>40</v>
      </c>
      <c r="B5" s="4">
        <v>100</v>
      </c>
      <c r="C5" s="6">
        <v>3.6589999999999998</v>
      </c>
      <c r="D5" s="4">
        <v>18.399999999999999</v>
      </c>
      <c r="G5" s="26"/>
      <c r="H5" s="27"/>
      <c r="I5" s="27"/>
      <c r="J5" s="27"/>
      <c r="K5" s="27"/>
      <c r="L5" s="28"/>
    </row>
    <row r="6" spans="1:12" ht="14.25" customHeight="1" x14ac:dyDescent="0.15">
      <c r="A6" s="4" t="s">
        <v>41</v>
      </c>
      <c r="B6" s="4">
        <v>100</v>
      </c>
      <c r="C6" s="6">
        <v>3.7610000000000001</v>
      </c>
      <c r="D6" s="4">
        <v>23.6</v>
      </c>
      <c r="G6" s="26"/>
    </row>
    <row r="7" spans="1:12" ht="14.25" customHeight="1" x14ac:dyDescent="0.15">
      <c r="A7" s="4" t="s">
        <v>39</v>
      </c>
      <c r="B7" s="4">
        <v>100</v>
      </c>
      <c r="C7" s="6">
        <v>4.0519999999999996</v>
      </c>
      <c r="D7" s="4">
        <v>34.299999999999997</v>
      </c>
      <c r="G7" s="26"/>
    </row>
    <row r="8" spans="1:12" ht="14.25" customHeight="1" x14ac:dyDescent="0.15">
      <c r="A8" s="4" t="s">
        <v>42</v>
      </c>
      <c r="B8" s="4">
        <v>100</v>
      </c>
      <c r="C8" s="6">
        <v>4.4880000000000004</v>
      </c>
      <c r="D8" s="4">
        <v>42</v>
      </c>
      <c r="G8" s="26"/>
    </row>
    <row r="9" spans="1:12" ht="14.25" customHeight="1" x14ac:dyDescent="0.15">
      <c r="A9" s="4" t="s">
        <v>43</v>
      </c>
      <c r="B9" s="4">
        <v>100</v>
      </c>
      <c r="C9" s="6">
        <v>4.7549999999999999</v>
      </c>
      <c r="D9" s="4">
        <v>51.2</v>
      </c>
      <c r="G9" s="26"/>
    </row>
    <row r="10" spans="1:12" ht="14.25" customHeight="1" x14ac:dyDescent="0.15">
      <c r="A10" s="4" t="s">
        <v>44</v>
      </c>
      <c r="B10" s="4">
        <v>100</v>
      </c>
      <c r="C10" s="6">
        <v>5.1289999999999996</v>
      </c>
      <c r="D10" s="4">
        <v>65.099999999999994</v>
      </c>
      <c r="G10" s="26"/>
    </row>
    <row r="11" spans="1:12" ht="14.25" customHeight="1" x14ac:dyDescent="0.15">
      <c r="A11" s="4" t="s">
        <v>45</v>
      </c>
      <c r="B11" s="4">
        <v>100</v>
      </c>
      <c r="C11" s="6">
        <v>5.45</v>
      </c>
      <c r="D11" s="4">
        <v>71.5</v>
      </c>
      <c r="G11" s="26"/>
    </row>
    <row r="12" spans="1:12" ht="14.25" customHeight="1" x14ac:dyDescent="0.15">
      <c r="A12" s="4" t="s">
        <v>46</v>
      </c>
      <c r="B12" s="4">
        <v>100</v>
      </c>
      <c r="C12" s="6">
        <v>5.6509999999999998</v>
      </c>
      <c r="D12" s="4">
        <v>77.400000000000006</v>
      </c>
      <c r="G12" s="26"/>
    </row>
    <row r="13" spans="1:12" ht="14.25" customHeight="1" x14ac:dyDescent="0.15">
      <c r="A13" s="4" t="s">
        <v>47</v>
      </c>
      <c r="B13" s="4">
        <v>100</v>
      </c>
      <c r="C13" s="6">
        <v>6.048</v>
      </c>
      <c r="D13" s="4">
        <v>87.5</v>
      </c>
      <c r="G13" s="26"/>
    </row>
    <row r="14" spans="1:12" ht="14.25" customHeight="1" x14ac:dyDescent="0.15">
      <c r="A14" s="4" t="s">
        <v>48</v>
      </c>
      <c r="B14" s="4">
        <v>100</v>
      </c>
      <c r="C14" s="6">
        <v>6.4109999999999996</v>
      </c>
      <c r="D14" s="4">
        <v>96.2</v>
      </c>
      <c r="G14" s="26"/>
    </row>
    <row r="17" spans="1:13" x14ac:dyDescent="0.15">
      <c r="B17" s="90" t="s">
        <v>26</v>
      </c>
      <c r="C17" s="90"/>
      <c r="D17" s="65" t="s">
        <v>70</v>
      </c>
      <c r="E17" s="50"/>
      <c r="I17" s="50"/>
      <c r="J17" s="29"/>
    </row>
    <row r="18" spans="1:13" x14ac:dyDescent="0.15">
      <c r="B18" s="90" t="s">
        <v>50</v>
      </c>
      <c r="C18" s="90"/>
      <c r="D18" s="66">
        <v>28.085000000000001</v>
      </c>
      <c r="E18" s="29"/>
      <c r="I18" s="29"/>
      <c r="J18" s="56"/>
    </row>
    <row r="19" spans="1:13" x14ac:dyDescent="0.15">
      <c r="B19" s="90" t="s">
        <v>51</v>
      </c>
      <c r="C19" s="90"/>
      <c r="D19" s="66">
        <v>-82.03</v>
      </c>
      <c r="E19" s="29"/>
      <c r="F19" s="29"/>
    </row>
    <row r="21" spans="1:13" ht="24" x14ac:dyDescent="0.15">
      <c r="A21" s="24" t="s">
        <v>52</v>
      </c>
      <c r="B21" s="24" t="s">
        <v>36</v>
      </c>
      <c r="C21" s="24" t="s">
        <v>71</v>
      </c>
      <c r="D21" s="24" t="s">
        <v>72</v>
      </c>
      <c r="E21" s="24" t="s">
        <v>73</v>
      </c>
      <c r="F21" s="24" t="s">
        <v>74</v>
      </c>
      <c r="G21" s="24" t="s">
        <v>57</v>
      </c>
      <c r="K21" s="27"/>
    </row>
    <row r="22" spans="1:13" x14ac:dyDescent="0.15">
      <c r="A22" s="37" t="s">
        <v>58</v>
      </c>
      <c r="B22" s="4">
        <v>100</v>
      </c>
      <c r="C22" s="53">
        <v>4.6909999999999998</v>
      </c>
      <c r="D22" s="30">
        <f>D$18*C22+D$19</f>
        <v>49.716735</v>
      </c>
      <c r="E22" s="30">
        <f t="shared" ref="E22:E27" si="0">0.0857*D22-2</f>
        <v>2.2607241895000003</v>
      </c>
      <c r="F22" s="38">
        <v>2.4649999999999999</v>
      </c>
      <c r="G22" s="32">
        <f t="shared" ref="G22:G27" si="1">E22/F22*100</f>
        <v>91.71294886409737</v>
      </c>
      <c r="H22" s="27"/>
      <c r="I22" s="27"/>
      <c r="J22" s="27"/>
      <c r="K22" s="33"/>
      <c r="L22" s="27"/>
    </row>
    <row r="23" spans="1:13" x14ac:dyDescent="0.15">
      <c r="A23" s="37" t="s">
        <v>61</v>
      </c>
      <c r="B23" s="4">
        <v>100</v>
      </c>
      <c r="C23" s="25">
        <v>5.1420000000000003</v>
      </c>
      <c r="D23" s="30">
        <f t="shared" ref="D23:D27" si="2">D$18*C23+D$19</f>
        <v>62.383070000000004</v>
      </c>
      <c r="E23" s="30">
        <f t="shared" si="0"/>
        <v>3.3462290990000003</v>
      </c>
      <c r="F23" s="38">
        <v>3.8620000000000001</v>
      </c>
      <c r="G23" s="32">
        <f t="shared" si="1"/>
        <v>86.644979259451077</v>
      </c>
      <c r="H23" s="27"/>
      <c r="I23" s="27"/>
      <c r="J23" s="27"/>
      <c r="K23" s="33"/>
      <c r="L23" s="27"/>
    </row>
    <row r="24" spans="1:13" x14ac:dyDescent="0.15">
      <c r="A24" s="37" t="s">
        <v>62</v>
      </c>
      <c r="B24" s="4">
        <v>100</v>
      </c>
      <c r="C24" s="25">
        <v>4.4459999999999997</v>
      </c>
      <c r="D24" s="30">
        <f t="shared" si="2"/>
        <v>42.835909999999998</v>
      </c>
      <c r="E24" s="30">
        <f t="shared" si="0"/>
        <v>1.671037487</v>
      </c>
      <c r="F24" s="38">
        <v>1.9419999999999999</v>
      </c>
      <c r="G24" s="32">
        <f t="shared" si="1"/>
        <v>86.04724443872297</v>
      </c>
      <c r="H24" s="27"/>
      <c r="I24" s="27"/>
      <c r="J24" s="27"/>
      <c r="K24" s="33"/>
      <c r="L24" s="27"/>
    </row>
    <row r="25" spans="1:13" x14ac:dyDescent="0.15">
      <c r="A25" s="37" t="s">
        <v>63</v>
      </c>
      <c r="B25" s="4">
        <v>100</v>
      </c>
      <c r="C25" s="25">
        <v>4.6630000000000003</v>
      </c>
      <c r="D25" s="30">
        <f t="shared" si="2"/>
        <v>48.93035500000002</v>
      </c>
      <c r="E25" s="30">
        <f t="shared" si="0"/>
        <v>2.1933314235000019</v>
      </c>
      <c r="F25" s="38">
        <v>2.3450000000000002</v>
      </c>
      <c r="G25" s="32">
        <f t="shared" si="1"/>
        <v>93.532256865671712</v>
      </c>
      <c r="H25" s="27"/>
      <c r="I25" s="27"/>
      <c r="J25" s="27"/>
      <c r="K25" s="33"/>
      <c r="L25" s="27"/>
    </row>
    <row r="26" spans="1:13" x14ac:dyDescent="0.15">
      <c r="A26" s="37" t="s">
        <v>75</v>
      </c>
      <c r="B26" s="4">
        <v>100</v>
      </c>
      <c r="C26" s="25">
        <v>5.7220000000000004</v>
      </c>
      <c r="D26" s="30">
        <f t="shared" si="2"/>
        <v>78.672370000000029</v>
      </c>
      <c r="E26" s="30">
        <f t="shared" si="0"/>
        <v>4.7422221090000027</v>
      </c>
      <c r="F26" s="38">
        <v>4.7530000000000001</v>
      </c>
      <c r="G26" s="32">
        <f t="shared" si="1"/>
        <v>99.773240248264301</v>
      </c>
      <c r="I26" s="27"/>
      <c r="J26" s="27"/>
      <c r="K26" s="33"/>
      <c r="L26" s="27"/>
    </row>
    <row r="27" spans="1:13" x14ac:dyDescent="0.15">
      <c r="A27" s="37" t="s">
        <v>76</v>
      </c>
      <c r="B27" s="4">
        <v>100</v>
      </c>
      <c r="C27" s="25">
        <v>5.48</v>
      </c>
      <c r="D27" s="30">
        <f t="shared" si="2"/>
        <v>71.875800000000027</v>
      </c>
      <c r="E27" s="30">
        <f t="shared" si="0"/>
        <v>4.1597560600000021</v>
      </c>
      <c r="F27" s="38">
        <v>4.83</v>
      </c>
      <c r="G27" s="32">
        <f t="shared" si="1"/>
        <v>86.123313871635659</v>
      </c>
      <c r="I27" s="27"/>
      <c r="J27" s="27"/>
      <c r="K27" s="33"/>
      <c r="L27" s="27"/>
    </row>
    <row r="28" spans="1:13" x14ac:dyDescent="0.15">
      <c r="A28" s="27"/>
      <c r="B28" s="53"/>
      <c r="C28" s="34"/>
      <c r="D28" s="34"/>
      <c r="E28" s="34"/>
      <c r="F28" s="35"/>
      <c r="G28" s="34"/>
      <c r="H28" s="27"/>
      <c r="I28" s="27"/>
      <c r="J28" s="27"/>
      <c r="K28" s="27"/>
      <c r="L28" s="33"/>
      <c r="M28" s="27"/>
    </row>
    <row r="29" spans="1:13" ht="24" x14ac:dyDescent="0.15">
      <c r="A29" s="36" t="s">
        <v>64</v>
      </c>
      <c r="B29" s="24" t="s">
        <v>36</v>
      </c>
      <c r="C29" s="24" t="s">
        <v>71</v>
      </c>
      <c r="D29" s="24" t="s">
        <v>72</v>
      </c>
      <c r="E29" s="24" t="s">
        <v>73</v>
      </c>
      <c r="F29" s="92" t="s">
        <v>65</v>
      </c>
      <c r="G29" s="93"/>
    </row>
    <row r="30" spans="1:13" x14ac:dyDescent="0.15">
      <c r="A30" s="37" t="str">
        <f>'Request Sheet'!E2</f>
        <v>1910-263X-1</v>
      </c>
      <c r="B30" s="4">
        <v>1000</v>
      </c>
      <c r="C30" s="6">
        <v>4.5940000000000003</v>
      </c>
      <c r="D30" s="30">
        <f>D$18*C30+D$19</f>
        <v>46.992490000000004</v>
      </c>
      <c r="E30" s="30">
        <f>0.0857*D30-2</f>
        <v>2.027256393</v>
      </c>
      <c r="F30" s="87" t="s">
        <v>66</v>
      </c>
      <c r="G30" s="88"/>
    </row>
    <row r="31" spans="1:13" x14ac:dyDescent="0.15">
      <c r="A31" s="37" t="str">
        <f>'Request Sheet'!E3</f>
        <v>1910-264X-1</v>
      </c>
      <c r="B31" s="4">
        <v>1000</v>
      </c>
      <c r="C31" s="6">
        <v>4.7859999999999996</v>
      </c>
      <c r="D31" s="30">
        <f t="shared" ref="D31:D58" si="3">D$18*C31+D$19</f>
        <v>52.384809999999987</v>
      </c>
      <c r="E31" s="30">
        <f t="shared" ref="E31:E58" si="4">0.0857*D31-2</f>
        <v>2.4893782169999987</v>
      </c>
      <c r="F31" s="87" t="s">
        <v>66</v>
      </c>
      <c r="G31" s="88"/>
    </row>
    <row r="32" spans="1:13" x14ac:dyDescent="0.15">
      <c r="A32" s="37" t="str">
        <f>'Request Sheet'!E4</f>
        <v>1910-265X-1</v>
      </c>
      <c r="B32" s="4">
        <v>1000</v>
      </c>
      <c r="C32" s="6">
        <v>4.1079999999999997</v>
      </c>
      <c r="D32" s="30">
        <f t="shared" si="3"/>
        <v>33.34317999999999</v>
      </c>
      <c r="E32" s="30">
        <f t="shared" si="4"/>
        <v>0.85751052599999911</v>
      </c>
      <c r="F32" s="87"/>
      <c r="G32" s="88"/>
    </row>
    <row r="33" spans="1:7" x14ac:dyDescent="0.15">
      <c r="A33" s="37" t="str">
        <f>'Request Sheet'!E5</f>
        <v>1910-469X-1</v>
      </c>
      <c r="B33" s="4">
        <v>1000</v>
      </c>
      <c r="C33" s="6">
        <v>4.2690000000000001</v>
      </c>
      <c r="D33" s="30">
        <f t="shared" si="3"/>
        <v>37.864865000000009</v>
      </c>
      <c r="E33" s="30">
        <f t="shared" si="4"/>
        <v>1.2450189305000006</v>
      </c>
      <c r="F33" s="87"/>
      <c r="G33" s="88"/>
    </row>
    <row r="34" spans="1:7" x14ac:dyDescent="0.15">
      <c r="A34" s="37" t="str">
        <f>'Request Sheet'!E6</f>
        <v>1910-470X-1</v>
      </c>
      <c r="B34" s="4">
        <v>1000</v>
      </c>
      <c r="C34" s="6">
        <v>4.2560000000000002</v>
      </c>
      <c r="D34" s="30">
        <f t="shared" si="3"/>
        <v>37.499760000000009</v>
      </c>
      <c r="E34" s="30">
        <f t="shared" si="4"/>
        <v>1.2137294320000009</v>
      </c>
      <c r="F34" s="87"/>
      <c r="G34" s="88"/>
    </row>
    <row r="35" spans="1:7" x14ac:dyDescent="0.15">
      <c r="A35" s="37" t="str">
        <f>'Request Sheet'!E7</f>
        <v>1910-1034X-1</v>
      </c>
      <c r="B35" s="4">
        <v>1000</v>
      </c>
      <c r="C35" s="6">
        <v>6.0659999999999998</v>
      </c>
      <c r="D35" s="30">
        <f t="shared" si="3"/>
        <v>88.333609999999993</v>
      </c>
      <c r="E35" s="30">
        <f t="shared" si="4"/>
        <v>5.5701903769999994</v>
      </c>
      <c r="F35" s="87"/>
      <c r="G35" s="88"/>
    </row>
    <row r="36" spans="1:7" x14ac:dyDescent="0.15">
      <c r="A36" s="37" t="str">
        <f>'Request Sheet'!E8</f>
        <v>1910-1037X-1</v>
      </c>
      <c r="B36" s="4">
        <v>1000</v>
      </c>
      <c r="C36" s="6">
        <v>5.5709999999999997</v>
      </c>
      <c r="D36" s="30">
        <f>D$18*C36+D$19</f>
        <v>74.431534999999997</v>
      </c>
      <c r="E36" s="30">
        <f>0.0857*D36-2</f>
        <v>4.3787825494999995</v>
      </c>
      <c r="F36" s="87"/>
      <c r="G36" s="88"/>
    </row>
    <row r="37" spans="1:7" x14ac:dyDescent="0.15">
      <c r="A37" s="37" t="str">
        <f>'Request Sheet'!E9</f>
        <v>1910-473X-1</v>
      </c>
      <c r="B37" s="4">
        <v>1000</v>
      </c>
      <c r="C37" s="6">
        <v>4.5119999999999996</v>
      </c>
      <c r="D37" s="30">
        <f t="shared" si="3"/>
        <v>44.689519999999987</v>
      </c>
      <c r="E37" s="30">
        <f t="shared" si="4"/>
        <v>1.829891863999999</v>
      </c>
      <c r="F37" s="87"/>
      <c r="G37" s="88"/>
    </row>
    <row r="38" spans="1:7" x14ac:dyDescent="0.15">
      <c r="A38" s="37" t="str">
        <f>'Request Sheet'!E10</f>
        <v>1910-474X-1</v>
      </c>
      <c r="B38" s="4">
        <v>1000</v>
      </c>
      <c r="C38" s="6">
        <v>4.6420000000000003</v>
      </c>
      <c r="D38" s="30">
        <f t="shared" si="3"/>
        <v>48.340570000000014</v>
      </c>
      <c r="E38" s="30">
        <f t="shared" si="4"/>
        <v>2.142786849000001</v>
      </c>
      <c r="F38" s="87"/>
      <c r="G38" s="88"/>
    </row>
    <row r="39" spans="1:7" x14ac:dyDescent="0.15">
      <c r="A39" s="37" t="str">
        <f>'Request Sheet'!E11</f>
        <v>1910-475X-1</v>
      </c>
      <c r="B39" s="4">
        <v>1000</v>
      </c>
      <c r="C39" s="6">
        <v>4.3289999999999997</v>
      </c>
      <c r="D39" s="30">
        <f t="shared" si="3"/>
        <v>39.549965</v>
      </c>
      <c r="E39" s="30">
        <f t="shared" si="4"/>
        <v>1.3894320004999998</v>
      </c>
      <c r="F39" s="87"/>
      <c r="G39" s="88"/>
    </row>
    <row r="40" spans="1:7" x14ac:dyDescent="0.15">
      <c r="A40" s="37" t="str">
        <f>'Request Sheet'!E12</f>
        <v>1910-472X-1</v>
      </c>
      <c r="B40" s="4">
        <v>1000</v>
      </c>
      <c r="C40" s="6">
        <v>4.4429999999999996</v>
      </c>
      <c r="D40" s="30">
        <f t="shared" si="3"/>
        <v>42.751654999999985</v>
      </c>
      <c r="E40" s="30">
        <f t="shared" si="4"/>
        <v>1.6638168334999985</v>
      </c>
      <c r="F40" s="87" t="s">
        <v>66</v>
      </c>
      <c r="G40" s="88"/>
    </row>
    <row r="41" spans="1:7" x14ac:dyDescent="0.15">
      <c r="A41" s="37" t="str">
        <f>'Request Sheet'!E13</f>
        <v>1910-1036X-1</v>
      </c>
      <c r="B41" s="4">
        <v>1000</v>
      </c>
      <c r="C41" s="6">
        <v>4.6550000000000002</v>
      </c>
      <c r="D41" s="30">
        <f t="shared" si="3"/>
        <v>48.705675000000014</v>
      </c>
      <c r="E41" s="30">
        <f t="shared" si="4"/>
        <v>2.1740763475000007</v>
      </c>
      <c r="F41" s="87" t="s">
        <v>66</v>
      </c>
      <c r="G41" s="88"/>
    </row>
    <row r="42" spans="1:7" x14ac:dyDescent="0.15">
      <c r="A42" s="37" t="str">
        <f>'Request Sheet'!E14</f>
        <v>1910-1033X-1</v>
      </c>
      <c r="B42" s="4">
        <v>1000</v>
      </c>
      <c r="C42" s="6">
        <v>6.0789999999999997</v>
      </c>
      <c r="D42" s="30">
        <f t="shared" si="3"/>
        <v>88.698714999999993</v>
      </c>
      <c r="E42" s="30">
        <f t="shared" si="4"/>
        <v>5.601479875499999</v>
      </c>
      <c r="F42" s="87"/>
      <c r="G42" s="88"/>
    </row>
    <row r="43" spans="1:7" x14ac:dyDescent="0.15">
      <c r="A43" s="37" t="str">
        <f>'Request Sheet'!E15</f>
        <v>1910-1011X-1</v>
      </c>
      <c r="B43" s="4">
        <v>1000</v>
      </c>
      <c r="C43" s="6">
        <v>4.6109999999999998</v>
      </c>
      <c r="D43" s="30">
        <f t="shared" si="3"/>
        <v>47.469934999999992</v>
      </c>
      <c r="E43" s="30">
        <f t="shared" si="4"/>
        <v>2.0681734294999989</v>
      </c>
      <c r="F43" s="87" t="s">
        <v>66</v>
      </c>
      <c r="G43" s="88"/>
    </row>
    <row r="44" spans="1:7" x14ac:dyDescent="0.15">
      <c r="A44" s="37" t="str">
        <f>'Request Sheet'!E16</f>
        <v>1910-1015X-1</v>
      </c>
      <c r="B44" s="4">
        <v>1000</v>
      </c>
      <c r="C44" s="6">
        <v>5.2910000000000004</v>
      </c>
      <c r="D44" s="30">
        <f t="shared" si="3"/>
        <v>66.567735000000027</v>
      </c>
      <c r="E44" s="30">
        <f t="shared" si="4"/>
        <v>3.7048548895000026</v>
      </c>
      <c r="F44" s="87"/>
      <c r="G44" s="88"/>
    </row>
    <row r="45" spans="1:7" x14ac:dyDescent="0.15">
      <c r="A45" s="37" t="str">
        <f>'Request Sheet'!E17</f>
        <v>1910-952X-1</v>
      </c>
      <c r="B45" s="4">
        <v>1000</v>
      </c>
      <c r="C45" s="6">
        <v>4.9409999999999998</v>
      </c>
      <c r="D45" s="30">
        <f t="shared" si="3"/>
        <v>56.737985000000009</v>
      </c>
      <c r="E45" s="30">
        <f t="shared" si="4"/>
        <v>2.8624453145000004</v>
      </c>
      <c r="F45" s="87" t="s">
        <v>66</v>
      </c>
      <c r="G45" s="88"/>
    </row>
    <row r="46" spans="1:7" x14ac:dyDescent="0.15">
      <c r="A46" s="37" t="str">
        <f>'Request Sheet'!E18</f>
        <v>1910-1014X-1</v>
      </c>
      <c r="B46" s="4">
        <v>1000</v>
      </c>
      <c r="C46" s="6">
        <v>5.2990000000000004</v>
      </c>
      <c r="D46" s="30">
        <f t="shared" si="3"/>
        <v>66.792415000000005</v>
      </c>
      <c r="E46" s="30">
        <f t="shared" si="4"/>
        <v>3.7241099655000003</v>
      </c>
      <c r="F46" s="87"/>
      <c r="G46" s="88"/>
    </row>
    <row r="47" spans="1:7" x14ac:dyDescent="0.15">
      <c r="A47" s="37" t="str">
        <f>'Request Sheet'!E19</f>
        <v>1910-1019X-1</v>
      </c>
      <c r="B47" s="4">
        <v>1000</v>
      </c>
      <c r="C47" s="6">
        <v>5.609</v>
      </c>
      <c r="D47" s="30">
        <f t="shared" si="3"/>
        <v>75.498764999999992</v>
      </c>
      <c r="E47" s="30">
        <f t="shared" si="4"/>
        <v>4.4702441604999992</v>
      </c>
      <c r="F47" s="87"/>
      <c r="G47" s="88"/>
    </row>
    <row r="48" spans="1:7" x14ac:dyDescent="0.15">
      <c r="A48" s="37" t="str">
        <f>'Request Sheet'!E20</f>
        <v>1910-1021X-1</v>
      </c>
      <c r="B48" s="4">
        <v>1000</v>
      </c>
      <c r="C48" s="6">
        <v>5.875</v>
      </c>
      <c r="D48" s="30">
        <f t="shared" si="3"/>
        <v>82.969375000000014</v>
      </c>
      <c r="E48" s="30">
        <f t="shared" si="4"/>
        <v>5.1104754375000008</v>
      </c>
      <c r="F48" s="87"/>
      <c r="G48" s="88"/>
    </row>
    <row r="49" spans="1:7" x14ac:dyDescent="0.15">
      <c r="A49" s="37" t="str">
        <f>'Request Sheet'!E21</f>
        <v>1910-361X-1</v>
      </c>
      <c r="B49" s="4">
        <v>1000</v>
      </c>
      <c r="C49" s="6">
        <v>5.0049999999999999</v>
      </c>
      <c r="D49" s="30">
        <f t="shared" si="3"/>
        <v>58.535425000000004</v>
      </c>
      <c r="E49" s="30">
        <f t="shared" si="4"/>
        <v>3.0164859225000002</v>
      </c>
      <c r="F49" s="87"/>
      <c r="G49" s="88"/>
    </row>
    <row r="50" spans="1:7" x14ac:dyDescent="0.15">
      <c r="A50" s="37" t="str">
        <f>'Request Sheet'!E22</f>
        <v>1910-378X-1</v>
      </c>
      <c r="B50" s="4">
        <v>1000</v>
      </c>
      <c r="C50" s="6">
        <v>4.7839999999999998</v>
      </c>
      <c r="D50" s="30">
        <f t="shared" si="3"/>
        <v>52.328640000000007</v>
      </c>
      <c r="E50" s="30">
        <f t="shared" si="4"/>
        <v>2.4845644480000004</v>
      </c>
      <c r="F50" s="87"/>
      <c r="G50" s="88"/>
    </row>
    <row r="51" spans="1:7" x14ac:dyDescent="0.15">
      <c r="A51" s="37" t="str">
        <f>'Request Sheet'!E23</f>
        <v>1910-321X-1</v>
      </c>
      <c r="B51" s="4">
        <v>1000</v>
      </c>
      <c r="C51" s="6">
        <v>3.9929999999999999</v>
      </c>
      <c r="D51" s="30">
        <f t="shared" si="3"/>
        <v>30.113405</v>
      </c>
      <c r="E51" s="30">
        <f t="shared" si="4"/>
        <v>0.58071880849999991</v>
      </c>
      <c r="F51" s="87"/>
      <c r="G51" s="88"/>
    </row>
    <row r="52" spans="1:7" x14ac:dyDescent="0.15">
      <c r="A52" s="37" t="str">
        <f>'Request Sheet'!E24</f>
        <v>1910-384X-1</v>
      </c>
      <c r="B52" s="4">
        <v>1000</v>
      </c>
      <c r="C52" s="6">
        <v>4.5030000000000001</v>
      </c>
      <c r="D52" s="30">
        <f t="shared" si="3"/>
        <v>44.436755000000005</v>
      </c>
      <c r="E52" s="30">
        <f t="shared" si="4"/>
        <v>1.8082299035000005</v>
      </c>
      <c r="F52" s="87"/>
      <c r="G52" s="88"/>
    </row>
    <row r="53" spans="1:7" x14ac:dyDescent="0.15">
      <c r="A53" s="37" t="str">
        <f>'Request Sheet'!E25</f>
        <v>1910-389X-1</v>
      </c>
      <c r="B53" s="4">
        <v>1000</v>
      </c>
      <c r="C53" s="6">
        <v>5.7489999999999997</v>
      </c>
      <c r="D53" s="30">
        <f t="shared" si="3"/>
        <v>79.430665000000005</v>
      </c>
      <c r="E53" s="30">
        <f t="shared" si="4"/>
        <v>4.8072079905000002</v>
      </c>
      <c r="F53" s="87"/>
      <c r="G53" s="88"/>
    </row>
    <row r="54" spans="1:7" x14ac:dyDescent="0.15">
      <c r="A54" s="37" t="str">
        <f>'Request Sheet'!E26</f>
        <v>1910-322X-1</v>
      </c>
      <c r="B54" s="4">
        <v>1000</v>
      </c>
      <c r="C54" s="6">
        <v>4.9539999999999997</v>
      </c>
      <c r="D54" s="30">
        <f t="shared" si="3"/>
        <v>57.103090000000009</v>
      </c>
      <c r="E54" s="30">
        <f t="shared" si="4"/>
        <v>2.8937348130000009</v>
      </c>
      <c r="F54" s="87"/>
      <c r="G54" s="88"/>
    </row>
    <row r="55" spans="1:7" x14ac:dyDescent="0.15">
      <c r="A55" s="37" t="str">
        <f>'Request Sheet'!E27</f>
        <v>1910-353X-1</v>
      </c>
      <c r="B55" s="4">
        <v>1000</v>
      </c>
      <c r="C55" s="6">
        <v>5.306</v>
      </c>
      <c r="D55" s="30">
        <f t="shared" si="3"/>
        <v>66.989010000000007</v>
      </c>
      <c r="E55" s="30">
        <f t="shared" si="4"/>
        <v>3.7409581570000006</v>
      </c>
      <c r="F55" s="87"/>
      <c r="G55" s="88"/>
    </row>
    <row r="56" spans="1:7" x14ac:dyDescent="0.15">
      <c r="A56" s="37" t="str">
        <f>'Request Sheet'!E28</f>
        <v>1910-396X-1</v>
      </c>
      <c r="B56" s="4">
        <v>1000</v>
      </c>
      <c r="C56" s="6">
        <v>3.9260000000000002</v>
      </c>
      <c r="D56" s="30">
        <f t="shared" si="3"/>
        <v>28.231710000000007</v>
      </c>
      <c r="E56" s="30">
        <f t="shared" si="4"/>
        <v>0.41945754700000037</v>
      </c>
      <c r="F56" s="87"/>
      <c r="G56" s="88"/>
    </row>
    <row r="57" spans="1:7" x14ac:dyDescent="0.15">
      <c r="A57" s="37" t="str">
        <f>'Request Sheet'!E29</f>
        <v>1910-323X-1</v>
      </c>
      <c r="B57" s="4">
        <v>1000</v>
      </c>
      <c r="C57" s="6">
        <v>5.1210000000000004</v>
      </c>
      <c r="D57" s="30">
        <f t="shared" si="3"/>
        <v>61.793285000000026</v>
      </c>
      <c r="E57" s="30">
        <f t="shared" si="4"/>
        <v>3.2956845245000022</v>
      </c>
      <c r="F57" s="87"/>
      <c r="G57" s="88"/>
    </row>
    <row r="58" spans="1:7" x14ac:dyDescent="0.15">
      <c r="A58" s="37" t="str">
        <f>'Request Sheet'!E30</f>
        <v>1910-405X-1</v>
      </c>
      <c r="B58" s="4">
        <v>1000</v>
      </c>
      <c r="C58" s="6">
        <v>5.2270000000000003</v>
      </c>
      <c r="D58" s="30">
        <f t="shared" si="3"/>
        <v>64.770295000000004</v>
      </c>
      <c r="E58" s="30">
        <f t="shared" si="4"/>
        <v>3.5508142815000001</v>
      </c>
      <c r="F58" s="87"/>
      <c r="G58" s="88"/>
    </row>
    <row r="59" spans="1:7" x14ac:dyDescent="0.15">
      <c r="A59" s="37" t="str">
        <f>'Request Sheet'!E31</f>
        <v>1910-346X-1</v>
      </c>
      <c r="B59" s="4">
        <v>1000</v>
      </c>
      <c r="C59" s="6">
        <v>5.2039999999999997</v>
      </c>
      <c r="D59" s="30">
        <f>D$18*C59+D$19</f>
        <v>64.124339999999989</v>
      </c>
      <c r="E59" s="30">
        <f>0.0857*D59-2</f>
        <v>3.4954559379999992</v>
      </c>
      <c r="F59" s="87"/>
      <c r="G59" s="88"/>
    </row>
    <row r="60" spans="1:7" x14ac:dyDescent="0.15">
      <c r="A60" s="37" t="str">
        <f>'Request Sheet'!E32</f>
        <v>1910-379X-1</v>
      </c>
      <c r="B60" s="4">
        <v>1000</v>
      </c>
      <c r="C60" s="6">
        <v>6.2210000000000001</v>
      </c>
      <c r="D60" s="30">
        <f t="shared" ref="D60:D123" si="5">D$18*C60+D$19</f>
        <v>92.686785000000015</v>
      </c>
      <c r="E60" s="30">
        <f t="shared" ref="E60:E123" si="6">0.0857*D60-2</f>
        <v>5.9432574745000011</v>
      </c>
      <c r="F60" s="87"/>
      <c r="G60" s="88"/>
    </row>
    <row r="61" spans="1:7" x14ac:dyDescent="0.15">
      <c r="A61" s="37" t="str">
        <f>'Request Sheet'!E33</f>
        <v>1910-381X-1</v>
      </c>
      <c r="B61" s="4">
        <v>1000</v>
      </c>
      <c r="C61" s="6">
        <v>4.66</v>
      </c>
      <c r="D61" s="30">
        <f t="shared" si="5"/>
        <v>48.846100000000007</v>
      </c>
      <c r="E61" s="30">
        <f t="shared" si="6"/>
        <v>2.1861107700000009</v>
      </c>
      <c r="F61" s="87"/>
      <c r="G61" s="88"/>
    </row>
    <row r="62" spans="1:7" x14ac:dyDescent="0.15">
      <c r="A62" s="37" t="str">
        <f>'Request Sheet'!E34</f>
        <v>1910-336X-1</v>
      </c>
      <c r="B62" s="4">
        <v>1000</v>
      </c>
      <c r="C62" s="6">
        <v>5.7370000000000001</v>
      </c>
      <c r="D62" s="30">
        <f t="shared" si="5"/>
        <v>79.093645000000009</v>
      </c>
      <c r="E62" s="30">
        <f t="shared" si="6"/>
        <v>4.7783253765000007</v>
      </c>
      <c r="F62" s="87"/>
      <c r="G62" s="88"/>
    </row>
    <row r="63" spans="1:7" x14ac:dyDescent="0.15">
      <c r="A63" s="37" t="str">
        <f>'Request Sheet'!E35</f>
        <v>1910-292X-1</v>
      </c>
      <c r="B63" s="4">
        <v>1000</v>
      </c>
      <c r="C63" s="6">
        <v>5.2430000000000003</v>
      </c>
      <c r="D63" s="30">
        <f t="shared" si="5"/>
        <v>65.219655000000017</v>
      </c>
      <c r="E63" s="30">
        <f t="shared" si="6"/>
        <v>3.5893244335000016</v>
      </c>
      <c r="F63" s="87"/>
      <c r="G63" s="88"/>
    </row>
    <row r="64" spans="1:7" x14ac:dyDescent="0.15">
      <c r="A64" s="37" t="str">
        <f>'Request Sheet'!E36</f>
        <v>1910-348X-1</v>
      </c>
      <c r="B64" s="4">
        <v>1000</v>
      </c>
      <c r="C64" s="6">
        <v>5.4020000000000001</v>
      </c>
      <c r="D64" s="30">
        <f t="shared" si="5"/>
        <v>69.685169999999999</v>
      </c>
      <c r="E64" s="30">
        <f t="shared" si="6"/>
        <v>3.9720190689999999</v>
      </c>
      <c r="F64" s="87"/>
      <c r="G64" s="88"/>
    </row>
    <row r="65" spans="1:7" x14ac:dyDescent="0.15">
      <c r="A65" s="37" t="str">
        <f>'Request Sheet'!E37</f>
        <v>1910-334X-1</v>
      </c>
      <c r="B65" s="4">
        <v>1000</v>
      </c>
      <c r="C65" s="6">
        <v>4.4580000000000002</v>
      </c>
      <c r="D65" s="30">
        <f t="shared" si="5"/>
        <v>43.172930000000008</v>
      </c>
      <c r="E65" s="30">
        <f t="shared" si="6"/>
        <v>1.6999201010000005</v>
      </c>
      <c r="F65" s="87"/>
      <c r="G65" s="88"/>
    </row>
    <row r="66" spans="1:7" x14ac:dyDescent="0.15">
      <c r="A66" s="37" t="str">
        <f>'Request Sheet'!E38</f>
        <v>1910-314X-1</v>
      </c>
      <c r="B66" s="4">
        <v>1000</v>
      </c>
      <c r="C66" s="6">
        <v>5.6669999999999998</v>
      </c>
      <c r="D66" s="30">
        <f t="shared" si="5"/>
        <v>77.127694999999989</v>
      </c>
      <c r="E66" s="30">
        <f t="shared" si="6"/>
        <v>4.6098434614999988</v>
      </c>
      <c r="F66" s="87"/>
      <c r="G66" s="88"/>
    </row>
    <row r="67" spans="1:7" x14ac:dyDescent="0.15">
      <c r="A67" s="37" t="str">
        <f>'Request Sheet'!E39</f>
        <v>1910-328X-1</v>
      </c>
      <c r="B67" s="4">
        <v>1000</v>
      </c>
      <c r="C67" s="6">
        <v>5.5010000000000003</v>
      </c>
      <c r="D67" s="30">
        <f t="shared" si="5"/>
        <v>72.465585000000004</v>
      </c>
      <c r="E67" s="30">
        <f t="shared" si="6"/>
        <v>4.2103006345000002</v>
      </c>
      <c r="F67" s="87"/>
      <c r="G67" s="88"/>
    </row>
    <row r="68" spans="1:7" x14ac:dyDescent="0.15">
      <c r="A68" s="37" t="str">
        <f>'Request Sheet'!E40</f>
        <v>1910-285X-1</v>
      </c>
      <c r="B68" s="4">
        <v>1000</v>
      </c>
      <c r="C68" s="6">
        <v>5.016</v>
      </c>
      <c r="D68" s="30">
        <f t="shared" si="5"/>
        <v>58.844359999999995</v>
      </c>
      <c r="E68" s="30">
        <f t="shared" si="6"/>
        <v>3.0429616519999998</v>
      </c>
      <c r="F68" s="87"/>
      <c r="G68" s="88"/>
    </row>
    <row r="69" spans="1:7" x14ac:dyDescent="0.15">
      <c r="A69" s="37" t="str">
        <f>'Request Sheet'!E41</f>
        <v>1910-280X-1</v>
      </c>
      <c r="B69" s="4">
        <v>1000</v>
      </c>
      <c r="C69" s="6">
        <v>4.5330000000000004</v>
      </c>
      <c r="D69" s="30">
        <f t="shared" si="5"/>
        <v>45.279305000000008</v>
      </c>
      <c r="E69" s="30">
        <f t="shared" si="6"/>
        <v>1.8804364385000008</v>
      </c>
      <c r="F69" s="87" t="s">
        <v>66</v>
      </c>
      <c r="G69" s="88"/>
    </row>
    <row r="70" spans="1:7" x14ac:dyDescent="0.15">
      <c r="A70" s="37" t="str">
        <f>'Request Sheet'!E42</f>
        <v>1910-317X-1</v>
      </c>
      <c r="B70" s="4">
        <v>1000</v>
      </c>
      <c r="C70" s="6">
        <v>4.5129999999999999</v>
      </c>
      <c r="D70" s="30">
        <f t="shared" si="5"/>
        <v>44.717605000000006</v>
      </c>
      <c r="E70" s="30">
        <f t="shared" si="6"/>
        <v>1.8322987485000004</v>
      </c>
      <c r="F70" s="87" t="s">
        <v>66</v>
      </c>
      <c r="G70" s="88"/>
    </row>
    <row r="71" spans="1:7" x14ac:dyDescent="0.15">
      <c r="A71" s="37" t="str">
        <f>'Request Sheet'!E43</f>
        <v>1910-283X-1</v>
      </c>
      <c r="B71" s="4">
        <v>1000</v>
      </c>
      <c r="C71" s="6">
        <v>4.7320000000000002</v>
      </c>
      <c r="D71" s="30">
        <f t="shared" si="5"/>
        <v>50.868220000000008</v>
      </c>
      <c r="E71" s="30">
        <f t="shared" si="6"/>
        <v>2.359406454000001</v>
      </c>
      <c r="F71" s="87"/>
      <c r="G71" s="88"/>
    </row>
    <row r="72" spans="1:7" x14ac:dyDescent="0.15">
      <c r="A72" s="37" t="str">
        <f>'Request Sheet'!E44</f>
        <v>1910-385X-1</v>
      </c>
      <c r="B72" s="4">
        <v>1000</v>
      </c>
      <c r="C72" s="6">
        <v>4.8330000000000002</v>
      </c>
      <c r="D72" s="30">
        <f t="shared" si="5"/>
        <v>53.704805000000022</v>
      </c>
      <c r="E72" s="30">
        <f t="shared" si="6"/>
        <v>2.6025017885000015</v>
      </c>
      <c r="F72" s="87"/>
      <c r="G72" s="88"/>
    </row>
    <row r="73" spans="1:7" x14ac:dyDescent="0.15">
      <c r="A73" s="37" t="str">
        <f>'Request Sheet'!E45</f>
        <v>1910-326X-1</v>
      </c>
      <c r="B73" s="4">
        <v>1000</v>
      </c>
      <c r="C73" s="6">
        <v>5.5149999999999997</v>
      </c>
      <c r="D73" s="30">
        <f t="shared" si="5"/>
        <v>72.858775000000009</v>
      </c>
      <c r="E73" s="30">
        <f t="shared" si="6"/>
        <v>4.2439970175000008</v>
      </c>
      <c r="F73" s="87"/>
      <c r="G73" s="88"/>
    </row>
    <row r="74" spans="1:7" x14ac:dyDescent="0.15">
      <c r="A74" s="37" t="str">
        <f>'Request Sheet'!E46</f>
        <v>1910-347X-1</v>
      </c>
      <c r="B74" s="4">
        <v>1000</v>
      </c>
      <c r="C74" s="6">
        <v>4.93</v>
      </c>
      <c r="D74" s="30">
        <f t="shared" si="5"/>
        <v>56.429049999999989</v>
      </c>
      <c r="E74" s="30">
        <f t="shared" si="6"/>
        <v>2.8359695849999991</v>
      </c>
      <c r="F74" s="87"/>
      <c r="G74" s="88"/>
    </row>
    <row r="75" spans="1:7" x14ac:dyDescent="0.15">
      <c r="A75" s="37" t="str">
        <f>'Request Sheet'!E47</f>
        <v>1910-393X-1</v>
      </c>
      <c r="B75" s="4">
        <v>1000</v>
      </c>
      <c r="C75" s="6">
        <v>4.9960000000000004</v>
      </c>
      <c r="D75" s="30">
        <f t="shared" si="5"/>
        <v>58.282660000000021</v>
      </c>
      <c r="E75" s="30">
        <f t="shared" si="6"/>
        <v>2.9948239620000017</v>
      </c>
      <c r="F75" s="87"/>
      <c r="G75" s="88"/>
    </row>
    <row r="76" spans="1:7" x14ac:dyDescent="0.15">
      <c r="A76" s="37" t="str">
        <f>'Request Sheet'!E48</f>
        <v>1910-397X-1</v>
      </c>
      <c r="B76" s="4">
        <v>1000</v>
      </c>
      <c r="C76" s="6">
        <v>4.3659999999999997</v>
      </c>
      <c r="D76" s="30">
        <f t="shared" si="5"/>
        <v>40.589109999999991</v>
      </c>
      <c r="E76" s="30">
        <f t="shared" si="6"/>
        <v>1.4784867269999991</v>
      </c>
      <c r="F76" s="87"/>
      <c r="G76" s="88"/>
    </row>
    <row r="77" spans="1:7" x14ac:dyDescent="0.15">
      <c r="A77" s="37" t="str">
        <f>'Request Sheet'!E49</f>
        <v>1910-325X-1</v>
      </c>
      <c r="B77" s="4">
        <v>1000</v>
      </c>
      <c r="C77" s="6">
        <v>4.5599999999999996</v>
      </c>
      <c r="D77" s="30">
        <f t="shared" si="5"/>
        <v>46.037599999999998</v>
      </c>
      <c r="E77" s="30">
        <f t="shared" si="6"/>
        <v>1.9454223199999996</v>
      </c>
      <c r="F77" s="87"/>
      <c r="G77" s="88"/>
    </row>
    <row r="78" spans="1:7" x14ac:dyDescent="0.15">
      <c r="A78" s="37" t="str">
        <f>'Request Sheet'!E50</f>
        <v>1910-356X-1</v>
      </c>
      <c r="B78" s="4">
        <v>1000</v>
      </c>
      <c r="C78" s="6">
        <v>4.5019999999999998</v>
      </c>
      <c r="D78" s="30">
        <f t="shared" si="5"/>
        <v>44.408670000000001</v>
      </c>
      <c r="E78" s="30">
        <f t="shared" si="6"/>
        <v>1.805823019</v>
      </c>
      <c r="F78" s="87"/>
      <c r="G78" s="88"/>
    </row>
    <row r="79" spans="1:7" x14ac:dyDescent="0.15">
      <c r="A79" s="37" t="str">
        <f>'Request Sheet'!E51</f>
        <v>1910-376X-1</v>
      </c>
      <c r="B79" s="4">
        <v>1000</v>
      </c>
      <c r="C79" s="6">
        <v>5.5819999999999999</v>
      </c>
      <c r="D79" s="30">
        <f t="shared" si="5"/>
        <v>74.740469999999988</v>
      </c>
      <c r="E79" s="30">
        <f t="shared" si="6"/>
        <v>4.405258278999999</v>
      </c>
      <c r="F79" s="87"/>
      <c r="G79" s="88"/>
    </row>
    <row r="80" spans="1:7" x14ac:dyDescent="0.15">
      <c r="A80" s="37" t="str">
        <f>'Request Sheet'!E52</f>
        <v>1910-296X-1</v>
      </c>
      <c r="B80" s="4">
        <v>1000</v>
      </c>
      <c r="C80" s="6">
        <v>5.2439999999999998</v>
      </c>
      <c r="D80" s="30">
        <f t="shared" si="5"/>
        <v>65.247739999999993</v>
      </c>
      <c r="E80" s="30">
        <f t="shared" si="6"/>
        <v>3.591731317999999</v>
      </c>
      <c r="F80" s="87"/>
      <c r="G80" s="88"/>
    </row>
    <row r="81" spans="1:7" x14ac:dyDescent="0.15">
      <c r="A81" s="37" t="str">
        <f>'Request Sheet'!E53</f>
        <v>1910-307X-1</v>
      </c>
      <c r="B81" s="4">
        <v>1000</v>
      </c>
      <c r="C81" s="6">
        <v>5.13</v>
      </c>
      <c r="D81" s="30">
        <f t="shared" si="5"/>
        <v>62.046050000000008</v>
      </c>
      <c r="E81" s="30">
        <f t="shared" si="6"/>
        <v>3.3173464850000007</v>
      </c>
      <c r="F81" s="87"/>
      <c r="G81" s="88"/>
    </row>
    <row r="82" spans="1:7" x14ac:dyDescent="0.15">
      <c r="A82" s="37" t="str">
        <f>'Request Sheet'!E54</f>
        <v>1910-276X-1</v>
      </c>
      <c r="B82" s="4">
        <v>1000</v>
      </c>
      <c r="C82" s="6">
        <v>5.0279999999999996</v>
      </c>
      <c r="D82" s="30">
        <f t="shared" si="5"/>
        <v>59.18137999999999</v>
      </c>
      <c r="E82" s="30">
        <f t="shared" si="6"/>
        <v>3.0718442659999994</v>
      </c>
      <c r="F82" s="87"/>
      <c r="G82" s="88"/>
    </row>
    <row r="83" spans="1:7" x14ac:dyDescent="0.15">
      <c r="A83" s="37" t="str">
        <f>'Request Sheet'!E55</f>
        <v>1910-390X-1</v>
      </c>
      <c r="B83" s="4">
        <v>1000</v>
      </c>
      <c r="C83" s="6">
        <v>3.8769999999999998</v>
      </c>
      <c r="D83" s="30">
        <f t="shared" si="5"/>
        <v>26.855544999999992</v>
      </c>
      <c r="E83" s="30">
        <f t="shared" si="6"/>
        <v>0.30152020649999933</v>
      </c>
      <c r="F83" s="87"/>
      <c r="G83" s="88"/>
    </row>
    <row r="84" spans="1:7" x14ac:dyDescent="0.15">
      <c r="A84" s="37" t="str">
        <f>'Request Sheet'!E56</f>
        <v>1910-391X-1</v>
      </c>
      <c r="B84" s="4">
        <v>1000</v>
      </c>
      <c r="C84" s="6">
        <v>4.8449999999999998</v>
      </c>
      <c r="D84" s="30">
        <f t="shared" si="5"/>
        <v>54.041824999999989</v>
      </c>
      <c r="E84" s="30">
        <f t="shared" si="6"/>
        <v>2.6313844024999993</v>
      </c>
      <c r="F84" s="87"/>
      <c r="G84" s="88"/>
    </row>
    <row r="85" spans="1:7" x14ac:dyDescent="0.15">
      <c r="A85" s="37" t="str">
        <f>'Request Sheet'!E57</f>
        <v>1910-394X-1</v>
      </c>
      <c r="B85" s="4">
        <v>1000</v>
      </c>
      <c r="C85" s="6">
        <v>5.0599999999999996</v>
      </c>
      <c r="D85" s="30">
        <f t="shared" si="5"/>
        <v>60.080099999999987</v>
      </c>
      <c r="E85" s="30">
        <f t="shared" si="6"/>
        <v>3.1488645699999989</v>
      </c>
      <c r="F85" s="87"/>
      <c r="G85" s="88"/>
    </row>
    <row r="86" spans="1:7" x14ac:dyDescent="0.15">
      <c r="A86" s="37" t="str">
        <f>'Request Sheet'!E58</f>
        <v>1910-398X-1</v>
      </c>
      <c r="B86" s="4">
        <v>1000</v>
      </c>
      <c r="C86" s="6">
        <v>5.2629999999999999</v>
      </c>
      <c r="D86" s="30">
        <f t="shared" si="5"/>
        <v>65.781354999999991</v>
      </c>
      <c r="E86" s="30">
        <f t="shared" si="6"/>
        <v>3.6374621234999989</v>
      </c>
      <c r="F86" s="87"/>
      <c r="G86" s="88"/>
    </row>
    <row r="87" spans="1:7" x14ac:dyDescent="0.15">
      <c r="A87" s="37" t="str">
        <f>'Request Sheet'!E59</f>
        <v>1910-279X-1</v>
      </c>
      <c r="B87" s="4">
        <v>1000</v>
      </c>
      <c r="C87" s="6">
        <v>4.6059999999999999</v>
      </c>
      <c r="D87" s="30">
        <f t="shared" si="5"/>
        <v>47.329509999999999</v>
      </c>
      <c r="E87" s="30">
        <f t="shared" si="6"/>
        <v>2.0561390069999996</v>
      </c>
      <c r="F87" s="87"/>
      <c r="G87" s="88"/>
    </row>
    <row r="88" spans="1:7" x14ac:dyDescent="0.15">
      <c r="A88" s="37" t="str">
        <f>'Request Sheet'!E60</f>
        <v>1910-306X-1</v>
      </c>
      <c r="B88" s="4">
        <v>1000</v>
      </c>
      <c r="C88" s="6">
        <v>5.6379999999999999</v>
      </c>
      <c r="D88" s="30">
        <f t="shared" si="5"/>
        <v>76.313230000000004</v>
      </c>
      <c r="E88" s="30">
        <f t="shared" si="6"/>
        <v>4.5400438110000003</v>
      </c>
      <c r="F88" s="87"/>
      <c r="G88" s="88"/>
    </row>
    <row r="89" spans="1:7" x14ac:dyDescent="0.15">
      <c r="A89" s="37" t="str">
        <f>'Request Sheet'!E61</f>
        <v>1910-377X-1</v>
      </c>
      <c r="B89" s="4">
        <v>1000</v>
      </c>
      <c r="C89" s="6">
        <v>4.7140000000000004</v>
      </c>
      <c r="D89" s="30">
        <f t="shared" si="5"/>
        <v>50.362690000000015</v>
      </c>
      <c r="E89" s="30">
        <f t="shared" si="6"/>
        <v>2.3160825330000012</v>
      </c>
      <c r="F89" s="87"/>
      <c r="G89" s="88"/>
    </row>
    <row r="90" spans="1:7" x14ac:dyDescent="0.15">
      <c r="A90" s="37" t="str">
        <f>'Request Sheet'!E62</f>
        <v>1910-286X-1</v>
      </c>
      <c r="B90" s="4">
        <v>1000</v>
      </c>
      <c r="C90" s="6">
        <v>5.5839999999999996</v>
      </c>
      <c r="D90" s="30">
        <f t="shared" si="5"/>
        <v>74.796639999999996</v>
      </c>
      <c r="E90" s="30">
        <f t="shared" si="6"/>
        <v>4.410072048</v>
      </c>
      <c r="F90" s="87"/>
      <c r="G90" s="88"/>
    </row>
    <row r="91" spans="1:7" x14ac:dyDescent="0.15">
      <c r="A91" s="37" t="str">
        <f>'Request Sheet'!E63</f>
        <v>1910-382X-1</v>
      </c>
      <c r="B91" s="4">
        <v>1000</v>
      </c>
      <c r="C91" s="6">
        <v>4.5659999999999998</v>
      </c>
      <c r="D91" s="30">
        <f t="shared" si="5"/>
        <v>46.206109999999995</v>
      </c>
      <c r="E91" s="30">
        <f t="shared" si="6"/>
        <v>1.9598636269999994</v>
      </c>
      <c r="F91" s="87"/>
      <c r="G91" s="88"/>
    </row>
    <row r="92" spans="1:7" x14ac:dyDescent="0.15">
      <c r="A92" s="37" t="str">
        <f>'Request Sheet'!E64</f>
        <v>1910-318X-1</v>
      </c>
      <c r="B92" s="4">
        <v>1000</v>
      </c>
      <c r="C92" s="6">
        <v>4.62</v>
      </c>
      <c r="D92" s="30">
        <f t="shared" si="5"/>
        <v>47.722700000000003</v>
      </c>
      <c r="E92" s="30">
        <f t="shared" si="6"/>
        <v>2.0898353900000002</v>
      </c>
      <c r="F92" s="87"/>
      <c r="G92" s="88"/>
    </row>
    <row r="93" spans="1:7" x14ac:dyDescent="0.15">
      <c r="A93" s="37" t="str">
        <f>'Request Sheet'!E65</f>
        <v>1910-290X-1</v>
      </c>
      <c r="B93" s="4">
        <v>1000</v>
      </c>
      <c r="C93" s="6">
        <v>5.1710000000000003</v>
      </c>
      <c r="D93" s="30">
        <f t="shared" si="5"/>
        <v>63.197535000000016</v>
      </c>
      <c r="E93" s="30">
        <f t="shared" si="6"/>
        <v>3.4160287495000015</v>
      </c>
      <c r="F93" s="87"/>
      <c r="G93" s="88"/>
    </row>
    <row r="94" spans="1:7" x14ac:dyDescent="0.15">
      <c r="A94" s="37" t="str">
        <f>'Request Sheet'!E66</f>
        <v>1910-338X-1</v>
      </c>
      <c r="B94" s="4">
        <v>1000</v>
      </c>
      <c r="C94" s="6">
        <v>5.0090000000000003</v>
      </c>
      <c r="D94" s="30">
        <f t="shared" si="5"/>
        <v>58.647765000000021</v>
      </c>
      <c r="E94" s="30">
        <f t="shared" si="6"/>
        <v>3.0261134605000013</v>
      </c>
      <c r="F94" s="87"/>
      <c r="G94" s="88"/>
    </row>
    <row r="95" spans="1:7" x14ac:dyDescent="0.15">
      <c r="A95" s="37" t="str">
        <f>'Request Sheet'!E67</f>
        <v>1910-330X-1</v>
      </c>
      <c r="B95" s="4">
        <v>1000</v>
      </c>
      <c r="C95" s="6">
        <v>4.6959999999999997</v>
      </c>
      <c r="D95" s="30">
        <f t="shared" si="5"/>
        <v>49.857159999999993</v>
      </c>
      <c r="E95" s="30">
        <f t="shared" si="6"/>
        <v>2.2727586119999996</v>
      </c>
      <c r="F95" s="87"/>
      <c r="G95" s="88"/>
    </row>
    <row r="96" spans="1:7" x14ac:dyDescent="0.15">
      <c r="A96" s="37" t="str">
        <f>'Request Sheet'!E68</f>
        <v>1910-399X-1</v>
      </c>
      <c r="B96" s="4">
        <v>1000</v>
      </c>
      <c r="C96" s="6">
        <v>4.3899999999999997</v>
      </c>
      <c r="D96" s="30">
        <f t="shared" si="5"/>
        <v>41.263149999999996</v>
      </c>
      <c r="E96" s="30">
        <f t="shared" si="6"/>
        <v>1.5362519549999996</v>
      </c>
      <c r="F96" s="87"/>
      <c r="G96" s="88"/>
    </row>
    <row r="97" spans="1:7" x14ac:dyDescent="0.15">
      <c r="A97" s="37" t="str">
        <f>'Request Sheet'!E69</f>
        <v>1910-401X-1</v>
      </c>
      <c r="B97" s="4">
        <v>1000</v>
      </c>
      <c r="C97" s="6">
        <v>4.8550000000000004</v>
      </c>
      <c r="D97" s="30">
        <f t="shared" si="5"/>
        <v>54.322675000000004</v>
      </c>
      <c r="E97" s="30">
        <f t="shared" si="6"/>
        <v>2.6554532475000006</v>
      </c>
      <c r="F97" s="87"/>
      <c r="G97" s="88"/>
    </row>
    <row r="98" spans="1:7" x14ac:dyDescent="0.15">
      <c r="A98" s="37" t="str">
        <f>'Request Sheet'!E70</f>
        <v>1910-354X-1</v>
      </c>
      <c r="B98" s="4">
        <v>1000</v>
      </c>
      <c r="C98" s="6">
        <v>5.1870000000000003</v>
      </c>
      <c r="D98" s="30">
        <f t="shared" si="5"/>
        <v>63.646895000000001</v>
      </c>
      <c r="E98" s="30">
        <f t="shared" si="6"/>
        <v>3.4545389015000003</v>
      </c>
      <c r="F98" s="87"/>
      <c r="G98" s="88"/>
    </row>
    <row r="99" spans="1:7" x14ac:dyDescent="0.15">
      <c r="A99" s="37" t="str">
        <f>'Request Sheet'!E71</f>
        <v>1910-282X-1</v>
      </c>
      <c r="B99" s="4">
        <v>1000</v>
      </c>
      <c r="C99" s="6">
        <v>5.03</v>
      </c>
      <c r="D99" s="30">
        <f t="shared" si="5"/>
        <v>59.237549999999999</v>
      </c>
      <c r="E99" s="30">
        <f t="shared" si="6"/>
        <v>3.0766580349999995</v>
      </c>
      <c r="F99" s="87"/>
      <c r="G99" s="88"/>
    </row>
    <row r="100" spans="1:7" x14ac:dyDescent="0.15">
      <c r="A100" s="37" t="str">
        <f>'Request Sheet'!E72</f>
        <v>1910-380X-1</v>
      </c>
      <c r="B100" s="4">
        <v>1000</v>
      </c>
      <c r="C100" s="6">
        <v>6.3890000000000002</v>
      </c>
      <c r="D100" s="30">
        <f t="shared" si="5"/>
        <v>97.405065000000008</v>
      </c>
      <c r="E100" s="30">
        <f t="shared" si="6"/>
        <v>6.3476140705000006</v>
      </c>
      <c r="F100" s="87"/>
      <c r="G100" s="88"/>
    </row>
    <row r="101" spans="1:7" x14ac:dyDescent="0.15">
      <c r="A101" s="37" t="str">
        <f>'Request Sheet'!E73</f>
        <v>1910-266X-1</v>
      </c>
      <c r="B101" s="4">
        <v>1000</v>
      </c>
      <c r="C101" s="6">
        <v>4.4800000000000004</v>
      </c>
      <c r="D101" s="30">
        <f t="shared" si="5"/>
        <v>43.790800000000019</v>
      </c>
      <c r="E101" s="30">
        <f t="shared" si="6"/>
        <v>1.7528715600000013</v>
      </c>
      <c r="F101" s="87" t="s">
        <v>66</v>
      </c>
      <c r="G101" s="88"/>
    </row>
    <row r="102" spans="1:7" x14ac:dyDescent="0.15">
      <c r="A102" s="37" t="str">
        <f>'Request Sheet'!E74</f>
        <v>1910-386X-1</v>
      </c>
      <c r="B102" s="4">
        <v>1000</v>
      </c>
      <c r="C102" s="6">
        <v>5.1689999999999996</v>
      </c>
      <c r="D102" s="30">
        <f t="shared" si="5"/>
        <v>63.141364999999979</v>
      </c>
      <c r="E102" s="30">
        <f t="shared" si="6"/>
        <v>3.4112149804999978</v>
      </c>
      <c r="F102" s="87"/>
      <c r="G102" s="88"/>
    </row>
    <row r="103" spans="1:7" x14ac:dyDescent="0.15">
      <c r="A103" s="37" t="str">
        <f>'Request Sheet'!E75</f>
        <v>1910-341X-1</v>
      </c>
      <c r="B103" s="4">
        <v>1000</v>
      </c>
      <c r="C103" s="6">
        <v>5.3470000000000004</v>
      </c>
      <c r="D103" s="30">
        <f t="shared" si="5"/>
        <v>68.140495000000016</v>
      </c>
      <c r="E103" s="30">
        <f t="shared" si="6"/>
        <v>3.8396404215000013</v>
      </c>
      <c r="F103" s="87"/>
      <c r="G103" s="88"/>
    </row>
    <row r="104" spans="1:7" x14ac:dyDescent="0.15">
      <c r="A104" s="37" t="str">
        <f>'Request Sheet'!E76</f>
        <v>1910-294X-1</v>
      </c>
      <c r="B104" s="4">
        <v>1000</v>
      </c>
      <c r="C104" s="6">
        <v>4.8710000000000004</v>
      </c>
      <c r="D104" s="30">
        <f t="shared" si="5"/>
        <v>54.772035000000017</v>
      </c>
      <c r="E104" s="30">
        <f t="shared" si="6"/>
        <v>2.6939633995000012</v>
      </c>
      <c r="F104" s="87"/>
      <c r="G104" s="88"/>
    </row>
    <row r="105" spans="1:7" x14ac:dyDescent="0.15">
      <c r="A105" s="37" t="str">
        <f>'Request Sheet'!E77</f>
        <v>1910-333X-1</v>
      </c>
      <c r="B105" s="4">
        <v>1000</v>
      </c>
      <c r="C105" s="6">
        <v>5.1870000000000003</v>
      </c>
      <c r="D105" s="30">
        <f t="shared" si="5"/>
        <v>63.646895000000001</v>
      </c>
      <c r="E105" s="30">
        <f t="shared" si="6"/>
        <v>3.4545389015000003</v>
      </c>
      <c r="F105" s="87"/>
      <c r="G105" s="88"/>
    </row>
    <row r="106" spans="1:7" x14ac:dyDescent="0.15">
      <c r="A106" s="37" t="str">
        <f>'Request Sheet'!E78</f>
        <v>1910-400X-1</v>
      </c>
      <c r="B106" s="4">
        <v>1000</v>
      </c>
      <c r="C106" s="6">
        <v>3.6309999999999998</v>
      </c>
      <c r="D106" s="30">
        <f t="shared" si="5"/>
        <v>19.946635000000001</v>
      </c>
      <c r="E106" s="30">
        <f t="shared" si="6"/>
        <v>-0.29057338049999992</v>
      </c>
      <c r="F106" s="87" t="s">
        <v>66</v>
      </c>
      <c r="G106" s="88"/>
    </row>
    <row r="107" spans="1:7" x14ac:dyDescent="0.15">
      <c r="A107" s="37" t="str">
        <f>'Request Sheet'!E79</f>
        <v>1910-402X-1</v>
      </c>
      <c r="B107" s="4">
        <v>1000</v>
      </c>
      <c r="C107" s="6">
        <v>5.1630000000000003</v>
      </c>
      <c r="D107" s="30">
        <f t="shared" si="5"/>
        <v>62.97285500000001</v>
      </c>
      <c r="E107" s="30">
        <f t="shared" si="6"/>
        <v>3.3967736735000011</v>
      </c>
      <c r="F107" s="87"/>
      <c r="G107" s="88"/>
    </row>
    <row r="108" spans="1:7" x14ac:dyDescent="0.15">
      <c r="A108" s="37" t="str">
        <f>'Request Sheet'!E80</f>
        <v>1910-406X-1</v>
      </c>
      <c r="B108" s="4">
        <v>1000</v>
      </c>
      <c r="C108" s="6">
        <v>3.9350000000000001</v>
      </c>
      <c r="D108" s="30">
        <f t="shared" si="5"/>
        <v>28.484475000000003</v>
      </c>
      <c r="E108" s="30">
        <f t="shared" si="6"/>
        <v>0.44111950750000029</v>
      </c>
      <c r="F108" s="87"/>
      <c r="G108" s="88"/>
    </row>
    <row r="109" spans="1:7" x14ac:dyDescent="0.15">
      <c r="A109" s="37" t="str">
        <f>'Request Sheet'!E81</f>
        <v>1910-272X-1</v>
      </c>
      <c r="B109" s="4">
        <v>1000</v>
      </c>
      <c r="C109" s="6">
        <v>5.6680000000000001</v>
      </c>
      <c r="D109" s="30">
        <f t="shared" si="5"/>
        <v>77.155780000000021</v>
      </c>
      <c r="E109" s="30">
        <f t="shared" si="6"/>
        <v>4.6122503460000015</v>
      </c>
      <c r="F109" s="87"/>
      <c r="G109" s="88"/>
    </row>
    <row r="110" spans="1:7" x14ac:dyDescent="0.15">
      <c r="A110" s="37" t="str">
        <f>'Request Sheet'!E82</f>
        <v>1910-273X-1</v>
      </c>
      <c r="B110" s="4">
        <v>1000</v>
      </c>
      <c r="C110" s="6">
        <v>4.2610000000000001</v>
      </c>
      <c r="D110" s="30">
        <f t="shared" si="5"/>
        <v>37.640185000000002</v>
      </c>
      <c r="E110" s="30">
        <f t="shared" si="6"/>
        <v>1.2257638545000002</v>
      </c>
      <c r="F110" s="87"/>
      <c r="G110" s="88"/>
    </row>
    <row r="111" spans="1:7" x14ac:dyDescent="0.15">
      <c r="A111" s="37" t="str">
        <f>'Request Sheet'!E83</f>
        <v>1910-360X-1</v>
      </c>
      <c r="B111" s="4">
        <v>1000</v>
      </c>
      <c r="C111" s="6">
        <v>4.9219999999999997</v>
      </c>
      <c r="D111" s="30">
        <f t="shared" si="5"/>
        <v>56.204369999999983</v>
      </c>
      <c r="E111" s="30">
        <f t="shared" si="6"/>
        <v>2.8167145089999988</v>
      </c>
      <c r="F111" s="87"/>
      <c r="G111" s="88"/>
    </row>
    <row r="112" spans="1:7" x14ac:dyDescent="0.15">
      <c r="A112" s="37" t="str">
        <f>'Request Sheet'!E84</f>
        <v>1910-387X-1</v>
      </c>
      <c r="B112" s="4">
        <v>1000</v>
      </c>
      <c r="C112" s="6">
        <v>5.2460000000000004</v>
      </c>
      <c r="D112" s="30">
        <f t="shared" si="5"/>
        <v>65.303910000000002</v>
      </c>
      <c r="E112" s="30">
        <f t="shared" si="6"/>
        <v>3.596545087</v>
      </c>
      <c r="F112" s="87"/>
      <c r="G112" s="88"/>
    </row>
    <row r="113" spans="1:7" x14ac:dyDescent="0.15">
      <c r="A113" s="37" t="str">
        <f>'Request Sheet'!E85</f>
        <v>1910-313X-1</v>
      </c>
      <c r="B113" s="4">
        <v>1000</v>
      </c>
      <c r="C113" s="6">
        <v>4.9080000000000004</v>
      </c>
      <c r="D113" s="30">
        <f t="shared" si="5"/>
        <v>55.811180000000007</v>
      </c>
      <c r="E113" s="30">
        <f t="shared" si="6"/>
        <v>2.7830181260000009</v>
      </c>
      <c r="F113" s="87"/>
      <c r="G113" s="88"/>
    </row>
    <row r="114" spans="1:7" x14ac:dyDescent="0.15">
      <c r="A114" s="37" t="str">
        <f>'Request Sheet'!E86</f>
        <v>1910-284X-1</v>
      </c>
      <c r="B114" s="4">
        <v>1000</v>
      </c>
      <c r="C114" s="6">
        <v>6.0970000000000004</v>
      </c>
      <c r="D114" s="30">
        <f t="shared" si="5"/>
        <v>89.204245000000014</v>
      </c>
      <c r="E114" s="30">
        <f t="shared" si="6"/>
        <v>5.6448037965000015</v>
      </c>
      <c r="F114" s="87"/>
      <c r="G114" s="88"/>
    </row>
    <row r="115" spans="1:7" x14ac:dyDescent="0.15">
      <c r="A115" s="37" t="str">
        <f>'Request Sheet'!E87</f>
        <v>1910-395X-1</v>
      </c>
      <c r="B115" s="4">
        <v>1000</v>
      </c>
      <c r="C115" s="6">
        <v>5.05</v>
      </c>
      <c r="D115" s="30">
        <f t="shared" si="5"/>
        <v>59.799250000000001</v>
      </c>
      <c r="E115" s="30">
        <f t="shared" si="6"/>
        <v>3.1247957250000002</v>
      </c>
      <c r="F115" s="87"/>
      <c r="G115" s="88"/>
    </row>
    <row r="116" spans="1:7" x14ac:dyDescent="0.15">
      <c r="A116" s="37" t="str">
        <f>'Request Sheet'!E88</f>
        <v>1910-269X-1</v>
      </c>
      <c r="B116" s="4">
        <v>1000</v>
      </c>
      <c r="C116" s="6">
        <v>4.6479999999999997</v>
      </c>
      <c r="D116" s="30">
        <f t="shared" si="5"/>
        <v>48.509079999999983</v>
      </c>
      <c r="E116" s="30">
        <f t="shared" si="6"/>
        <v>2.1572281559999986</v>
      </c>
      <c r="F116" s="87"/>
      <c r="G116" s="88"/>
    </row>
    <row r="117" spans="1:7" x14ac:dyDescent="0.15">
      <c r="A117" s="37" t="str">
        <f>'Request Sheet'!E89</f>
        <v>1910-403X-1</v>
      </c>
      <c r="B117" s="4">
        <v>1000</v>
      </c>
      <c r="C117" s="6">
        <v>4.6189999999999998</v>
      </c>
      <c r="D117" s="30">
        <f t="shared" si="5"/>
        <v>47.694614999999999</v>
      </c>
      <c r="E117" s="30">
        <f t="shared" si="6"/>
        <v>2.0874285055000001</v>
      </c>
      <c r="F117" s="87"/>
      <c r="G117" s="88"/>
    </row>
    <row r="118" spans="1:7" x14ac:dyDescent="0.15">
      <c r="A118" s="37" t="str">
        <f>'Request Sheet'!E90</f>
        <v>1910-332X-1</v>
      </c>
      <c r="B118" s="4">
        <v>1000</v>
      </c>
      <c r="C118" s="6">
        <v>5.5940000000000003</v>
      </c>
      <c r="D118" s="30">
        <f t="shared" si="5"/>
        <v>75.077490000000012</v>
      </c>
      <c r="E118" s="30">
        <f t="shared" si="6"/>
        <v>4.4341408930000012</v>
      </c>
      <c r="F118" s="87"/>
      <c r="G118" s="88"/>
    </row>
    <row r="119" spans="1:7" x14ac:dyDescent="0.15">
      <c r="A119" s="37" t="str">
        <f>'Request Sheet'!E91</f>
        <v>1910-288X-1</v>
      </c>
      <c r="B119" s="4">
        <v>1000</v>
      </c>
      <c r="C119" s="6">
        <v>4.0890000000000004</v>
      </c>
      <c r="D119" s="30">
        <f t="shared" si="5"/>
        <v>32.809565000000021</v>
      </c>
      <c r="E119" s="30">
        <f t="shared" si="6"/>
        <v>0.81177972050000191</v>
      </c>
      <c r="F119" s="87"/>
      <c r="G119" s="88"/>
    </row>
    <row r="120" spans="1:7" x14ac:dyDescent="0.15">
      <c r="A120" s="37" t="str">
        <f>'Request Sheet'!E92</f>
        <v>1910-302X-1</v>
      </c>
      <c r="B120" s="4">
        <v>1000</v>
      </c>
      <c r="C120" s="6">
        <v>4.87</v>
      </c>
      <c r="D120" s="30">
        <f t="shared" si="5"/>
        <v>54.743950000000012</v>
      </c>
      <c r="E120" s="30">
        <f t="shared" si="6"/>
        <v>2.6915565150000011</v>
      </c>
      <c r="F120" s="87"/>
      <c r="G120" s="88"/>
    </row>
    <row r="121" spans="1:7" x14ac:dyDescent="0.15">
      <c r="A121" s="37" t="str">
        <f>'Request Sheet'!E93</f>
        <v>1910-383X-1</v>
      </c>
      <c r="B121" s="4">
        <v>1000</v>
      </c>
      <c r="C121" s="6">
        <v>5.0679999999999996</v>
      </c>
      <c r="D121" s="30">
        <f t="shared" si="5"/>
        <v>60.304779999999994</v>
      </c>
      <c r="E121" s="30">
        <f t="shared" si="6"/>
        <v>3.1681196459999992</v>
      </c>
      <c r="F121" s="87"/>
      <c r="G121" s="88"/>
    </row>
    <row r="122" spans="1:7" x14ac:dyDescent="0.15">
      <c r="A122" s="37" t="str">
        <f>'Request Sheet'!E94</f>
        <v>1910-388X-1</v>
      </c>
      <c r="B122" s="4">
        <v>1000</v>
      </c>
      <c r="C122" s="6">
        <v>5.0999999999999996</v>
      </c>
      <c r="D122" s="30">
        <f t="shared" si="5"/>
        <v>61.203499999999991</v>
      </c>
      <c r="E122" s="30">
        <f t="shared" si="6"/>
        <v>3.2451399499999996</v>
      </c>
      <c r="F122" s="87"/>
      <c r="G122" s="88"/>
    </row>
    <row r="123" spans="1:7" x14ac:dyDescent="0.15">
      <c r="A123" s="37" t="str">
        <f>'Request Sheet'!E95</f>
        <v>1910-319X-1</v>
      </c>
      <c r="B123" s="4">
        <v>1000</v>
      </c>
      <c r="C123" s="6">
        <v>4.1109999999999998</v>
      </c>
      <c r="D123" s="30">
        <f t="shared" si="5"/>
        <v>33.427435000000003</v>
      </c>
      <c r="E123" s="30">
        <f t="shared" si="6"/>
        <v>0.86473117950000011</v>
      </c>
      <c r="F123" s="87"/>
      <c r="G123" s="88"/>
    </row>
    <row r="124" spans="1:7" x14ac:dyDescent="0.15">
      <c r="A124" s="37" t="str">
        <f>'Request Sheet'!E96</f>
        <v>1910-392X-1</v>
      </c>
      <c r="B124" s="4">
        <v>1000</v>
      </c>
      <c r="C124" s="6">
        <v>5.4390000000000001</v>
      </c>
      <c r="D124" s="30">
        <f t="shared" ref="D124:D129" si="7">D$18*C124+D$19</f>
        <v>70.724315000000018</v>
      </c>
      <c r="E124" s="30">
        <f t="shared" ref="E124:E129" si="8">0.0857*D124-2</f>
        <v>4.0610737955000014</v>
      </c>
      <c r="F124" s="87"/>
      <c r="G124" s="88"/>
    </row>
    <row r="125" spans="1:7" x14ac:dyDescent="0.15">
      <c r="A125" s="37" t="str">
        <f>'Request Sheet'!E97</f>
        <v>1910-344X-1</v>
      </c>
      <c r="B125" s="4">
        <v>1000</v>
      </c>
      <c r="C125" s="6">
        <v>5.141</v>
      </c>
      <c r="D125" s="30">
        <f t="shared" si="7"/>
        <v>62.354984999999999</v>
      </c>
      <c r="E125" s="30">
        <f t="shared" si="8"/>
        <v>3.3438222144999994</v>
      </c>
      <c r="F125" s="87"/>
      <c r="G125" s="88"/>
    </row>
    <row r="126" spans="1:7" x14ac:dyDescent="0.15">
      <c r="A126" s="37" t="str">
        <f>'Request Sheet'!E98</f>
        <v>1910-343X-1</v>
      </c>
      <c r="B126" s="4">
        <v>1000</v>
      </c>
      <c r="C126" s="6">
        <v>5.1639999999999997</v>
      </c>
      <c r="D126" s="30">
        <f t="shared" si="7"/>
        <v>63.000939999999986</v>
      </c>
      <c r="E126" s="30">
        <f t="shared" si="8"/>
        <v>3.3991805579999985</v>
      </c>
      <c r="F126" s="87"/>
      <c r="G126" s="88"/>
    </row>
    <row r="127" spans="1:7" x14ac:dyDescent="0.15">
      <c r="A127" s="37" t="str">
        <f>'Request Sheet'!E99</f>
        <v>1910-404X-1</v>
      </c>
      <c r="B127" s="4">
        <v>1000</v>
      </c>
      <c r="C127" s="6">
        <v>5.5490000000000004</v>
      </c>
      <c r="D127" s="30">
        <f t="shared" si="7"/>
        <v>73.813665000000015</v>
      </c>
      <c r="E127" s="30">
        <f t="shared" si="8"/>
        <v>4.3258310905000013</v>
      </c>
      <c r="F127" s="87"/>
      <c r="G127" s="88"/>
    </row>
    <row r="128" spans="1:7" x14ac:dyDescent="0.15">
      <c r="A128" s="37" t="str">
        <f>'Request Sheet'!E100</f>
        <v>1910-407X-1</v>
      </c>
      <c r="B128" s="4">
        <v>1000</v>
      </c>
      <c r="C128" s="6">
        <v>5</v>
      </c>
      <c r="D128" s="30">
        <f t="shared" si="7"/>
        <v>58.39500000000001</v>
      </c>
      <c r="E128" s="30">
        <f t="shared" si="8"/>
        <v>3.0044515000000009</v>
      </c>
      <c r="F128" s="87"/>
      <c r="G128" s="88"/>
    </row>
    <row r="129" spans="1:7" x14ac:dyDescent="0.15">
      <c r="A129" s="37" t="str">
        <f>'Request Sheet'!E101</f>
        <v>1910-370X-1</v>
      </c>
      <c r="B129" s="4">
        <v>1000</v>
      </c>
      <c r="C129" s="6">
        <v>5.665</v>
      </c>
      <c r="D129" s="30">
        <f t="shared" si="7"/>
        <v>77.071525000000008</v>
      </c>
      <c r="E129" s="30">
        <f t="shared" si="8"/>
        <v>4.6050296925000005</v>
      </c>
      <c r="F129" s="87"/>
      <c r="G129" s="88"/>
    </row>
  </sheetData>
  <mergeCells count="109">
    <mergeCell ref="F57:G57"/>
    <mergeCell ref="F58:G58"/>
    <mergeCell ref="F59:G59"/>
    <mergeCell ref="F52:G52"/>
    <mergeCell ref="F53:G53"/>
    <mergeCell ref="F54:G54"/>
    <mergeCell ref="F55:G55"/>
    <mergeCell ref="F56:G56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A1:H1"/>
    <mergeCell ref="D3:D4"/>
    <mergeCell ref="B17:C17"/>
    <mergeCell ref="B18:C18"/>
    <mergeCell ref="B19:C19"/>
    <mergeCell ref="A3:A4"/>
    <mergeCell ref="B3:B4"/>
    <mergeCell ref="C3:C4"/>
    <mergeCell ref="F42:G42"/>
    <mergeCell ref="F39:G39"/>
    <mergeCell ref="F40:G40"/>
    <mergeCell ref="F41:G41"/>
    <mergeCell ref="F34:G34"/>
    <mergeCell ref="F35:G35"/>
    <mergeCell ref="F36:G36"/>
    <mergeCell ref="F37:G37"/>
    <mergeCell ref="F38:G38"/>
    <mergeCell ref="F29:G29"/>
    <mergeCell ref="F30:G30"/>
    <mergeCell ref="F31:G31"/>
    <mergeCell ref="F32:G32"/>
    <mergeCell ref="F33:G33"/>
    <mergeCell ref="F65:G65"/>
    <mergeCell ref="F66:G66"/>
    <mergeCell ref="F67:G67"/>
    <mergeCell ref="F68:G68"/>
    <mergeCell ref="F69:G69"/>
    <mergeCell ref="F60:G60"/>
    <mergeCell ref="F61:G61"/>
    <mergeCell ref="F62:G62"/>
    <mergeCell ref="F63:G63"/>
    <mergeCell ref="F64:G64"/>
    <mergeCell ref="F75:G75"/>
    <mergeCell ref="F76:G76"/>
    <mergeCell ref="F77:G77"/>
    <mergeCell ref="F78:G78"/>
    <mergeCell ref="F79:G79"/>
    <mergeCell ref="F70:G70"/>
    <mergeCell ref="F71:G71"/>
    <mergeCell ref="F72:G72"/>
    <mergeCell ref="F73:G73"/>
    <mergeCell ref="F74:G74"/>
    <mergeCell ref="F85:G85"/>
    <mergeCell ref="F86:G86"/>
    <mergeCell ref="F87:G87"/>
    <mergeCell ref="F88:G88"/>
    <mergeCell ref="F89:G89"/>
    <mergeCell ref="F80:G80"/>
    <mergeCell ref="F81:G81"/>
    <mergeCell ref="F82:G82"/>
    <mergeCell ref="F83:G83"/>
    <mergeCell ref="F84:G84"/>
    <mergeCell ref="F95:G95"/>
    <mergeCell ref="F96:G96"/>
    <mergeCell ref="F97:G97"/>
    <mergeCell ref="F98:G98"/>
    <mergeCell ref="F99:G99"/>
    <mergeCell ref="F90:G90"/>
    <mergeCell ref="F91:G91"/>
    <mergeCell ref="F92:G92"/>
    <mergeCell ref="F93:G93"/>
    <mergeCell ref="F94:G94"/>
    <mergeCell ref="F105:G105"/>
    <mergeCell ref="F106:G106"/>
    <mergeCell ref="F107:G107"/>
    <mergeCell ref="F108:G108"/>
    <mergeCell ref="F109:G109"/>
    <mergeCell ref="F100:G100"/>
    <mergeCell ref="F101:G101"/>
    <mergeCell ref="F102:G102"/>
    <mergeCell ref="F103:G103"/>
    <mergeCell ref="F104:G104"/>
    <mergeCell ref="F115:G115"/>
    <mergeCell ref="F116:G116"/>
    <mergeCell ref="F117:G117"/>
    <mergeCell ref="F118:G118"/>
    <mergeCell ref="F119:G119"/>
    <mergeCell ref="F110:G110"/>
    <mergeCell ref="F111:G111"/>
    <mergeCell ref="F112:G112"/>
    <mergeCell ref="F113:G113"/>
    <mergeCell ref="F114:G114"/>
    <mergeCell ref="F125:G125"/>
    <mergeCell ref="F126:G126"/>
    <mergeCell ref="F127:G127"/>
    <mergeCell ref="F128:G128"/>
    <mergeCell ref="F129:G129"/>
    <mergeCell ref="F120:G120"/>
    <mergeCell ref="F121:G121"/>
    <mergeCell ref="F122:G122"/>
    <mergeCell ref="F123:G123"/>
    <mergeCell ref="F124:G124"/>
  </mergeCells>
  <conditionalFormatting sqref="A1 A3:D3 F21:G21 A21:B21 B29">
    <cfRule type="expression" dxfId="1" priority="14" stopIfTrue="1">
      <formula>"Average"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9"/>
  <sheetViews>
    <sheetView topLeftCell="A7" workbookViewId="0">
      <selection activeCell="B22" sqref="B22"/>
    </sheetView>
  </sheetViews>
  <sheetFormatPr baseColWidth="10" defaultColWidth="9" defaultRowHeight="11" x14ac:dyDescent="0.15"/>
  <cols>
    <col min="1" max="1" width="13.1640625" style="23" customWidth="1"/>
    <col min="2" max="2" width="10.33203125" style="23" customWidth="1"/>
    <col min="3" max="3" width="11.1640625" style="23" customWidth="1"/>
    <col min="4" max="4" width="11.6640625" style="23" customWidth="1"/>
    <col min="5" max="5" width="13.1640625" style="23" customWidth="1"/>
    <col min="6" max="6" width="11.83203125" style="23" customWidth="1"/>
    <col min="7" max="7" width="11.1640625" style="23" customWidth="1"/>
    <col min="8" max="8" width="12" style="23" customWidth="1"/>
    <col min="9" max="10" width="4.6640625" style="23" bestFit="1" customWidth="1"/>
    <col min="11" max="16384" width="9" style="23"/>
  </cols>
  <sheetData>
    <row r="1" spans="1:12" ht="14" x14ac:dyDescent="0.15">
      <c r="A1" s="94" t="s">
        <v>77</v>
      </c>
      <c r="B1" s="94"/>
      <c r="C1" s="94"/>
      <c r="D1" s="94"/>
      <c r="E1" s="94"/>
      <c r="F1" s="94"/>
      <c r="G1" s="94"/>
      <c r="H1" s="94"/>
    </row>
    <row r="2" spans="1:12" ht="11.25" customHeight="1" x14ac:dyDescent="0.15"/>
    <row r="3" spans="1:12" ht="15" customHeight="1" x14ac:dyDescent="0.15">
      <c r="A3" s="91" t="s">
        <v>35</v>
      </c>
      <c r="B3" s="91" t="s">
        <v>36</v>
      </c>
      <c r="C3" s="91" t="s">
        <v>78</v>
      </c>
      <c r="D3" s="91" t="s">
        <v>79</v>
      </c>
    </row>
    <row r="4" spans="1:12" ht="18" customHeight="1" x14ac:dyDescent="0.15">
      <c r="A4" s="91"/>
      <c r="B4" s="91"/>
      <c r="C4" s="91"/>
      <c r="D4" s="91"/>
    </row>
    <row r="5" spans="1:12" ht="15.75" customHeight="1" x14ac:dyDescent="0.15">
      <c r="A5" s="4" t="s">
        <v>40</v>
      </c>
      <c r="B5" s="4">
        <v>100</v>
      </c>
      <c r="C5" s="6">
        <v>3.1070000000000002</v>
      </c>
      <c r="D5" s="25">
        <v>5</v>
      </c>
      <c r="G5" s="26"/>
      <c r="H5" s="27"/>
      <c r="I5" s="27"/>
      <c r="J5" s="27"/>
      <c r="K5" s="27"/>
      <c r="L5" s="28"/>
    </row>
    <row r="6" spans="1:12" ht="14.25" customHeight="1" x14ac:dyDescent="0.15">
      <c r="A6" s="4" t="s">
        <v>41</v>
      </c>
      <c r="B6" s="4">
        <v>100</v>
      </c>
      <c r="C6" s="6">
        <v>3.6150000000000002</v>
      </c>
      <c r="D6" s="25">
        <v>16</v>
      </c>
      <c r="G6" s="26"/>
    </row>
    <row r="7" spans="1:12" ht="14.25" customHeight="1" x14ac:dyDescent="0.15">
      <c r="A7" s="4" t="s">
        <v>43</v>
      </c>
      <c r="B7" s="4">
        <v>100</v>
      </c>
      <c r="C7" s="6">
        <v>3.8260000000000001</v>
      </c>
      <c r="D7" s="25">
        <v>21.5</v>
      </c>
      <c r="G7" s="26"/>
    </row>
    <row r="8" spans="1:12" ht="14.25" customHeight="1" x14ac:dyDescent="0.15">
      <c r="A8" s="4" t="s">
        <v>39</v>
      </c>
      <c r="B8" s="4">
        <v>100</v>
      </c>
      <c r="C8" s="6">
        <v>4.0789999999999997</v>
      </c>
      <c r="D8" s="25">
        <v>30.6</v>
      </c>
      <c r="G8" s="26"/>
    </row>
    <row r="9" spans="1:12" ht="14.25" customHeight="1" x14ac:dyDescent="0.15">
      <c r="A9" s="4" t="s">
        <v>42</v>
      </c>
      <c r="B9" s="4">
        <v>100</v>
      </c>
      <c r="C9" s="6">
        <v>4.5869999999999997</v>
      </c>
      <c r="D9" s="25">
        <v>43.9</v>
      </c>
      <c r="G9" s="26"/>
    </row>
    <row r="10" spans="1:12" ht="14.25" customHeight="1" x14ac:dyDescent="0.15">
      <c r="A10" s="4" t="s">
        <v>44</v>
      </c>
      <c r="B10" s="4">
        <v>100</v>
      </c>
      <c r="C10" s="6">
        <v>5.0579999999999998</v>
      </c>
      <c r="D10" s="25">
        <v>64.099999999999994</v>
      </c>
      <c r="G10" s="26"/>
    </row>
    <row r="11" spans="1:12" ht="14.25" customHeight="1" x14ac:dyDescent="0.15">
      <c r="A11" s="4" t="s">
        <v>45</v>
      </c>
      <c r="B11" s="4">
        <v>100</v>
      </c>
      <c r="C11" s="6">
        <v>5.3639999999999999</v>
      </c>
      <c r="D11" s="25">
        <v>72.099999999999994</v>
      </c>
      <c r="G11" s="26"/>
    </row>
    <row r="12" spans="1:12" ht="14.25" customHeight="1" x14ac:dyDescent="0.15">
      <c r="A12" s="4" t="s">
        <v>46</v>
      </c>
      <c r="B12" s="4">
        <v>100</v>
      </c>
      <c r="C12" s="6">
        <v>5.5590000000000002</v>
      </c>
      <c r="D12" s="25">
        <v>77.400000000000006</v>
      </c>
      <c r="G12" s="26"/>
    </row>
    <row r="13" spans="1:12" ht="14.25" customHeight="1" x14ac:dyDescent="0.15">
      <c r="A13" s="4" t="s">
        <v>47</v>
      </c>
      <c r="B13" s="4">
        <v>100</v>
      </c>
      <c r="C13" s="6">
        <v>5.9340000000000002</v>
      </c>
      <c r="D13" s="25">
        <v>87.3</v>
      </c>
      <c r="G13" s="26"/>
    </row>
    <row r="14" spans="1:12" ht="14.25" customHeight="1" x14ac:dyDescent="0.15">
      <c r="A14" s="4" t="s">
        <v>48</v>
      </c>
      <c r="B14" s="4">
        <v>100</v>
      </c>
      <c r="C14" s="6">
        <v>6.282</v>
      </c>
      <c r="D14" s="25">
        <v>96.4</v>
      </c>
      <c r="G14" s="26"/>
    </row>
    <row r="17" spans="1:12" ht="12" x14ac:dyDescent="0.15">
      <c r="B17" s="90" t="s">
        <v>26</v>
      </c>
      <c r="C17" s="90"/>
      <c r="D17" s="65" t="s">
        <v>80</v>
      </c>
      <c r="E17" s="54"/>
      <c r="F17" s="54"/>
      <c r="H17" s="51"/>
    </row>
    <row r="18" spans="1:12" ht="12" x14ac:dyDescent="0.15">
      <c r="B18" s="90" t="s">
        <v>50</v>
      </c>
      <c r="C18" s="90"/>
      <c r="D18" s="66">
        <v>30.25</v>
      </c>
      <c r="E18" s="29"/>
      <c r="F18" s="29"/>
      <c r="H18" s="51"/>
    </row>
    <row r="19" spans="1:12" x14ac:dyDescent="0.15">
      <c r="B19" s="90" t="s">
        <v>51</v>
      </c>
      <c r="C19" s="90"/>
      <c r="D19" s="66">
        <v>-91.986000000000004</v>
      </c>
      <c r="E19" s="29"/>
      <c r="F19" s="29"/>
    </row>
    <row r="21" spans="1:12" ht="24" x14ac:dyDescent="0.15">
      <c r="A21" s="24" t="s">
        <v>52</v>
      </c>
      <c r="B21" s="24" t="s">
        <v>36</v>
      </c>
      <c r="C21" s="24" t="s">
        <v>81</v>
      </c>
      <c r="D21" s="24" t="s">
        <v>82</v>
      </c>
      <c r="E21" s="24" t="s">
        <v>83</v>
      </c>
      <c r="F21" s="24" t="s">
        <v>84</v>
      </c>
      <c r="G21" s="24" t="s">
        <v>57</v>
      </c>
      <c r="K21" s="27"/>
    </row>
    <row r="22" spans="1:12" x14ac:dyDescent="0.15">
      <c r="A22" s="37" t="s">
        <v>61</v>
      </c>
      <c r="B22" s="37">
        <v>100</v>
      </c>
      <c r="C22" s="25">
        <v>4.6509999999999998</v>
      </c>
      <c r="D22" s="30">
        <f>D$18*C22+D$19</f>
        <v>48.706749999999985</v>
      </c>
      <c r="E22" s="30">
        <f t="shared" ref="E22:E27" si="0">0.0857*D22-2</f>
        <v>2.1741684749999983</v>
      </c>
      <c r="F22" s="38">
        <v>2.4740000000000002</v>
      </c>
      <c r="G22" s="32">
        <f>E22/F22*100</f>
        <v>87.880698261923939</v>
      </c>
      <c r="H22" s="27"/>
      <c r="I22" s="27"/>
      <c r="J22" s="27"/>
      <c r="K22" s="33"/>
      <c r="L22" s="27"/>
    </row>
    <row r="23" spans="1:12" x14ac:dyDescent="0.15">
      <c r="A23" s="37" t="s">
        <v>60</v>
      </c>
      <c r="B23" s="37">
        <v>100</v>
      </c>
      <c r="C23" s="25">
        <v>2.0009999999999999</v>
      </c>
      <c r="D23" s="30">
        <f t="shared" ref="D23:D27" si="1">D$18*C23+D$19</f>
        <v>-31.455750000000009</v>
      </c>
      <c r="E23" s="30">
        <f t="shared" si="0"/>
        <v>-4.6957577750000006</v>
      </c>
      <c r="F23" s="38">
        <v>-4.6219999999999999</v>
      </c>
      <c r="G23" s="32">
        <f t="shared" ref="G23:G27" si="2">E23/F23*100</f>
        <v>101.5957978147988</v>
      </c>
      <c r="H23" s="27"/>
      <c r="I23" s="27"/>
      <c r="J23" s="27"/>
      <c r="K23" s="33"/>
      <c r="L23" s="27"/>
    </row>
    <row r="24" spans="1:12" x14ac:dyDescent="0.15">
      <c r="A24" s="37" t="s">
        <v>63</v>
      </c>
      <c r="B24" s="37">
        <v>100</v>
      </c>
      <c r="C24" s="25">
        <v>4.6820000000000004</v>
      </c>
      <c r="D24" s="30">
        <f t="shared" si="1"/>
        <v>49.644500000000008</v>
      </c>
      <c r="E24" s="30">
        <f t="shared" si="0"/>
        <v>2.2545336500000008</v>
      </c>
      <c r="F24" s="38">
        <v>2.4649999999999999</v>
      </c>
      <c r="G24" s="32">
        <f t="shared" si="2"/>
        <v>91.461811359026413</v>
      </c>
      <c r="H24" s="27"/>
      <c r="I24" s="27"/>
      <c r="J24" s="27"/>
      <c r="K24" s="33"/>
      <c r="L24" s="27"/>
    </row>
    <row r="25" spans="1:12" x14ac:dyDescent="0.15">
      <c r="A25" s="37" t="s">
        <v>75</v>
      </c>
      <c r="B25" s="37">
        <v>100</v>
      </c>
      <c r="C25" s="25">
        <v>5.78</v>
      </c>
      <c r="D25" s="30">
        <f t="shared" si="1"/>
        <v>82.858999999999995</v>
      </c>
      <c r="E25" s="30">
        <f t="shared" si="0"/>
        <v>5.1010162999999995</v>
      </c>
      <c r="F25" s="38">
        <v>4.9669999999999996</v>
      </c>
      <c r="G25" s="32">
        <f t="shared" si="2"/>
        <v>102.69813368230321</v>
      </c>
      <c r="H25" s="27"/>
      <c r="I25" s="27"/>
      <c r="J25" s="27"/>
      <c r="K25" s="33"/>
      <c r="L25" s="27"/>
    </row>
    <row r="26" spans="1:12" x14ac:dyDescent="0.15">
      <c r="A26" s="37" t="s">
        <v>85</v>
      </c>
      <c r="B26" s="37">
        <v>100</v>
      </c>
      <c r="C26" s="25">
        <v>6.335</v>
      </c>
      <c r="D26" s="30">
        <f t="shared" si="1"/>
        <v>99.647749999999988</v>
      </c>
      <c r="E26" s="30">
        <f t="shared" si="0"/>
        <v>6.539812174999998</v>
      </c>
      <c r="F26" s="38">
        <v>6.5869999999999997</v>
      </c>
      <c r="G26" s="32">
        <f t="shared" si="2"/>
        <v>99.283621906786067</v>
      </c>
      <c r="I26" s="27"/>
      <c r="J26" s="27"/>
      <c r="K26" s="33"/>
      <c r="L26" s="27"/>
    </row>
    <row r="27" spans="1:12" x14ac:dyDescent="0.15">
      <c r="A27" s="37" t="s">
        <v>86</v>
      </c>
      <c r="B27" s="37">
        <v>100</v>
      </c>
      <c r="C27" s="25">
        <v>5.4690000000000003</v>
      </c>
      <c r="D27" s="30">
        <f t="shared" si="1"/>
        <v>73.451250000000002</v>
      </c>
      <c r="E27" s="30">
        <f t="shared" si="0"/>
        <v>4.2947721249999997</v>
      </c>
      <c r="F27" s="38">
        <v>4.1020000000000003</v>
      </c>
      <c r="G27" s="32">
        <f t="shared" si="2"/>
        <v>104.69946672354948</v>
      </c>
      <c r="I27" s="27"/>
      <c r="J27" s="27"/>
      <c r="K27" s="33"/>
      <c r="L27" s="27"/>
    </row>
    <row r="28" spans="1:12" x14ac:dyDescent="0.15">
      <c r="D28" s="39"/>
      <c r="E28" s="39"/>
    </row>
    <row r="29" spans="1:12" ht="24" x14ac:dyDescent="0.15">
      <c r="A29" s="36" t="s">
        <v>64</v>
      </c>
      <c r="B29" s="24" t="s">
        <v>36</v>
      </c>
      <c r="C29" s="24" t="s">
        <v>81</v>
      </c>
      <c r="D29" s="24" t="s">
        <v>82</v>
      </c>
      <c r="E29" s="24" t="s">
        <v>83</v>
      </c>
      <c r="F29" s="92" t="s">
        <v>65</v>
      </c>
      <c r="G29" s="93"/>
    </row>
    <row r="30" spans="1:12" x14ac:dyDescent="0.15">
      <c r="A30" s="37" t="str">
        <f>'Request Sheet'!E2</f>
        <v>1910-263X-1</v>
      </c>
      <c r="B30" s="37">
        <v>1000</v>
      </c>
      <c r="C30" s="64">
        <v>5.5670000000000002</v>
      </c>
      <c r="D30" s="30">
        <f>D$18*C30+D$19</f>
        <v>76.415749999999989</v>
      </c>
      <c r="E30" s="30">
        <f>0.0857*D30-2</f>
        <v>4.5488297749999989</v>
      </c>
      <c r="F30" s="87" t="s">
        <v>66</v>
      </c>
      <c r="G30" s="88"/>
    </row>
    <row r="31" spans="1:12" x14ac:dyDescent="0.15">
      <c r="A31" s="37" t="str">
        <f>'Request Sheet'!E3</f>
        <v>1910-264X-1</v>
      </c>
      <c r="B31" s="37">
        <v>1000</v>
      </c>
      <c r="C31" s="64">
        <v>4.7729999999999997</v>
      </c>
      <c r="D31" s="30">
        <f t="shared" ref="D31:D94" si="3">D$18*C31+D$19</f>
        <v>52.39725</v>
      </c>
      <c r="E31" s="30">
        <f t="shared" ref="E31:E94" si="4">0.0857*D31-2</f>
        <v>2.4904443249999995</v>
      </c>
      <c r="F31" s="87" t="s">
        <v>66</v>
      </c>
      <c r="G31" s="88"/>
    </row>
    <row r="32" spans="1:12" x14ac:dyDescent="0.15">
      <c r="A32" s="37" t="str">
        <f>'Request Sheet'!E4</f>
        <v>1910-265X-1</v>
      </c>
      <c r="B32" s="37">
        <v>1000</v>
      </c>
      <c r="C32" s="64">
        <v>5.5419999999999998</v>
      </c>
      <c r="D32" s="30">
        <f t="shared" si="3"/>
        <v>75.659499999999994</v>
      </c>
      <c r="E32" s="30">
        <f t="shared" si="4"/>
        <v>4.4840191499999991</v>
      </c>
      <c r="F32" s="87" t="s">
        <v>66</v>
      </c>
      <c r="G32" s="88"/>
    </row>
    <row r="33" spans="1:8" x14ac:dyDescent="0.15">
      <c r="A33" s="37" t="str">
        <f>'Request Sheet'!E5</f>
        <v>1910-469X-1</v>
      </c>
      <c r="B33" s="37">
        <v>1000</v>
      </c>
      <c r="C33" s="64">
        <v>6.2409999999999997</v>
      </c>
      <c r="D33" s="30">
        <f t="shared" si="3"/>
        <v>96.804249999999982</v>
      </c>
      <c r="E33" s="30">
        <f t="shared" si="4"/>
        <v>6.296124224999998</v>
      </c>
      <c r="F33" s="95"/>
      <c r="G33" s="96"/>
    </row>
    <row r="34" spans="1:8" x14ac:dyDescent="0.15">
      <c r="A34" s="37" t="str">
        <f>'Request Sheet'!E6</f>
        <v>1910-470X-1</v>
      </c>
      <c r="B34" s="37">
        <v>1000</v>
      </c>
      <c r="C34" s="64">
        <v>4.5309999999999997</v>
      </c>
      <c r="D34" s="30">
        <f t="shared" si="3"/>
        <v>45.07674999999999</v>
      </c>
      <c r="E34" s="30">
        <f t="shared" si="4"/>
        <v>1.863077474999999</v>
      </c>
      <c r="F34" s="95"/>
      <c r="G34" s="96"/>
    </row>
    <row r="35" spans="1:8" x14ac:dyDescent="0.15">
      <c r="A35" s="37" t="str">
        <f>'Request Sheet'!E7</f>
        <v>1910-1034X-1</v>
      </c>
      <c r="B35" s="37">
        <v>1000</v>
      </c>
      <c r="C35" s="64">
        <v>5.9749999999999996</v>
      </c>
      <c r="D35" s="30">
        <f t="shared" si="3"/>
        <v>88.757749999999973</v>
      </c>
      <c r="E35" s="30">
        <f>0.0857*D35-2</f>
        <v>5.6065391749999973</v>
      </c>
      <c r="F35" s="95"/>
      <c r="G35" s="96"/>
    </row>
    <row r="36" spans="1:8" x14ac:dyDescent="0.15">
      <c r="A36" s="37" t="str">
        <f>'Request Sheet'!E8</f>
        <v>1910-1037X-1</v>
      </c>
      <c r="B36" s="37">
        <v>1000</v>
      </c>
      <c r="C36" s="64">
        <v>5.5149999999999997</v>
      </c>
      <c r="D36" s="30">
        <f>D$18*C36+D$19</f>
        <v>74.842749999999981</v>
      </c>
      <c r="E36" s="30">
        <f>0.0857*D36-2</f>
        <v>4.4140236749999984</v>
      </c>
      <c r="F36" s="95"/>
      <c r="G36" s="96"/>
    </row>
    <row r="37" spans="1:8" x14ac:dyDescent="0.15">
      <c r="A37" s="37" t="str">
        <f>'Request Sheet'!E9</f>
        <v>1910-473X-1</v>
      </c>
      <c r="B37" s="37">
        <v>1000</v>
      </c>
      <c r="C37" s="64">
        <v>6.3659999999999997</v>
      </c>
      <c r="D37" s="30">
        <f t="shared" si="3"/>
        <v>100.58549999999998</v>
      </c>
      <c r="E37" s="30">
        <f t="shared" si="4"/>
        <v>6.6201773499999987</v>
      </c>
      <c r="F37" s="95"/>
      <c r="G37" s="96"/>
    </row>
    <row r="38" spans="1:8" x14ac:dyDescent="0.15">
      <c r="A38" s="37" t="str">
        <f>'Request Sheet'!E10</f>
        <v>1910-474X-1</v>
      </c>
      <c r="B38" s="37">
        <v>1000</v>
      </c>
      <c r="C38" s="64">
        <v>5.4790000000000001</v>
      </c>
      <c r="D38" s="30">
        <f t="shared" si="3"/>
        <v>73.753750000000011</v>
      </c>
      <c r="E38" s="30">
        <f t="shared" si="4"/>
        <v>4.3206963750000007</v>
      </c>
      <c r="F38" s="95"/>
      <c r="G38" s="96"/>
    </row>
    <row r="39" spans="1:8" ht="11.25" customHeight="1" x14ac:dyDescent="0.15">
      <c r="A39" s="37" t="str">
        <f>'Request Sheet'!E11</f>
        <v>1910-475X-1</v>
      </c>
      <c r="B39" s="37">
        <v>1000</v>
      </c>
      <c r="C39" s="64">
        <v>4.6589999999999998</v>
      </c>
      <c r="D39" s="30">
        <f t="shared" si="3"/>
        <v>48.948750000000004</v>
      </c>
      <c r="E39" s="30">
        <f t="shared" si="4"/>
        <v>2.1949078750000002</v>
      </c>
      <c r="F39" s="95"/>
      <c r="G39" s="96"/>
      <c r="H39" s="55"/>
    </row>
    <row r="40" spans="1:8" x14ac:dyDescent="0.15">
      <c r="A40" s="37" t="str">
        <f>'Request Sheet'!E12</f>
        <v>1910-472X-1</v>
      </c>
      <c r="B40" s="37">
        <v>1000</v>
      </c>
      <c r="C40" s="64">
        <v>4.5549999999999997</v>
      </c>
      <c r="D40" s="30">
        <f t="shared" si="3"/>
        <v>45.802749999999989</v>
      </c>
      <c r="E40" s="30">
        <f t="shared" si="4"/>
        <v>1.9252956749999988</v>
      </c>
      <c r="F40" s="87" t="s">
        <v>66</v>
      </c>
      <c r="G40" s="88"/>
    </row>
    <row r="41" spans="1:8" x14ac:dyDescent="0.15">
      <c r="A41" s="37" t="str">
        <f>'Request Sheet'!E13</f>
        <v>1910-1036X-1</v>
      </c>
      <c r="B41" s="37">
        <v>1000</v>
      </c>
      <c r="C41" s="64">
        <v>4.7699999999999996</v>
      </c>
      <c r="D41" s="30">
        <f t="shared" si="3"/>
        <v>52.306499999999986</v>
      </c>
      <c r="E41" s="30">
        <f t="shared" si="4"/>
        <v>2.482667049999999</v>
      </c>
      <c r="F41" s="95"/>
      <c r="G41" s="96"/>
    </row>
    <row r="42" spans="1:8" x14ac:dyDescent="0.15">
      <c r="A42" s="37" t="str">
        <f>'Request Sheet'!E14</f>
        <v>1910-1033X-1</v>
      </c>
      <c r="B42" s="37">
        <v>1000</v>
      </c>
      <c r="C42" s="64">
        <v>5.976</v>
      </c>
      <c r="D42" s="30">
        <f t="shared" si="3"/>
        <v>88.787999999999997</v>
      </c>
      <c r="E42" s="30">
        <f t="shared" si="4"/>
        <v>5.6091315999999996</v>
      </c>
      <c r="F42" s="95"/>
      <c r="G42" s="96"/>
    </row>
    <row r="43" spans="1:8" x14ac:dyDescent="0.15">
      <c r="A43" s="37" t="str">
        <f>'Request Sheet'!E15</f>
        <v>1910-1011X-1</v>
      </c>
      <c r="B43" s="37">
        <v>1000</v>
      </c>
      <c r="C43" s="64">
        <v>4.7569999999999997</v>
      </c>
      <c r="D43" s="30">
        <f t="shared" si="3"/>
        <v>51.913249999999991</v>
      </c>
      <c r="E43" s="30">
        <f t="shared" si="4"/>
        <v>2.4489655249999993</v>
      </c>
      <c r="F43" s="95"/>
      <c r="G43" s="96"/>
    </row>
    <row r="44" spans="1:8" x14ac:dyDescent="0.15">
      <c r="A44" s="37" t="str">
        <f>'Request Sheet'!E16</f>
        <v>1910-1015X-1</v>
      </c>
      <c r="B44" s="37">
        <v>1000</v>
      </c>
      <c r="C44" s="64">
        <v>5.2750000000000004</v>
      </c>
      <c r="D44" s="30">
        <f t="shared" si="3"/>
        <v>67.582750000000019</v>
      </c>
      <c r="E44" s="30">
        <f t="shared" si="4"/>
        <v>3.7918416750000015</v>
      </c>
      <c r="F44" s="95"/>
      <c r="G44" s="96"/>
    </row>
    <row r="45" spans="1:8" x14ac:dyDescent="0.15">
      <c r="A45" s="37" t="str">
        <f>'Request Sheet'!E17</f>
        <v>1910-952X-1</v>
      </c>
      <c r="B45" s="37">
        <v>1000</v>
      </c>
      <c r="C45" s="64">
        <v>5.149</v>
      </c>
      <c r="D45" s="30">
        <f t="shared" si="3"/>
        <v>63.771249999999995</v>
      </c>
      <c r="E45" s="30">
        <f t="shared" si="4"/>
        <v>3.4651961249999994</v>
      </c>
      <c r="F45" s="95"/>
      <c r="G45" s="96"/>
    </row>
    <row r="46" spans="1:8" x14ac:dyDescent="0.15">
      <c r="A46" s="37" t="str">
        <f>'Request Sheet'!E18</f>
        <v>1910-1014X-1</v>
      </c>
      <c r="B46" s="37">
        <v>1000</v>
      </c>
      <c r="C46" s="64">
        <v>5.2969999999999997</v>
      </c>
      <c r="D46" s="30">
        <f t="shared" si="3"/>
        <v>68.248249999999999</v>
      </c>
      <c r="E46" s="30">
        <f t="shared" si="4"/>
        <v>3.8488750249999999</v>
      </c>
      <c r="F46" s="95"/>
      <c r="G46" s="96"/>
    </row>
    <row r="47" spans="1:8" x14ac:dyDescent="0.15">
      <c r="A47" s="37" t="str">
        <f>'Request Sheet'!E19</f>
        <v>1910-1019X-1</v>
      </c>
      <c r="B47" s="37">
        <v>1000</v>
      </c>
      <c r="C47" s="64">
        <v>5.5419999999999998</v>
      </c>
      <c r="D47" s="30">
        <f t="shared" si="3"/>
        <v>75.659499999999994</v>
      </c>
      <c r="E47" s="30">
        <f t="shared" si="4"/>
        <v>4.4840191499999991</v>
      </c>
      <c r="F47" s="87" t="s">
        <v>66</v>
      </c>
      <c r="G47" s="88"/>
    </row>
    <row r="48" spans="1:8" x14ac:dyDescent="0.15">
      <c r="A48" s="37" t="str">
        <f>'Request Sheet'!E20</f>
        <v>1910-1021X-1</v>
      </c>
      <c r="B48" s="37">
        <v>1000</v>
      </c>
      <c r="C48" s="64">
        <v>5.7809999999999997</v>
      </c>
      <c r="D48" s="30">
        <f t="shared" si="3"/>
        <v>82.88924999999999</v>
      </c>
      <c r="E48" s="30">
        <f t="shared" si="4"/>
        <v>5.1036087249999991</v>
      </c>
      <c r="F48" s="95"/>
      <c r="G48" s="96"/>
    </row>
    <row r="49" spans="1:7" x14ac:dyDescent="0.15">
      <c r="A49" s="37" t="str">
        <f>'Request Sheet'!E21</f>
        <v>1910-361X-1</v>
      </c>
      <c r="B49" s="37">
        <v>1000</v>
      </c>
      <c r="C49" s="64">
        <v>5.0720000000000001</v>
      </c>
      <c r="D49" s="30">
        <f t="shared" si="3"/>
        <v>61.441999999999993</v>
      </c>
      <c r="E49" s="30">
        <f t="shared" si="4"/>
        <v>3.2655793999999991</v>
      </c>
      <c r="F49" s="95"/>
      <c r="G49" s="96"/>
    </row>
    <row r="50" spans="1:7" x14ac:dyDescent="0.15">
      <c r="A50" s="37" t="str">
        <f>'Request Sheet'!E22</f>
        <v>1910-378X-1</v>
      </c>
      <c r="B50" s="37">
        <v>1000</v>
      </c>
      <c r="C50" s="64">
        <v>5.1980000000000004</v>
      </c>
      <c r="D50" s="30">
        <f t="shared" si="3"/>
        <v>65.253500000000017</v>
      </c>
      <c r="E50" s="30">
        <f t="shared" si="4"/>
        <v>3.5922249500000012</v>
      </c>
      <c r="F50" s="95"/>
      <c r="G50" s="96"/>
    </row>
    <row r="51" spans="1:7" x14ac:dyDescent="0.15">
      <c r="A51" s="37" t="str">
        <f>'Request Sheet'!E23</f>
        <v>1910-321X-1</v>
      </c>
      <c r="B51" s="37">
        <v>1000</v>
      </c>
      <c r="C51" s="64">
        <v>4.07</v>
      </c>
      <c r="D51" s="30">
        <f t="shared" si="3"/>
        <v>31.131500000000003</v>
      </c>
      <c r="E51" s="30">
        <f t="shared" si="4"/>
        <v>0.66796955000000002</v>
      </c>
      <c r="F51" s="95"/>
      <c r="G51" s="96"/>
    </row>
    <row r="52" spans="1:7" x14ac:dyDescent="0.15">
      <c r="A52" s="37" t="str">
        <f>'Request Sheet'!E24</f>
        <v>1910-384X-1</v>
      </c>
      <c r="B52" s="37">
        <v>1000</v>
      </c>
      <c r="C52" s="64">
        <v>4.5419999999999998</v>
      </c>
      <c r="D52" s="30">
        <f t="shared" si="3"/>
        <v>45.409499999999994</v>
      </c>
      <c r="E52" s="30">
        <f t="shared" si="4"/>
        <v>1.8915941499999995</v>
      </c>
      <c r="F52" s="95"/>
      <c r="G52" s="96"/>
    </row>
    <row r="53" spans="1:7" x14ac:dyDescent="0.15">
      <c r="A53" s="37" t="str">
        <f>'Request Sheet'!E25</f>
        <v>1910-389X-1</v>
      </c>
      <c r="B53" s="37">
        <v>1000</v>
      </c>
      <c r="C53" s="64">
        <v>5.6749999999999998</v>
      </c>
      <c r="D53" s="30">
        <f t="shared" si="3"/>
        <v>79.682749999999984</v>
      </c>
      <c r="E53" s="30">
        <f t="shared" si="4"/>
        <v>4.828811674999999</v>
      </c>
      <c r="F53" s="95"/>
      <c r="G53" s="96"/>
    </row>
    <row r="54" spans="1:7" x14ac:dyDescent="0.15">
      <c r="A54" s="37" t="str">
        <f>'Request Sheet'!E26</f>
        <v>1910-322X-1</v>
      </c>
      <c r="B54" s="37">
        <v>1000</v>
      </c>
      <c r="C54" s="64">
        <v>4.984</v>
      </c>
      <c r="D54" s="30">
        <f t="shared" si="3"/>
        <v>58.779999999999987</v>
      </c>
      <c r="E54" s="30">
        <f t="shared" si="4"/>
        <v>3.0374459999999992</v>
      </c>
      <c r="F54" s="95"/>
      <c r="G54" s="96"/>
    </row>
    <row r="55" spans="1:7" x14ac:dyDescent="0.15">
      <c r="A55" s="37" t="str">
        <f>'Request Sheet'!E27</f>
        <v>1910-353X-1</v>
      </c>
      <c r="B55" s="37">
        <v>1000</v>
      </c>
      <c r="C55" s="64">
        <v>5.3019999999999996</v>
      </c>
      <c r="D55" s="30">
        <f t="shared" si="3"/>
        <v>68.399499999999975</v>
      </c>
      <c r="E55" s="30">
        <f t="shared" si="4"/>
        <v>3.8618371499999977</v>
      </c>
      <c r="F55" s="95"/>
      <c r="G55" s="96"/>
    </row>
    <row r="56" spans="1:7" x14ac:dyDescent="0.15">
      <c r="A56" s="37" t="str">
        <f>'Request Sheet'!E28</f>
        <v>1910-396X-1</v>
      </c>
      <c r="B56" s="37">
        <v>1000</v>
      </c>
      <c r="C56" s="64">
        <v>4.7779999999999996</v>
      </c>
      <c r="D56" s="30">
        <f t="shared" si="3"/>
        <v>52.548499999999976</v>
      </c>
      <c r="E56" s="30">
        <f t="shared" si="4"/>
        <v>2.5034064499999982</v>
      </c>
      <c r="F56" s="95"/>
      <c r="G56" s="96"/>
    </row>
    <row r="57" spans="1:7" x14ac:dyDescent="0.15">
      <c r="A57" s="37" t="str">
        <f>'Request Sheet'!E29</f>
        <v>1910-323X-1</v>
      </c>
      <c r="B57" s="37">
        <v>1000</v>
      </c>
      <c r="C57" s="64">
        <v>5.2009999999999996</v>
      </c>
      <c r="D57" s="30">
        <f t="shared" si="3"/>
        <v>65.344249999999974</v>
      </c>
      <c r="E57" s="30">
        <f t="shared" si="4"/>
        <v>3.6000022249999972</v>
      </c>
      <c r="F57" s="95"/>
      <c r="G57" s="96"/>
    </row>
    <row r="58" spans="1:7" x14ac:dyDescent="0.15">
      <c r="A58" s="37" t="str">
        <f>'Request Sheet'!E30</f>
        <v>1910-405X-1</v>
      </c>
      <c r="B58" s="37">
        <v>1000</v>
      </c>
      <c r="C58" s="64">
        <v>5.1779999999999999</v>
      </c>
      <c r="D58" s="30">
        <f t="shared" si="3"/>
        <v>64.648499999999999</v>
      </c>
      <c r="E58" s="30">
        <f t="shared" si="4"/>
        <v>3.5403764500000001</v>
      </c>
      <c r="F58" s="95"/>
      <c r="G58" s="96"/>
    </row>
    <row r="59" spans="1:7" x14ac:dyDescent="0.15">
      <c r="A59" s="37" t="str">
        <f>'Request Sheet'!E31</f>
        <v>1910-346X-1</v>
      </c>
      <c r="B59" s="37">
        <v>1000</v>
      </c>
      <c r="C59" s="64">
        <v>5.2359999999999998</v>
      </c>
      <c r="D59" s="30">
        <f t="shared" si="3"/>
        <v>66.402999999999977</v>
      </c>
      <c r="E59" s="30">
        <f t="shared" si="4"/>
        <v>3.690737099999998</v>
      </c>
      <c r="F59" s="95"/>
      <c r="G59" s="96"/>
    </row>
    <row r="60" spans="1:7" x14ac:dyDescent="0.15">
      <c r="A60" s="37" t="str">
        <f>'Request Sheet'!E32</f>
        <v>1910-379X-1</v>
      </c>
      <c r="B60" s="37">
        <v>1000</v>
      </c>
      <c r="C60" s="64">
        <v>6.109</v>
      </c>
      <c r="D60" s="30">
        <f t="shared" si="3"/>
        <v>92.811249999999987</v>
      </c>
      <c r="E60" s="30">
        <f t="shared" si="4"/>
        <v>5.9539241249999986</v>
      </c>
      <c r="F60" s="95"/>
      <c r="G60" s="96"/>
    </row>
    <row r="61" spans="1:7" x14ac:dyDescent="0.15">
      <c r="A61" s="37" t="str">
        <f>'Request Sheet'!E33</f>
        <v>1910-381X-1</v>
      </c>
      <c r="B61" s="37">
        <v>1000</v>
      </c>
      <c r="C61" s="64">
        <v>4.6859999999999999</v>
      </c>
      <c r="D61" s="30">
        <f t="shared" si="3"/>
        <v>49.765499999999989</v>
      </c>
      <c r="E61" s="30">
        <f t="shared" si="4"/>
        <v>2.2649033499999991</v>
      </c>
      <c r="F61" s="95"/>
      <c r="G61" s="96"/>
    </row>
    <row r="62" spans="1:7" x14ac:dyDescent="0.15">
      <c r="A62" s="37" t="str">
        <f>'Request Sheet'!E34</f>
        <v>1910-336X-1</v>
      </c>
      <c r="B62" s="37">
        <v>1000</v>
      </c>
      <c r="C62" s="64">
        <v>5.7089999999999996</v>
      </c>
      <c r="D62" s="30">
        <f t="shared" si="3"/>
        <v>80.711249999999993</v>
      </c>
      <c r="E62" s="30">
        <f t="shared" si="4"/>
        <v>4.9169541249999993</v>
      </c>
      <c r="F62" s="95"/>
      <c r="G62" s="96"/>
    </row>
    <row r="63" spans="1:7" x14ac:dyDescent="0.15">
      <c r="A63" s="37" t="str">
        <f>'Request Sheet'!E35</f>
        <v>1910-292X-1</v>
      </c>
      <c r="B63" s="37">
        <v>1000</v>
      </c>
      <c r="C63" s="64">
        <v>5.2850000000000001</v>
      </c>
      <c r="D63" s="30">
        <f t="shared" si="3"/>
        <v>67.885249999999999</v>
      </c>
      <c r="E63" s="30">
        <f t="shared" si="4"/>
        <v>3.8177659249999998</v>
      </c>
      <c r="F63" s="95"/>
      <c r="G63" s="96"/>
    </row>
    <row r="64" spans="1:7" x14ac:dyDescent="0.15">
      <c r="A64" s="37" t="str">
        <f>'Request Sheet'!E36</f>
        <v>1910-348X-1</v>
      </c>
      <c r="B64" s="37">
        <v>1000</v>
      </c>
      <c r="C64" s="64">
        <v>5.4139999999999997</v>
      </c>
      <c r="D64" s="30">
        <f t="shared" si="3"/>
        <v>71.78749999999998</v>
      </c>
      <c r="E64" s="30">
        <f t="shared" si="4"/>
        <v>4.1521887499999979</v>
      </c>
      <c r="F64" s="95"/>
      <c r="G64" s="96"/>
    </row>
    <row r="65" spans="1:7" x14ac:dyDescent="0.15">
      <c r="A65" s="37" t="str">
        <f>'Request Sheet'!E37</f>
        <v>1910-334X-1</v>
      </c>
      <c r="B65" s="37">
        <v>1000</v>
      </c>
      <c r="C65" s="64">
        <v>4.5330000000000004</v>
      </c>
      <c r="D65" s="30">
        <f t="shared" si="3"/>
        <v>45.137250000000009</v>
      </c>
      <c r="E65" s="30">
        <f t="shared" si="4"/>
        <v>1.8682623250000008</v>
      </c>
      <c r="F65" s="95"/>
      <c r="G65" s="96"/>
    </row>
    <row r="66" spans="1:7" x14ac:dyDescent="0.15">
      <c r="A66" s="37" t="str">
        <f>'Request Sheet'!E38</f>
        <v>1910-314X-1</v>
      </c>
      <c r="B66" s="37">
        <v>1000</v>
      </c>
      <c r="C66" s="64">
        <v>5.6159999999999997</v>
      </c>
      <c r="D66" s="30">
        <f t="shared" si="3"/>
        <v>77.897999999999982</v>
      </c>
      <c r="E66" s="30">
        <f t="shared" si="4"/>
        <v>4.675858599999998</v>
      </c>
      <c r="F66" s="95"/>
      <c r="G66" s="96"/>
    </row>
    <row r="67" spans="1:7" x14ac:dyDescent="0.15">
      <c r="A67" s="37" t="str">
        <f>'Request Sheet'!E39</f>
        <v>1910-328X-1</v>
      </c>
      <c r="B67" s="37">
        <v>1000</v>
      </c>
      <c r="C67" s="64">
        <v>5.4649999999999999</v>
      </c>
      <c r="D67" s="30">
        <f t="shared" si="3"/>
        <v>73.330249999999992</v>
      </c>
      <c r="E67" s="30">
        <f t="shared" si="4"/>
        <v>4.2844024249999988</v>
      </c>
      <c r="F67" s="95"/>
      <c r="G67" s="96"/>
    </row>
    <row r="68" spans="1:7" x14ac:dyDescent="0.15">
      <c r="A68" s="37" t="str">
        <f>'Request Sheet'!E40</f>
        <v>1910-285X-1</v>
      </c>
      <c r="B68" s="37">
        <v>1000</v>
      </c>
      <c r="C68" s="64">
        <v>5.0490000000000004</v>
      </c>
      <c r="D68" s="30">
        <f t="shared" si="3"/>
        <v>60.746250000000018</v>
      </c>
      <c r="E68" s="30">
        <f t="shared" si="4"/>
        <v>3.2059536250000011</v>
      </c>
      <c r="F68" s="95"/>
      <c r="G68" s="96"/>
    </row>
    <row r="69" spans="1:7" x14ac:dyDescent="0.15">
      <c r="A69" s="37" t="str">
        <f>'Request Sheet'!E41</f>
        <v>1910-280X-1</v>
      </c>
      <c r="B69" s="37">
        <v>1000</v>
      </c>
      <c r="C69" s="64">
        <v>5.4349999999999996</v>
      </c>
      <c r="D69" s="30">
        <f t="shared" si="3"/>
        <v>72.422749999999994</v>
      </c>
      <c r="E69" s="30">
        <f t="shared" si="4"/>
        <v>4.2066296749999994</v>
      </c>
      <c r="F69" s="95"/>
      <c r="G69" s="96"/>
    </row>
    <row r="70" spans="1:7" x14ac:dyDescent="0.15">
      <c r="A70" s="37" t="str">
        <f>'Request Sheet'!E42</f>
        <v>1910-317X-1</v>
      </c>
      <c r="B70" s="37">
        <v>1000</v>
      </c>
      <c r="C70" s="64">
        <v>4.5810000000000004</v>
      </c>
      <c r="D70" s="30">
        <f t="shared" si="3"/>
        <v>46.589250000000007</v>
      </c>
      <c r="E70" s="30">
        <f t="shared" si="4"/>
        <v>1.9926987250000003</v>
      </c>
      <c r="F70" s="87" t="s">
        <v>66</v>
      </c>
      <c r="G70" s="88"/>
    </row>
    <row r="71" spans="1:7" x14ac:dyDescent="0.15">
      <c r="A71" s="37" t="str">
        <f>'Request Sheet'!E43</f>
        <v>1910-283X-1</v>
      </c>
      <c r="B71" s="37">
        <v>1000</v>
      </c>
      <c r="C71" s="64">
        <v>4.8129999999999997</v>
      </c>
      <c r="D71" s="30">
        <f t="shared" si="3"/>
        <v>53.607249999999979</v>
      </c>
      <c r="E71" s="30">
        <f t="shared" si="4"/>
        <v>2.5941413249999981</v>
      </c>
      <c r="F71" s="95"/>
      <c r="G71" s="96"/>
    </row>
    <row r="72" spans="1:7" x14ac:dyDescent="0.15">
      <c r="A72" s="37" t="str">
        <f>'Request Sheet'!E44</f>
        <v>1910-385X-1</v>
      </c>
      <c r="B72" s="37">
        <v>1000</v>
      </c>
      <c r="C72" s="64">
        <v>4.8879999999999999</v>
      </c>
      <c r="D72" s="30">
        <f t="shared" si="3"/>
        <v>55.875999999999991</v>
      </c>
      <c r="E72" s="30">
        <f t="shared" si="4"/>
        <v>2.7885731999999992</v>
      </c>
      <c r="F72" s="95"/>
      <c r="G72" s="96"/>
    </row>
    <row r="73" spans="1:7" x14ac:dyDescent="0.15">
      <c r="A73" s="37" t="str">
        <f>'Request Sheet'!E45</f>
        <v>1910-326X-1</v>
      </c>
      <c r="B73" s="37">
        <v>1000</v>
      </c>
      <c r="C73" s="64">
        <v>5.5590000000000002</v>
      </c>
      <c r="D73" s="30">
        <f t="shared" si="3"/>
        <v>76.173749999999998</v>
      </c>
      <c r="E73" s="30">
        <f t="shared" si="4"/>
        <v>4.5280903749999997</v>
      </c>
      <c r="F73" s="95"/>
      <c r="G73" s="96"/>
    </row>
    <row r="74" spans="1:7" x14ac:dyDescent="0.15">
      <c r="A74" s="37" t="str">
        <f>'Request Sheet'!E46</f>
        <v>1910-347X-1</v>
      </c>
      <c r="B74" s="37">
        <v>1000</v>
      </c>
      <c r="C74" s="64">
        <v>4.9909999999999997</v>
      </c>
      <c r="D74" s="30">
        <f t="shared" si="3"/>
        <v>58.991749999999982</v>
      </c>
      <c r="E74" s="30">
        <f t="shared" si="4"/>
        <v>3.0555929749999979</v>
      </c>
      <c r="F74" s="95"/>
      <c r="G74" s="96"/>
    </row>
    <row r="75" spans="1:7" x14ac:dyDescent="0.15">
      <c r="A75" s="37" t="str">
        <f>'Request Sheet'!E47</f>
        <v>1910-393X-1</v>
      </c>
      <c r="B75" s="37">
        <v>1000</v>
      </c>
      <c r="C75" s="64">
        <v>4.984</v>
      </c>
      <c r="D75" s="30">
        <f t="shared" si="3"/>
        <v>58.779999999999987</v>
      </c>
      <c r="E75" s="30">
        <f t="shared" si="4"/>
        <v>3.0374459999999992</v>
      </c>
      <c r="F75" s="95"/>
      <c r="G75" s="96"/>
    </row>
    <row r="76" spans="1:7" x14ac:dyDescent="0.15">
      <c r="A76" s="37" t="str">
        <f>'Request Sheet'!E48</f>
        <v>1910-397X-1</v>
      </c>
      <c r="B76" s="37">
        <v>1000</v>
      </c>
      <c r="C76" s="64">
        <v>4.4429999999999996</v>
      </c>
      <c r="D76" s="30">
        <f t="shared" si="3"/>
        <v>42.414749999999984</v>
      </c>
      <c r="E76" s="30">
        <f t="shared" si="4"/>
        <v>1.6349440749999986</v>
      </c>
      <c r="F76" s="95"/>
      <c r="G76" s="96"/>
    </row>
    <row r="77" spans="1:7" x14ac:dyDescent="0.15">
      <c r="A77" s="37" t="str">
        <f>'Request Sheet'!E49</f>
        <v>1910-325X-1</v>
      </c>
      <c r="B77" s="37">
        <v>1000</v>
      </c>
      <c r="C77" s="64">
        <v>4.6360000000000001</v>
      </c>
      <c r="D77" s="30">
        <f t="shared" si="3"/>
        <v>48.253</v>
      </c>
      <c r="E77" s="30">
        <f t="shared" si="4"/>
        <v>2.1352820999999995</v>
      </c>
      <c r="F77" s="95"/>
      <c r="G77" s="96"/>
    </row>
    <row r="78" spans="1:7" x14ac:dyDescent="0.15">
      <c r="A78" s="37" t="str">
        <f>'Request Sheet'!E50</f>
        <v>1910-356X-1</v>
      </c>
      <c r="B78" s="37">
        <v>1000</v>
      </c>
      <c r="C78" s="64">
        <v>4.5810000000000004</v>
      </c>
      <c r="D78" s="30">
        <f t="shared" si="3"/>
        <v>46.589250000000007</v>
      </c>
      <c r="E78" s="30">
        <f t="shared" si="4"/>
        <v>1.9926987250000003</v>
      </c>
      <c r="F78" s="95"/>
      <c r="G78" s="96"/>
    </row>
    <row r="79" spans="1:7" x14ac:dyDescent="0.15">
      <c r="A79" s="37" t="str">
        <f>'Request Sheet'!E51</f>
        <v>1910-376X-1</v>
      </c>
      <c r="B79" s="37">
        <v>1000</v>
      </c>
      <c r="C79" s="64">
        <v>5.5250000000000004</v>
      </c>
      <c r="D79" s="30">
        <f t="shared" si="3"/>
        <v>75.145250000000019</v>
      </c>
      <c r="E79" s="30">
        <f t="shared" si="4"/>
        <v>4.4399479250000011</v>
      </c>
      <c r="F79" s="95"/>
      <c r="G79" s="96"/>
    </row>
    <row r="80" spans="1:7" x14ac:dyDescent="0.15">
      <c r="A80" s="37" t="str">
        <f>'Request Sheet'!E52</f>
        <v>1910-296X-1</v>
      </c>
      <c r="B80" s="37">
        <v>1000</v>
      </c>
      <c r="C80" s="64">
        <v>5.3</v>
      </c>
      <c r="D80" s="30">
        <f t="shared" si="3"/>
        <v>68.338999999999984</v>
      </c>
      <c r="E80" s="30">
        <f t="shared" si="4"/>
        <v>3.8566522999999986</v>
      </c>
      <c r="F80" s="95"/>
      <c r="G80" s="96"/>
    </row>
    <row r="81" spans="1:7" x14ac:dyDescent="0.15">
      <c r="A81" s="37" t="str">
        <f>'Request Sheet'!E53</f>
        <v>1910-307X-1</v>
      </c>
      <c r="B81" s="37">
        <v>1000</v>
      </c>
      <c r="C81" s="64">
        <v>5.1630000000000003</v>
      </c>
      <c r="D81" s="30">
        <f t="shared" si="3"/>
        <v>64.194750000000013</v>
      </c>
      <c r="E81" s="30">
        <f t="shared" si="4"/>
        <v>3.5014900750000013</v>
      </c>
      <c r="F81" s="95"/>
      <c r="G81" s="96"/>
    </row>
    <row r="82" spans="1:7" x14ac:dyDescent="0.15">
      <c r="A82" s="37" t="str">
        <f>'Request Sheet'!E54</f>
        <v>1910-276X-1</v>
      </c>
      <c r="B82" s="37">
        <v>1000</v>
      </c>
      <c r="C82" s="64">
        <v>5.1059999999999999</v>
      </c>
      <c r="D82" s="30">
        <f t="shared" si="3"/>
        <v>62.470500000000001</v>
      </c>
      <c r="E82" s="30">
        <f t="shared" si="4"/>
        <v>3.3537218500000003</v>
      </c>
      <c r="F82" s="95"/>
      <c r="G82" s="96"/>
    </row>
    <row r="83" spans="1:7" x14ac:dyDescent="0.15">
      <c r="A83" s="37" t="str">
        <f>'Request Sheet'!E55</f>
        <v>1910-390X-1</v>
      </c>
      <c r="B83" s="37">
        <v>1000</v>
      </c>
      <c r="C83" s="64">
        <v>4.9749999999999996</v>
      </c>
      <c r="D83" s="30">
        <f t="shared" si="3"/>
        <v>58.507749999999973</v>
      </c>
      <c r="E83" s="30">
        <f t="shared" si="4"/>
        <v>3.0141141749999978</v>
      </c>
      <c r="F83" s="95"/>
      <c r="G83" s="96"/>
    </row>
    <row r="84" spans="1:7" x14ac:dyDescent="0.15">
      <c r="A84" s="37" t="str">
        <f>'Request Sheet'!E56</f>
        <v>1910-391X-1</v>
      </c>
      <c r="B84" s="37">
        <v>1000</v>
      </c>
      <c r="C84" s="64">
        <v>4.8440000000000003</v>
      </c>
      <c r="D84" s="30">
        <f t="shared" si="3"/>
        <v>54.545000000000002</v>
      </c>
      <c r="E84" s="30">
        <f t="shared" si="4"/>
        <v>2.6745064999999997</v>
      </c>
      <c r="F84" s="95"/>
      <c r="G84" s="96"/>
    </row>
    <row r="85" spans="1:7" x14ac:dyDescent="0.15">
      <c r="A85" s="37" t="str">
        <f>'Request Sheet'!E57</f>
        <v>1910-394X-1</v>
      </c>
      <c r="B85" s="37">
        <v>1000</v>
      </c>
      <c r="C85" s="64">
        <v>5.0490000000000004</v>
      </c>
      <c r="D85" s="30">
        <f t="shared" si="3"/>
        <v>60.746250000000018</v>
      </c>
      <c r="E85" s="30">
        <f t="shared" si="4"/>
        <v>3.2059536250000011</v>
      </c>
      <c r="F85" s="95"/>
      <c r="G85" s="96"/>
    </row>
    <row r="86" spans="1:7" x14ac:dyDescent="0.15">
      <c r="A86" s="37" t="str">
        <f>'Request Sheet'!E58</f>
        <v>1910-398X-1</v>
      </c>
      <c r="B86" s="37">
        <v>1000</v>
      </c>
      <c r="C86" s="64">
        <v>5.48</v>
      </c>
      <c r="D86" s="30">
        <f t="shared" si="3"/>
        <v>73.784000000000006</v>
      </c>
      <c r="E86" s="30">
        <f t="shared" si="4"/>
        <v>4.3232888000000003</v>
      </c>
      <c r="F86" s="95"/>
      <c r="G86" s="96"/>
    </row>
    <row r="87" spans="1:7" x14ac:dyDescent="0.15">
      <c r="A87" s="37" t="str">
        <f>'Request Sheet'!E59</f>
        <v>1910-279X-1</v>
      </c>
      <c r="B87" s="37">
        <v>1000</v>
      </c>
      <c r="C87" s="64">
        <v>4.6760000000000002</v>
      </c>
      <c r="D87" s="30">
        <f t="shared" si="3"/>
        <v>49.463000000000008</v>
      </c>
      <c r="E87" s="30">
        <f t="shared" si="4"/>
        <v>2.2389791000000008</v>
      </c>
      <c r="F87" s="95"/>
      <c r="G87" s="96"/>
    </row>
    <row r="88" spans="1:7" x14ac:dyDescent="0.15">
      <c r="A88" s="37" t="str">
        <f>'Request Sheet'!E60</f>
        <v>1910-306X-1</v>
      </c>
      <c r="B88" s="37">
        <v>1000</v>
      </c>
      <c r="C88" s="64">
        <v>5.64</v>
      </c>
      <c r="D88" s="30">
        <f t="shared" si="3"/>
        <v>78.623999999999981</v>
      </c>
      <c r="E88" s="30">
        <f t="shared" si="4"/>
        <v>4.7380767999999982</v>
      </c>
      <c r="F88" s="95"/>
      <c r="G88" s="96"/>
    </row>
    <row r="89" spans="1:7" x14ac:dyDescent="0.15">
      <c r="A89" s="37" t="str">
        <f>'Request Sheet'!E61</f>
        <v>1910-377X-1</v>
      </c>
      <c r="B89" s="37">
        <v>1000</v>
      </c>
      <c r="C89" s="64">
        <v>4.8470000000000004</v>
      </c>
      <c r="D89" s="30">
        <f t="shared" si="3"/>
        <v>54.635750000000016</v>
      </c>
      <c r="E89" s="30">
        <f t="shared" si="4"/>
        <v>2.682283775000001</v>
      </c>
      <c r="F89" s="95"/>
      <c r="G89" s="96"/>
    </row>
    <row r="90" spans="1:7" x14ac:dyDescent="0.15">
      <c r="A90" s="37" t="str">
        <f>'Request Sheet'!E62</f>
        <v>1910-286X-1</v>
      </c>
      <c r="B90" s="37">
        <v>1000</v>
      </c>
      <c r="C90" s="64">
        <v>5.5510000000000002</v>
      </c>
      <c r="D90" s="30">
        <f t="shared" si="3"/>
        <v>75.931750000000008</v>
      </c>
      <c r="E90" s="30">
        <f t="shared" si="4"/>
        <v>4.5073509750000005</v>
      </c>
      <c r="F90" s="95"/>
      <c r="G90" s="96"/>
    </row>
    <row r="91" spans="1:7" x14ac:dyDescent="0.15">
      <c r="A91" s="37" t="str">
        <f>'Request Sheet'!E63</f>
        <v>1910-382X-1</v>
      </c>
      <c r="B91" s="37">
        <v>1000</v>
      </c>
      <c r="C91" s="64">
        <v>4.6420000000000003</v>
      </c>
      <c r="D91" s="30">
        <f t="shared" si="3"/>
        <v>48.4345</v>
      </c>
      <c r="E91" s="30">
        <f t="shared" si="4"/>
        <v>2.1508366499999996</v>
      </c>
      <c r="F91" s="95"/>
      <c r="G91" s="96"/>
    </row>
    <row r="92" spans="1:7" x14ac:dyDescent="0.15">
      <c r="A92" s="37" t="str">
        <f>'Request Sheet'!E64</f>
        <v>1910-318X-1</v>
      </c>
      <c r="B92" s="37">
        <v>1000</v>
      </c>
      <c r="C92" s="64">
        <v>4.6980000000000004</v>
      </c>
      <c r="D92" s="30">
        <f t="shared" si="3"/>
        <v>50.128500000000017</v>
      </c>
      <c r="E92" s="30">
        <f t="shared" si="4"/>
        <v>2.296012450000001</v>
      </c>
      <c r="F92" s="95"/>
      <c r="G92" s="96"/>
    </row>
    <row r="93" spans="1:7" x14ac:dyDescent="0.15">
      <c r="A93" s="37" t="str">
        <f>'Request Sheet'!E65</f>
        <v>1910-290X-1</v>
      </c>
      <c r="B93" s="37">
        <v>1000</v>
      </c>
      <c r="C93" s="64">
        <v>5.2350000000000003</v>
      </c>
      <c r="D93" s="30">
        <f t="shared" si="3"/>
        <v>66.372750000000011</v>
      </c>
      <c r="E93" s="30">
        <f t="shared" si="4"/>
        <v>3.6881446750000011</v>
      </c>
      <c r="F93" s="95"/>
      <c r="G93" s="96"/>
    </row>
    <row r="94" spans="1:7" x14ac:dyDescent="0.15">
      <c r="A94" s="37" t="str">
        <f>'Request Sheet'!E66</f>
        <v>1910-338X-1</v>
      </c>
      <c r="B94" s="37">
        <v>1000</v>
      </c>
      <c r="C94" s="64">
        <v>5.0419999999999998</v>
      </c>
      <c r="D94" s="30">
        <f t="shared" si="3"/>
        <v>60.534499999999994</v>
      </c>
      <c r="E94" s="30">
        <f t="shared" si="4"/>
        <v>3.1878066499999997</v>
      </c>
      <c r="F94" s="95"/>
      <c r="G94" s="96"/>
    </row>
    <row r="95" spans="1:7" x14ac:dyDescent="0.15">
      <c r="A95" s="37" t="str">
        <f>'Request Sheet'!E67</f>
        <v>1910-330X-1</v>
      </c>
      <c r="B95" s="37">
        <v>1000</v>
      </c>
      <c r="C95" s="64">
        <v>4.7619999999999996</v>
      </c>
      <c r="D95" s="30">
        <f t="shared" ref="D95:D129" si="5">D$18*C95+D$19</f>
        <v>52.064499999999995</v>
      </c>
      <c r="E95" s="30">
        <f t="shared" ref="E95:E129" si="6">0.0857*D95-2</f>
        <v>2.4619276499999998</v>
      </c>
      <c r="F95" s="95"/>
      <c r="G95" s="96"/>
    </row>
    <row r="96" spans="1:7" x14ac:dyDescent="0.15">
      <c r="A96" s="37" t="str">
        <f>'Request Sheet'!E68</f>
        <v>1910-399X-1</v>
      </c>
      <c r="B96" s="37">
        <v>1000</v>
      </c>
      <c r="C96" s="64">
        <v>5.0720000000000001</v>
      </c>
      <c r="D96" s="30">
        <f t="shared" si="5"/>
        <v>61.441999999999993</v>
      </c>
      <c r="E96" s="30">
        <f t="shared" si="6"/>
        <v>3.2655793999999991</v>
      </c>
      <c r="F96" s="95"/>
      <c r="G96" s="96"/>
    </row>
    <row r="97" spans="1:7" x14ac:dyDescent="0.15">
      <c r="A97" s="37" t="str">
        <f>'Request Sheet'!E69</f>
        <v>1910-401X-1</v>
      </c>
      <c r="B97" s="37">
        <v>1000</v>
      </c>
      <c r="C97" s="64">
        <v>4.8730000000000002</v>
      </c>
      <c r="D97" s="30">
        <f t="shared" si="5"/>
        <v>55.422250000000005</v>
      </c>
      <c r="E97" s="30">
        <f t="shared" si="6"/>
        <v>2.7496868250000004</v>
      </c>
      <c r="F97" s="95"/>
      <c r="G97" s="96"/>
    </row>
    <row r="98" spans="1:7" x14ac:dyDescent="0.15">
      <c r="A98" s="37" t="str">
        <f>'Request Sheet'!E70</f>
        <v>1910-354X-1</v>
      </c>
      <c r="B98" s="37">
        <v>1000</v>
      </c>
      <c r="C98" s="64">
        <v>5.2549999999999999</v>
      </c>
      <c r="D98" s="30">
        <f t="shared" si="5"/>
        <v>66.97775</v>
      </c>
      <c r="E98" s="30">
        <f t="shared" si="6"/>
        <v>3.7399931749999995</v>
      </c>
      <c r="F98" s="95"/>
      <c r="G98" s="96"/>
    </row>
    <row r="99" spans="1:7" x14ac:dyDescent="0.15">
      <c r="A99" s="37" t="str">
        <f>'Request Sheet'!E71</f>
        <v>1910-282X-1</v>
      </c>
      <c r="B99" s="37">
        <v>1000</v>
      </c>
      <c r="C99" s="64">
        <v>5.0789999999999997</v>
      </c>
      <c r="D99" s="30">
        <f t="shared" si="5"/>
        <v>61.653749999999988</v>
      </c>
      <c r="E99" s="30">
        <f t="shared" si="6"/>
        <v>3.2837263749999988</v>
      </c>
      <c r="F99" s="95"/>
      <c r="G99" s="96"/>
    </row>
    <row r="100" spans="1:7" x14ac:dyDescent="0.15">
      <c r="A100" s="37" t="str">
        <f>'Request Sheet'!E72</f>
        <v>1910-380X-1</v>
      </c>
      <c r="B100" s="37">
        <v>1000</v>
      </c>
      <c r="C100" s="64">
        <v>6.2560000000000002</v>
      </c>
      <c r="D100" s="30">
        <f t="shared" si="5"/>
        <v>97.257999999999996</v>
      </c>
      <c r="E100" s="30">
        <f t="shared" si="6"/>
        <v>6.3350105999999986</v>
      </c>
      <c r="F100" s="95"/>
      <c r="G100" s="96"/>
    </row>
    <row r="101" spans="1:7" x14ac:dyDescent="0.15">
      <c r="A101" s="37" t="str">
        <f>'Request Sheet'!E73</f>
        <v>1910-266X-1</v>
      </c>
      <c r="B101" s="37">
        <v>1000</v>
      </c>
      <c r="C101" s="64">
        <v>4.8769999999999998</v>
      </c>
      <c r="D101" s="30">
        <f t="shared" si="5"/>
        <v>55.543249999999986</v>
      </c>
      <c r="E101" s="30">
        <f t="shared" si="6"/>
        <v>2.7600565249999987</v>
      </c>
      <c r="F101" s="87" t="s">
        <v>66</v>
      </c>
      <c r="G101" s="88"/>
    </row>
    <row r="102" spans="1:7" x14ac:dyDescent="0.15">
      <c r="A102" s="37" t="str">
        <f>'Request Sheet'!E74</f>
        <v>1910-386X-1</v>
      </c>
      <c r="B102" s="37">
        <v>1000</v>
      </c>
      <c r="C102" s="64">
        <v>5.16</v>
      </c>
      <c r="D102" s="30">
        <f t="shared" si="5"/>
        <v>64.103999999999999</v>
      </c>
      <c r="E102" s="30">
        <f t="shared" si="6"/>
        <v>3.4937128</v>
      </c>
      <c r="F102" s="95"/>
      <c r="G102" s="96"/>
    </row>
    <row r="103" spans="1:7" x14ac:dyDescent="0.15">
      <c r="A103" s="37" t="str">
        <f>'Request Sheet'!E75</f>
        <v>1910-341X-1</v>
      </c>
      <c r="B103" s="37">
        <v>1000</v>
      </c>
      <c r="C103" s="64">
        <v>5.3579999999999997</v>
      </c>
      <c r="D103" s="30">
        <f t="shared" si="5"/>
        <v>70.093499999999992</v>
      </c>
      <c r="E103" s="30">
        <f t="shared" si="6"/>
        <v>4.0070129499999991</v>
      </c>
      <c r="F103" s="95"/>
      <c r="G103" s="96"/>
    </row>
    <row r="104" spans="1:7" x14ac:dyDescent="0.15">
      <c r="A104" s="37" t="str">
        <f>'Request Sheet'!E76</f>
        <v>1910-294X-1</v>
      </c>
      <c r="B104" s="37">
        <v>1000</v>
      </c>
      <c r="C104" s="64">
        <v>4.9089999999999998</v>
      </c>
      <c r="D104" s="30">
        <f t="shared" si="5"/>
        <v>56.511250000000004</v>
      </c>
      <c r="E104" s="30">
        <f t="shared" si="6"/>
        <v>2.8430141249999998</v>
      </c>
      <c r="F104" s="95"/>
      <c r="G104" s="96"/>
    </row>
    <row r="105" spans="1:7" x14ac:dyDescent="0.15">
      <c r="A105" s="37" t="str">
        <f>'Request Sheet'!E77</f>
        <v>1910-333X-1</v>
      </c>
      <c r="B105" s="37">
        <v>1000</v>
      </c>
      <c r="C105" s="64">
        <v>5.2670000000000003</v>
      </c>
      <c r="D105" s="30">
        <f t="shared" si="5"/>
        <v>67.34075</v>
      </c>
      <c r="E105" s="30">
        <f t="shared" si="6"/>
        <v>3.7711022749999996</v>
      </c>
      <c r="F105" s="95"/>
      <c r="G105" s="96"/>
    </row>
    <row r="106" spans="1:7" x14ac:dyDescent="0.15">
      <c r="A106" s="37" t="str">
        <f>'Request Sheet'!E78</f>
        <v>1910-400X-1</v>
      </c>
      <c r="B106" s="37">
        <v>1000</v>
      </c>
      <c r="C106" s="64">
        <v>4.5819999999999999</v>
      </c>
      <c r="D106" s="30">
        <f t="shared" si="5"/>
        <v>46.619500000000002</v>
      </c>
      <c r="E106" s="30">
        <f t="shared" si="6"/>
        <v>1.9952911499999999</v>
      </c>
      <c r="F106" s="95"/>
      <c r="G106" s="96"/>
    </row>
    <row r="107" spans="1:7" x14ac:dyDescent="0.15">
      <c r="A107" s="37" t="str">
        <f>'Request Sheet'!E79</f>
        <v>1910-402X-1</v>
      </c>
      <c r="B107" s="37">
        <v>1000</v>
      </c>
      <c r="C107" s="64">
        <v>5.202</v>
      </c>
      <c r="D107" s="30">
        <f t="shared" si="5"/>
        <v>65.374499999999998</v>
      </c>
      <c r="E107" s="30">
        <f t="shared" si="6"/>
        <v>3.6025946499999995</v>
      </c>
      <c r="F107" s="95"/>
      <c r="G107" s="96"/>
    </row>
    <row r="108" spans="1:7" x14ac:dyDescent="0.15">
      <c r="A108" s="37" t="str">
        <f>'Request Sheet'!E80</f>
        <v>1910-406X-1</v>
      </c>
      <c r="B108" s="37">
        <v>1000</v>
      </c>
      <c r="C108" s="64">
        <v>4.0709999999999997</v>
      </c>
      <c r="D108" s="30">
        <f t="shared" si="5"/>
        <v>31.161749999999984</v>
      </c>
      <c r="E108" s="30">
        <f t="shared" si="6"/>
        <v>0.6705619749999987</v>
      </c>
      <c r="F108" s="95"/>
      <c r="G108" s="96"/>
    </row>
    <row r="109" spans="1:7" x14ac:dyDescent="0.15">
      <c r="A109" s="37" t="str">
        <f>'Request Sheet'!E81</f>
        <v>1910-272X-1</v>
      </c>
      <c r="B109" s="37">
        <v>1000</v>
      </c>
      <c r="C109" s="64">
        <v>5.6440000000000001</v>
      </c>
      <c r="D109" s="30">
        <f t="shared" si="5"/>
        <v>78.74499999999999</v>
      </c>
      <c r="E109" s="30">
        <f t="shared" si="6"/>
        <v>4.7484464999999991</v>
      </c>
      <c r="F109" s="95"/>
      <c r="G109" s="96"/>
    </row>
    <row r="110" spans="1:7" x14ac:dyDescent="0.15">
      <c r="A110" s="37" t="str">
        <f>'Request Sheet'!E82</f>
        <v>1910-273X-1</v>
      </c>
      <c r="B110" s="37">
        <v>1000</v>
      </c>
      <c r="C110" s="64">
        <v>4.3739999999999997</v>
      </c>
      <c r="D110" s="30">
        <f t="shared" si="5"/>
        <v>40.327499999999972</v>
      </c>
      <c r="E110" s="30">
        <f t="shared" si="6"/>
        <v>1.4560667499999975</v>
      </c>
      <c r="F110" s="95"/>
      <c r="G110" s="96"/>
    </row>
    <row r="111" spans="1:7" x14ac:dyDescent="0.15">
      <c r="A111" s="37" t="str">
        <f>'Request Sheet'!E83</f>
        <v>1910-360X-1</v>
      </c>
      <c r="B111" s="37">
        <v>1000</v>
      </c>
      <c r="C111" s="64">
        <v>4.9969999999999999</v>
      </c>
      <c r="D111" s="30">
        <f t="shared" si="5"/>
        <v>59.173249999999982</v>
      </c>
      <c r="E111" s="30">
        <f t="shared" si="6"/>
        <v>3.071147524999998</v>
      </c>
      <c r="F111" s="95"/>
      <c r="G111" s="96"/>
    </row>
    <row r="112" spans="1:7" x14ac:dyDescent="0.15">
      <c r="A112" s="37" t="str">
        <f>'Request Sheet'!E84</f>
        <v>1910-387X-1</v>
      </c>
      <c r="B112" s="37">
        <v>1000</v>
      </c>
      <c r="C112" s="64">
        <v>5.2560000000000002</v>
      </c>
      <c r="D112" s="30">
        <f t="shared" si="5"/>
        <v>67.007999999999996</v>
      </c>
      <c r="E112" s="30">
        <f t="shared" si="6"/>
        <v>3.7425856</v>
      </c>
      <c r="F112" s="95"/>
      <c r="G112" s="96"/>
    </row>
    <row r="113" spans="1:7" x14ac:dyDescent="0.15">
      <c r="A113" s="37" t="str">
        <f>'Request Sheet'!E85</f>
        <v>1910-313X-1</v>
      </c>
      <c r="B113" s="37">
        <v>1000</v>
      </c>
      <c r="C113" s="64">
        <v>4.9720000000000004</v>
      </c>
      <c r="D113" s="30">
        <f t="shared" si="5"/>
        <v>58.417000000000016</v>
      </c>
      <c r="E113" s="30">
        <f t="shared" si="6"/>
        <v>3.0063369000000009</v>
      </c>
      <c r="F113" s="95"/>
      <c r="G113" s="96"/>
    </row>
    <row r="114" spans="1:7" x14ac:dyDescent="0.15">
      <c r="A114" s="37" t="str">
        <f>'Request Sheet'!E86</f>
        <v>1910-284X-1</v>
      </c>
      <c r="B114" s="37">
        <v>1000</v>
      </c>
      <c r="C114" s="64">
        <v>6.0270000000000001</v>
      </c>
      <c r="D114" s="30">
        <f t="shared" si="5"/>
        <v>90.330750000000009</v>
      </c>
      <c r="E114" s="30">
        <f t="shared" si="6"/>
        <v>5.7413452750000005</v>
      </c>
      <c r="F114" s="95"/>
      <c r="G114" s="96"/>
    </row>
    <row r="115" spans="1:7" x14ac:dyDescent="0.15">
      <c r="A115" s="37" t="str">
        <f>'Request Sheet'!E87</f>
        <v>1910-395X-1</v>
      </c>
      <c r="B115" s="37">
        <v>1000</v>
      </c>
      <c r="C115" s="64">
        <v>4.9939999999999998</v>
      </c>
      <c r="D115" s="30">
        <f t="shared" si="5"/>
        <v>59.082499999999996</v>
      </c>
      <c r="E115" s="30">
        <f t="shared" si="6"/>
        <v>3.0633702499999993</v>
      </c>
      <c r="F115" s="95"/>
      <c r="G115" s="96"/>
    </row>
    <row r="116" spans="1:7" x14ac:dyDescent="0.15">
      <c r="A116" s="37" t="str">
        <f>'Request Sheet'!E88</f>
        <v>1910-269X-1</v>
      </c>
      <c r="B116" s="37">
        <v>1000</v>
      </c>
      <c r="C116" s="64">
        <v>4.7249999999999996</v>
      </c>
      <c r="D116" s="30">
        <f t="shared" si="5"/>
        <v>50.945249999999973</v>
      </c>
      <c r="E116" s="30">
        <f t="shared" si="6"/>
        <v>2.3660079249999972</v>
      </c>
      <c r="F116" s="95"/>
      <c r="G116" s="96"/>
    </row>
    <row r="117" spans="1:7" x14ac:dyDescent="0.15">
      <c r="A117" s="37" t="str">
        <f>'Request Sheet'!E89</f>
        <v>1910-403X-1</v>
      </c>
      <c r="B117" s="37">
        <v>1000</v>
      </c>
      <c r="C117" s="64">
        <v>4.6120000000000001</v>
      </c>
      <c r="D117" s="30">
        <f t="shared" si="5"/>
        <v>47.527000000000001</v>
      </c>
      <c r="E117" s="30">
        <f t="shared" si="6"/>
        <v>2.0730639000000002</v>
      </c>
      <c r="F117" s="95"/>
      <c r="G117" s="96"/>
    </row>
    <row r="118" spans="1:7" x14ac:dyDescent="0.15">
      <c r="A118" s="37" t="str">
        <f>'Request Sheet'!E90</f>
        <v>1910-332X-1</v>
      </c>
      <c r="B118" s="37">
        <v>1000</v>
      </c>
      <c r="C118" s="64">
        <v>5.5970000000000004</v>
      </c>
      <c r="D118" s="30">
        <f t="shared" si="5"/>
        <v>77.323250000000016</v>
      </c>
      <c r="E118" s="30">
        <f t="shared" si="6"/>
        <v>4.6266025250000009</v>
      </c>
      <c r="F118" s="87" t="s">
        <v>66</v>
      </c>
      <c r="G118" s="88"/>
    </row>
    <row r="119" spans="1:7" x14ac:dyDescent="0.15">
      <c r="A119" s="37" t="str">
        <f>'Request Sheet'!E91</f>
        <v>1910-288X-1</v>
      </c>
      <c r="B119" s="37">
        <v>1000</v>
      </c>
      <c r="C119" s="64">
        <v>5.2279999999999998</v>
      </c>
      <c r="D119" s="30">
        <f t="shared" si="5"/>
        <v>66.160999999999987</v>
      </c>
      <c r="E119" s="30">
        <f t="shared" si="6"/>
        <v>3.6699976999999988</v>
      </c>
      <c r="F119" s="95"/>
      <c r="G119" s="96"/>
    </row>
    <row r="120" spans="1:7" x14ac:dyDescent="0.15">
      <c r="A120" s="37" t="str">
        <f>'Request Sheet'!E92</f>
        <v>1910-302X-1</v>
      </c>
      <c r="B120" s="37">
        <v>1000</v>
      </c>
      <c r="C120" s="64">
        <v>4.97</v>
      </c>
      <c r="D120" s="30">
        <f t="shared" si="5"/>
        <v>58.356499999999997</v>
      </c>
      <c r="E120" s="30">
        <f t="shared" si="6"/>
        <v>3.00115205</v>
      </c>
      <c r="F120" s="95"/>
      <c r="G120" s="96"/>
    </row>
    <row r="121" spans="1:7" x14ac:dyDescent="0.15">
      <c r="A121" s="37" t="str">
        <f>'Request Sheet'!E93</f>
        <v>1910-383X-1</v>
      </c>
      <c r="B121" s="37">
        <v>1000</v>
      </c>
      <c r="C121" s="64">
        <v>5.133</v>
      </c>
      <c r="D121" s="30">
        <f t="shared" si="5"/>
        <v>63.287249999999986</v>
      </c>
      <c r="E121" s="30">
        <f t="shared" si="6"/>
        <v>3.4237173249999984</v>
      </c>
      <c r="F121" s="95"/>
      <c r="G121" s="96"/>
    </row>
    <row r="122" spans="1:7" x14ac:dyDescent="0.15">
      <c r="A122" s="37" t="str">
        <f>'Request Sheet'!E94</f>
        <v>1910-388X-1</v>
      </c>
      <c r="B122" s="37">
        <v>1000</v>
      </c>
      <c r="C122" s="64">
        <v>5.1040000000000001</v>
      </c>
      <c r="D122" s="30">
        <f t="shared" si="5"/>
        <v>62.410000000000011</v>
      </c>
      <c r="E122" s="30">
        <f t="shared" si="6"/>
        <v>3.3485370000000012</v>
      </c>
      <c r="F122" s="95"/>
      <c r="G122" s="96"/>
    </row>
    <row r="123" spans="1:7" x14ac:dyDescent="0.15">
      <c r="A123" s="37" t="str">
        <f>'Request Sheet'!E95</f>
        <v>1910-319X-1</v>
      </c>
      <c r="B123" s="37">
        <v>1000</v>
      </c>
      <c r="C123" s="64">
        <v>5.1159999999999997</v>
      </c>
      <c r="D123" s="30">
        <f t="shared" si="5"/>
        <v>62.772999999999982</v>
      </c>
      <c r="E123" s="30">
        <f t="shared" si="6"/>
        <v>3.3796460999999987</v>
      </c>
      <c r="F123" s="95"/>
      <c r="G123" s="96"/>
    </row>
    <row r="124" spans="1:7" x14ac:dyDescent="0.15">
      <c r="A124" s="37" t="str">
        <f>'Request Sheet'!E96</f>
        <v>1910-392X-1</v>
      </c>
      <c r="B124" s="37">
        <v>1000</v>
      </c>
      <c r="C124" s="64">
        <v>5.3390000000000004</v>
      </c>
      <c r="D124" s="30">
        <f t="shared" si="5"/>
        <v>69.518749999999997</v>
      </c>
      <c r="E124" s="30">
        <f t="shared" si="6"/>
        <v>3.9577568749999994</v>
      </c>
      <c r="F124" s="95"/>
      <c r="G124" s="96"/>
    </row>
    <row r="125" spans="1:7" x14ac:dyDescent="0.15">
      <c r="A125" s="37" t="str">
        <f>'Request Sheet'!E97</f>
        <v>1910-344X-1</v>
      </c>
      <c r="B125" s="37">
        <v>1000</v>
      </c>
      <c r="C125" s="64">
        <v>5.1749999999999998</v>
      </c>
      <c r="D125" s="30">
        <f t="shared" si="5"/>
        <v>64.557749999999984</v>
      </c>
      <c r="E125" s="30">
        <f t="shared" si="6"/>
        <v>3.5325991749999988</v>
      </c>
      <c r="F125" s="95"/>
      <c r="G125" s="96"/>
    </row>
    <row r="126" spans="1:7" x14ac:dyDescent="0.15">
      <c r="A126" s="37" t="str">
        <f>'Request Sheet'!E98</f>
        <v>1910-343X-1</v>
      </c>
      <c r="B126" s="37">
        <v>1000</v>
      </c>
      <c r="C126" s="64">
        <v>5.1929999999999996</v>
      </c>
      <c r="D126" s="30">
        <f t="shared" si="5"/>
        <v>65.102249999999984</v>
      </c>
      <c r="E126" s="30">
        <f t="shared" si="6"/>
        <v>3.5792628249999989</v>
      </c>
      <c r="F126" s="95"/>
      <c r="G126" s="96"/>
    </row>
    <row r="127" spans="1:7" x14ac:dyDescent="0.15">
      <c r="A127" s="37" t="str">
        <f>'Request Sheet'!E99</f>
        <v>1910-404X-1</v>
      </c>
      <c r="B127" s="37">
        <v>1000</v>
      </c>
      <c r="C127" s="64">
        <v>5.49</v>
      </c>
      <c r="D127" s="30">
        <f t="shared" si="5"/>
        <v>74.086500000000015</v>
      </c>
      <c r="E127" s="30">
        <f t="shared" si="6"/>
        <v>4.3492130500000012</v>
      </c>
      <c r="F127" s="95"/>
      <c r="G127" s="96"/>
    </row>
    <row r="128" spans="1:7" x14ac:dyDescent="0.15">
      <c r="A128" s="37" t="str">
        <f>'Request Sheet'!E100</f>
        <v>1910-407X-1</v>
      </c>
      <c r="B128" s="37">
        <v>1000</v>
      </c>
      <c r="C128" s="64">
        <v>4.9889999999999999</v>
      </c>
      <c r="D128" s="30">
        <f t="shared" si="5"/>
        <v>58.931249999999991</v>
      </c>
      <c r="E128" s="30">
        <f t="shared" si="6"/>
        <v>3.0504081249999988</v>
      </c>
      <c r="F128" s="95"/>
      <c r="G128" s="96"/>
    </row>
    <row r="129" spans="1:7" x14ac:dyDescent="0.15">
      <c r="A129" s="37" t="str">
        <f>'Request Sheet'!E101</f>
        <v>1910-370X-1</v>
      </c>
      <c r="B129" s="37">
        <v>1000</v>
      </c>
      <c r="C129" s="64">
        <v>5.5919999999999996</v>
      </c>
      <c r="D129" s="30">
        <f t="shared" si="5"/>
        <v>77.171999999999983</v>
      </c>
      <c r="E129" s="30">
        <f t="shared" si="6"/>
        <v>4.6136403999999986</v>
      </c>
      <c r="F129" s="95"/>
      <c r="G129" s="96"/>
    </row>
  </sheetData>
  <mergeCells count="109">
    <mergeCell ref="F57:G57"/>
    <mergeCell ref="F58:G58"/>
    <mergeCell ref="F59:G59"/>
    <mergeCell ref="F52:G52"/>
    <mergeCell ref="F53:G53"/>
    <mergeCell ref="F54:G54"/>
    <mergeCell ref="F55:G55"/>
    <mergeCell ref="F56:G56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A1:H1"/>
    <mergeCell ref="D3:D4"/>
    <mergeCell ref="B17:C17"/>
    <mergeCell ref="B18:C18"/>
    <mergeCell ref="B19:C19"/>
    <mergeCell ref="A3:A4"/>
    <mergeCell ref="B3:B4"/>
    <mergeCell ref="C3:C4"/>
    <mergeCell ref="F42:G42"/>
    <mergeCell ref="F39:G39"/>
    <mergeCell ref="F40:G40"/>
    <mergeCell ref="F41:G41"/>
    <mergeCell ref="F34:G34"/>
    <mergeCell ref="F35:G35"/>
    <mergeCell ref="F36:G36"/>
    <mergeCell ref="F37:G37"/>
    <mergeCell ref="F38:G38"/>
    <mergeCell ref="F29:G29"/>
    <mergeCell ref="F30:G30"/>
    <mergeCell ref="F31:G31"/>
    <mergeCell ref="F32:G32"/>
    <mergeCell ref="F33:G33"/>
    <mergeCell ref="F65:G65"/>
    <mergeCell ref="F66:G66"/>
    <mergeCell ref="F67:G67"/>
    <mergeCell ref="F68:G68"/>
    <mergeCell ref="F69:G69"/>
    <mergeCell ref="F60:G60"/>
    <mergeCell ref="F61:G61"/>
    <mergeCell ref="F62:G62"/>
    <mergeCell ref="F63:G63"/>
    <mergeCell ref="F64:G64"/>
    <mergeCell ref="F75:G75"/>
    <mergeCell ref="F76:G76"/>
    <mergeCell ref="F77:G77"/>
    <mergeCell ref="F78:G78"/>
    <mergeCell ref="F79:G79"/>
    <mergeCell ref="F70:G70"/>
    <mergeCell ref="F71:G71"/>
    <mergeCell ref="F72:G72"/>
    <mergeCell ref="F73:G73"/>
    <mergeCell ref="F74:G74"/>
    <mergeCell ref="F85:G85"/>
    <mergeCell ref="F86:G86"/>
    <mergeCell ref="F87:G87"/>
    <mergeCell ref="F88:G88"/>
    <mergeCell ref="F89:G89"/>
    <mergeCell ref="F80:G80"/>
    <mergeCell ref="F81:G81"/>
    <mergeCell ref="F82:G82"/>
    <mergeCell ref="F83:G83"/>
    <mergeCell ref="F84:G84"/>
    <mergeCell ref="F95:G95"/>
    <mergeCell ref="F96:G96"/>
    <mergeCell ref="F97:G97"/>
    <mergeCell ref="F98:G98"/>
    <mergeCell ref="F99:G99"/>
    <mergeCell ref="F90:G90"/>
    <mergeCell ref="F91:G91"/>
    <mergeCell ref="F92:G92"/>
    <mergeCell ref="F93:G93"/>
    <mergeCell ref="F94:G94"/>
    <mergeCell ref="F105:G105"/>
    <mergeCell ref="F106:G106"/>
    <mergeCell ref="F107:G107"/>
    <mergeCell ref="F108:G108"/>
    <mergeCell ref="F109:G109"/>
    <mergeCell ref="F100:G100"/>
    <mergeCell ref="F101:G101"/>
    <mergeCell ref="F102:G102"/>
    <mergeCell ref="F103:G103"/>
    <mergeCell ref="F104:G104"/>
    <mergeCell ref="F115:G115"/>
    <mergeCell ref="F116:G116"/>
    <mergeCell ref="F117:G117"/>
    <mergeCell ref="F118:G118"/>
    <mergeCell ref="F119:G119"/>
    <mergeCell ref="F110:G110"/>
    <mergeCell ref="F111:G111"/>
    <mergeCell ref="F112:G112"/>
    <mergeCell ref="F113:G113"/>
    <mergeCell ref="F114:G114"/>
    <mergeCell ref="F125:G125"/>
    <mergeCell ref="F126:G126"/>
    <mergeCell ref="F127:G127"/>
    <mergeCell ref="F128:G128"/>
    <mergeCell ref="F129:G129"/>
    <mergeCell ref="F120:G120"/>
    <mergeCell ref="F121:G121"/>
    <mergeCell ref="F122:G122"/>
    <mergeCell ref="F123:G123"/>
    <mergeCell ref="F124:G124"/>
  </mergeCells>
  <conditionalFormatting sqref="A1 A3:D3 F21:G21 A21:B21 B29">
    <cfRule type="expression" dxfId="0" priority="27" stopIfTrue="1">
      <formula>"Average"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zoomScale="90" zoomScaleNormal="90" workbookViewId="0">
      <selection activeCell="I1" sqref="I1"/>
    </sheetView>
  </sheetViews>
  <sheetFormatPr baseColWidth="10" defaultColWidth="9" defaultRowHeight="13" x14ac:dyDescent="0.15"/>
  <cols>
    <col min="1" max="1" width="9" style="43"/>
    <col min="2" max="3" width="12.1640625" style="43" bestFit="1" customWidth="1"/>
    <col min="4" max="4" width="9.83203125" style="43" customWidth="1"/>
    <col min="5" max="5" width="14.83203125" style="43" bestFit="1" customWidth="1"/>
    <col min="6" max="6" width="10.33203125" style="43" bestFit="1" customWidth="1"/>
    <col min="7" max="7" width="9" style="43"/>
    <col min="8" max="8" width="15.33203125" style="43" bestFit="1" customWidth="1"/>
    <col min="9" max="16384" width="9" style="43"/>
  </cols>
  <sheetData>
    <row r="1" spans="1:7" ht="28" x14ac:dyDescent="0.15">
      <c r="A1" s="40" t="s">
        <v>87</v>
      </c>
      <c r="B1" s="41" t="s">
        <v>88</v>
      </c>
      <c r="C1" s="41" t="s">
        <v>89</v>
      </c>
      <c r="D1" s="40" t="s">
        <v>90</v>
      </c>
      <c r="E1" s="40" t="s">
        <v>64</v>
      </c>
      <c r="F1" s="40" t="s">
        <v>91</v>
      </c>
      <c r="G1" s="42" t="s">
        <v>92</v>
      </c>
    </row>
    <row r="2" spans="1:7" x14ac:dyDescent="0.15">
      <c r="A2" s="44">
        <v>1</v>
      </c>
      <c r="B2" s="45">
        <v>44785</v>
      </c>
      <c r="C2" s="45">
        <v>44792</v>
      </c>
      <c r="D2" s="44" t="s">
        <v>93</v>
      </c>
      <c r="E2" s="37" t="s">
        <v>94</v>
      </c>
      <c r="F2" s="44" t="s">
        <v>95</v>
      </c>
      <c r="G2" s="46"/>
    </row>
    <row r="3" spans="1:7" x14ac:dyDescent="0.15">
      <c r="A3" s="44">
        <v>2</v>
      </c>
      <c r="B3" s="45">
        <v>44785</v>
      </c>
      <c r="C3" s="45">
        <v>44792</v>
      </c>
      <c r="D3" s="44" t="s">
        <v>93</v>
      </c>
      <c r="E3" s="37" t="s">
        <v>96</v>
      </c>
      <c r="F3" s="44" t="s">
        <v>95</v>
      </c>
      <c r="G3" s="46"/>
    </row>
    <row r="4" spans="1:7" x14ac:dyDescent="0.15">
      <c r="A4" s="44">
        <v>3</v>
      </c>
      <c r="B4" s="45">
        <v>44785</v>
      </c>
      <c r="C4" s="45">
        <v>44792</v>
      </c>
      <c r="D4" s="44" t="s">
        <v>93</v>
      </c>
      <c r="E4" s="37" t="s">
        <v>97</v>
      </c>
      <c r="F4" s="44" t="s">
        <v>95</v>
      </c>
      <c r="G4" s="46"/>
    </row>
    <row r="5" spans="1:7" x14ac:dyDescent="0.15">
      <c r="A5" s="44">
        <v>4</v>
      </c>
      <c r="B5" s="45">
        <v>44785</v>
      </c>
      <c r="C5" s="45">
        <v>44792</v>
      </c>
      <c r="D5" s="44" t="s">
        <v>93</v>
      </c>
      <c r="E5" s="37" t="s">
        <v>98</v>
      </c>
      <c r="F5" s="44" t="s">
        <v>95</v>
      </c>
      <c r="G5" s="46"/>
    </row>
    <row r="6" spans="1:7" x14ac:dyDescent="0.15">
      <c r="A6" s="44">
        <v>5</v>
      </c>
      <c r="B6" s="45">
        <v>44785</v>
      </c>
      <c r="C6" s="45">
        <v>44792</v>
      </c>
      <c r="D6" s="44" t="s">
        <v>93</v>
      </c>
      <c r="E6" s="37" t="s">
        <v>99</v>
      </c>
      <c r="F6" s="44" t="s">
        <v>95</v>
      </c>
      <c r="G6" s="46"/>
    </row>
    <row r="7" spans="1:7" x14ac:dyDescent="0.15">
      <c r="A7" s="44">
        <v>6</v>
      </c>
      <c r="B7" s="45">
        <v>44785</v>
      </c>
      <c r="C7" s="45">
        <v>44792</v>
      </c>
      <c r="D7" s="44" t="s">
        <v>93</v>
      </c>
      <c r="E7" s="37" t="s">
        <v>100</v>
      </c>
      <c r="F7" s="44" t="s">
        <v>95</v>
      </c>
      <c r="G7" s="46"/>
    </row>
    <row r="8" spans="1:7" x14ac:dyDescent="0.15">
      <c r="A8" s="44">
        <v>7</v>
      </c>
      <c r="B8" s="45">
        <v>44785</v>
      </c>
      <c r="C8" s="45">
        <v>44792</v>
      </c>
      <c r="D8" s="44" t="s">
        <v>93</v>
      </c>
      <c r="E8" s="37" t="s">
        <v>101</v>
      </c>
      <c r="F8" s="44" t="s">
        <v>95</v>
      </c>
      <c r="G8" s="46"/>
    </row>
    <row r="9" spans="1:7" x14ac:dyDescent="0.15">
      <c r="A9" s="44">
        <v>8</v>
      </c>
      <c r="B9" s="45">
        <v>44785</v>
      </c>
      <c r="C9" s="45">
        <v>44792</v>
      </c>
      <c r="D9" s="44" t="s">
        <v>93</v>
      </c>
      <c r="E9" s="37" t="s">
        <v>102</v>
      </c>
      <c r="F9" s="44" t="s">
        <v>95</v>
      </c>
      <c r="G9" s="46"/>
    </row>
    <row r="10" spans="1:7" x14ac:dyDescent="0.15">
      <c r="A10" s="44">
        <v>9</v>
      </c>
      <c r="B10" s="45">
        <v>44785</v>
      </c>
      <c r="C10" s="45">
        <v>44792</v>
      </c>
      <c r="D10" s="44" t="s">
        <v>93</v>
      </c>
      <c r="E10" s="37" t="s">
        <v>103</v>
      </c>
      <c r="F10" s="44" t="s">
        <v>95</v>
      </c>
      <c r="G10" s="46"/>
    </row>
    <row r="11" spans="1:7" x14ac:dyDescent="0.15">
      <c r="A11" s="44">
        <v>10</v>
      </c>
      <c r="B11" s="45">
        <v>44785</v>
      </c>
      <c r="C11" s="45">
        <v>44792</v>
      </c>
      <c r="D11" s="44" t="s">
        <v>93</v>
      </c>
      <c r="E11" s="37" t="s">
        <v>104</v>
      </c>
      <c r="F11" s="44" t="s">
        <v>95</v>
      </c>
      <c r="G11" s="46"/>
    </row>
    <row r="12" spans="1:7" x14ac:dyDescent="0.15">
      <c r="A12" s="44">
        <v>11</v>
      </c>
      <c r="B12" s="45">
        <v>44785</v>
      </c>
      <c r="C12" s="45">
        <v>44792</v>
      </c>
      <c r="D12" s="44" t="s">
        <v>93</v>
      </c>
      <c r="E12" s="37" t="s">
        <v>105</v>
      </c>
      <c r="F12" s="44" t="s">
        <v>95</v>
      </c>
      <c r="G12" s="46"/>
    </row>
    <row r="13" spans="1:7" x14ac:dyDescent="0.15">
      <c r="A13" s="44">
        <v>12</v>
      </c>
      <c r="B13" s="45">
        <v>44785</v>
      </c>
      <c r="C13" s="45">
        <v>44792</v>
      </c>
      <c r="D13" s="44" t="s">
        <v>93</v>
      </c>
      <c r="E13" s="37" t="s">
        <v>106</v>
      </c>
      <c r="F13" s="44" t="s">
        <v>95</v>
      </c>
      <c r="G13" s="46"/>
    </row>
    <row r="14" spans="1:7" x14ac:dyDescent="0.15">
      <c r="A14" s="44">
        <v>13</v>
      </c>
      <c r="B14" s="45">
        <v>44785</v>
      </c>
      <c r="C14" s="45">
        <v>44792</v>
      </c>
      <c r="D14" s="44" t="s">
        <v>93</v>
      </c>
      <c r="E14" s="37" t="s">
        <v>107</v>
      </c>
      <c r="F14" s="44" t="s">
        <v>95</v>
      </c>
      <c r="G14" s="46"/>
    </row>
    <row r="15" spans="1:7" x14ac:dyDescent="0.15">
      <c r="A15" s="44">
        <v>14</v>
      </c>
      <c r="B15" s="45">
        <v>44785</v>
      </c>
      <c r="C15" s="45">
        <v>44792</v>
      </c>
      <c r="D15" s="44" t="s">
        <v>93</v>
      </c>
      <c r="E15" s="37" t="s">
        <v>108</v>
      </c>
      <c r="F15" s="44" t="s">
        <v>95</v>
      </c>
      <c r="G15" s="46"/>
    </row>
    <row r="16" spans="1:7" x14ac:dyDescent="0.15">
      <c r="A16" s="44">
        <v>15</v>
      </c>
      <c r="B16" s="45">
        <v>44785</v>
      </c>
      <c r="C16" s="45">
        <v>44792</v>
      </c>
      <c r="D16" s="44" t="s">
        <v>93</v>
      </c>
      <c r="E16" s="37" t="s">
        <v>109</v>
      </c>
      <c r="F16" s="44" t="s">
        <v>95</v>
      </c>
      <c r="G16" s="46"/>
    </row>
    <row r="17" spans="1:7" x14ac:dyDescent="0.15">
      <c r="A17" s="44">
        <v>16</v>
      </c>
      <c r="B17" s="45">
        <v>44785</v>
      </c>
      <c r="C17" s="45">
        <v>44792</v>
      </c>
      <c r="D17" s="44" t="s">
        <v>93</v>
      </c>
      <c r="E17" s="37" t="s">
        <v>110</v>
      </c>
      <c r="F17" s="44" t="s">
        <v>95</v>
      </c>
      <c r="G17" s="46"/>
    </row>
    <row r="18" spans="1:7" x14ac:dyDescent="0.15">
      <c r="A18" s="44">
        <v>17</v>
      </c>
      <c r="B18" s="45">
        <v>44785</v>
      </c>
      <c r="C18" s="45">
        <v>44792</v>
      </c>
      <c r="D18" s="44" t="s">
        <v>93</v>
      </c>
      <c r="E18" s="37" t="s">
        <v>111</v>
      </c>
      <c r="F18" s="44" t="s">
        <v>95</v>
      </c>
      <c r="G18" s="46"/>
    </row>
    <row r="19" spans="1:7" x14ac:dyDescent="0.15">
      <c r="A19" s="44">
        <v>18</v>
      </c>
      <c r="B19" s="45">
        <v>44785</v>
      </c>
      <c r="C19" s="45">
        <v>44792</v>
      </c>
      <c r="D19" s="44" t="s">
        <v>93</v>
      </c>
      <c r="E19" s="37" t="s">
        <v>112</v>
      </c>
      <c r="F19" s="44" t="s">
        <v>95</v>
      </c>
      <c r="G19" s="46"/>
    </row>
    <row r="20" spans="1:7" x14ac:dyDescent="0.15">
      <c r="A20" s="44">
        <v>19</v>
      </c>
      <c r="B20" s="45">
        <v>44785</v>
      </c>
      <c r="C20" s="45">
        <v>44792</v>
      </c>
      <c r="D20" s="44" t="s">
        <v>93</v>
      </c>
      <c r="E20" s="37" t="s">
        <v>113</v>
      </c>
      <c r="F20" s="44" t="s">
        <v>95</v>
      </c>
      <c r="G20" s="46"/>
    </row>
    <row r="21" spans="1:7" x14ac:dyDescent="0.15">
      <c r="A21" s="44">
        <v>20</v>
      </c>
      <c r="B21" s="45">
        <v>44785</v>
      </c>
      <c r="C21" s="45">
        <v>44792</v>
      </c>
      <c r="D21" s="44" t="s">
        <v>93</v>
      </c>
      <c r="E21" s="37" t="s">
        <v>114</v>
      </c>
      <c r="F21" s="44" t="s">
        <v>95</v>
      </c>
      <c r="G21" s="46"/>
    </row>
    <row r="22" spans="1:7" x14ac:dyDescent="0.15">
      <c r="A22" s="44">
        <v>21</v>
      </c>
      <c r="B22" s="45">
        <v>44785</v>
      </c>
      <c r="C22" s="45">
        <v>44792</v>
      </c>
      <c r="D22" s="44" t="s">
        <v>93</v>
      </c>
      <c r="E22" s="37" t="s">
        <v>115</v>
      </c>
      <c r="F22" s="44" t="s">
        <v>95</v>
      </c>
      <c r="G22" s="46"/>
    </row>
    <row r="23" spans="1:7" x14ac:dyDescent="0.15">
      <c r="A23" s="44">
        <v>22</v>
      </c>
      <c r="B23" s="45">
        <v>44785</v>
      </c>
      <c r="C23" s="45">
        <v>44792</v>
      </c>
      <c r="D23" s="44" t="s">
        <v>93</v>
      </c>
      <c r="E23" s="37" t="s">
        <v>116</v>
      </c>
      <c r="F23" s="44" t="s">
        <v>95</v>
      </c>
      <c r="G23" s="46"/>
    </row>
    <row r="24" spans="1:7" x14ac:dyDescent="0.15">
      <c r="A24" s="44">
        <v>23</v>
      </c>
      <c r="B24" s="45">
        <v>44785</v>
      </c>
      <c r="C24" s="45">
        <v>44792</v>
      </c>
      <c r="D24" s="44" t="s">
        <v>93</v>
      </c>
      <c r="E24" s="37" t="s">
        <v>117</v>
      </c>
      <c r="F24" s="44" t="s">
        <v>95</v>
      </c>
      <c r="G24" s="46"/>
    </row>
    <row r="25" spans="1:7" x14ac:dyDescent="0.15">
      <c r="A25" s="44">
        <v>24</v>
      </c>
      <c r="B25" s="45">
        <v>44785</v>
      </c>
      <c r="C25" s="45">
        <v>44792</v>
      </c>
      <c r="D25" s="44" t="s">
        <v>93</v>
      </c>
      <c r="E25" s="37" t="s">
        <v>118</v>
      </c>
      <c r="F25" s="44" t="s">
        <v>95</v>
      </c>
      <c r="G25" s="46"/>
    </row>
    <row r="26" spans="1:7" x14ac:dyDescent="0.15">
      <c r="A26" s="44">
        <v>25</v>
      </c>
      <c r="B26" s="45">
        <v>44785</v>
      </c>
      <c r="C26" s="45">
        <v>44792</v>
      </c>
      <c r="D26" s="44" t="s">
        <v>93</v>
      </c>
      <c r="E26" s="37" t="s">
        <v>119</v>
      </c>
      <c r="F26" s="44" t="s">
        <v>95</v>
      </c>
      <c r="G26" s="46"/>
    </row>
    <row r="27" spans="1:7" x14ac:dyDescent="0.15">
      <c r="A27" s="44">
        <v>26</v>
      </c>
      <c r="B27" s="45">
        <v>44785</v>
      </c>
      <c r="C27" s="45">
        <v>44792</v>
      </c>
      <c r="D27" s="44" t="s">
        <v>93</v>
      </c>
      <c r="E27" s="37" t="s">
        <v>120</v>
      </c>
      <c r="F27" s="44" t="s">
        <v>95</v>
      </c>
      <c r="G27" s="46"/>
    </row>
    <row r="28" spans="1:7" x14ac:dyDescent="0.15">
      <c r="A28" s="44">
        <v>27</v>
      </c>
      <c r="B28" s="45">
        <v>44785</v>
      </c>
      <c r="C28" s="45">
        <v>44792</v>
      </c>
      <c r="D28" s="44" t="s">
        <v>93</v>
      </c>
      <c r="E28" s="37" t="s">
        <v>121</v>
      </c>
      <c r="F28" s="44" t="s">
        <v>95</v>
      </c>
      <c r="G28" s="46"/>
    </row>
    <row r="29" spans="1:7" x14ac:dyDescent="0.15">
      <c r="A29" s="44">
        <v>28</v>
      </c>
      <c r="B29" s="45">
        <v>44785</v>
      </c>
      <c r="C29" s="45">
        <v>44792</v>
      </c>
      <c r="D29" s="44" t="s">
        <v>93</v>
      </c>
      <c r="E29" s="37" t="s">
        <v>122</v>
      </c>
      <c r="F29" s="44" t="s">
        <v>95</v>
      </c>
      <c r="G29" s="46"/>
    </row>
    <row r="30" spans="1:7" x14ac:dyDescent="0.15">
      <c r="A30" s="44">
        <v>29</v>
      </c>
      <c r="B30" s="45">
        <v>44785</v>
      </c>
      <c r="C30" s="45">
        <v>44792</v>
      </c>
      <c r="D30" s="44" t="s">
        <v>93</v>
      </c>
      <c r="E30" s="37" t="s">
        <v>123</v>
      </c>
      <c r="F30" s="44" t="s">
        <v>95</v>
      </c>
      <c r="G30" s="46"/>
    </row>
    <row r="31" spans="1:7" x14ac:dyDescent="0.15">
      <c r="A31" s="44">
        <v>30</v>
      </c>
      <c r="B31" s="45">
        <v>44785</v>
      </c>
      <c r="C31" s="45">
        <v>44792</v>
      </c>
      <c r="D31" s="44" t="s">
        <v>93</v>
      </c>
      <c r="E31" s="37" t="s">
        <v>124</v>
      </c>
      <c r="F31" s="44" t="s">
        <v>95</v>
      </c>
      <c r="G31" s="46"/>
    </row>
    <row r="32" spans="1:7" x14ac:dyDescent="0.15">
      <c r="A32" s="44">
        <v>31</v>
      </c>
      <c r="B32" s="45">
        <v>44785</v>
      </c>
      <c r="C32" s="45">
        <v>44792</v>
      </c>
      <c r="D32" s="44" t="s">
        <v>93</v>
      </c>
      <c r="E32" s="37" t="s">
        <v>125</v>
      </c>
      <c r="F32" s="44" t="s">
        <v>95</v>
      </c>
      <c r="G32" s="46"/>
    </row>
    <row r="33" spans="1:7" x14ac:dyDescent="0.15">
      <c r="A33" s="44">
        <v>32</v>
      </c>
      <c r="B33" s="45">
        <v>44785</v>
      </c>
      <c r="C33" s="45">
        <v>44792</v>
      </c>
      <c r="D33" s="44" t="s">
        <v>93</v>
      </c>
      <c r="E33" s="37" t="s">
        <v>126</v>
      </c>
      <c r="F33" s="44" t="s">
        <v>95</v>
      </c>
      <c r="G33" s="46"/>
    </row>
    <row r="34" spans="1:7" x14ac:dyDescent="0.15">
      <c r="A34" s="44">
        <v>33</v>
      </c>
      <c r="B34" s="45">
        <v>44785</v>
      </c>
      <c r="C34" s="45">
        <v>44792</v>
      </c>
      <c r="D34" s="44" t="s">
        <v>93</v>
      </c>
      <c r="E34" s="37" t="s">
        <v>127</v>
      </c>
      <c r="F34" s="44" t="s">
        <v>95</v>
      </c>
      <c r="G34" s="46"/>
    </row>
    <row r="35" spans="1:7" x14ac:dyDescent="0.15">
      <c r="A35" s="44">
        <v>34</v>
      </c>
      <c r="B35" s="45">
        <v>44785</v>
      </c>
      <c r="C35" s="45">
        <v>44792</v>
      </c>
      <c r="D35" s="44" t="s">
        <v>93</v>
      </c>
      <c r="E35" s="37" t="s">
        <v>128</v>
      </c>
      <c r="F35" s="44" t="s">
        <v>95</v>
      </c>
      <c r="G35" s="46"/>
    </row>
    <row r="36" spans="1:7" x14ac:dyDescent="0.15">
      <c r="A36" s="44">
        <v>35</v>
      </c>
      <c r="B36" s="45">
        <v>44785</v>
      </c>
      <c r="C36" s="45">
        <v>44792</v>
      </c>
      <c r="D36" s="44" t="s">
        <v>93</v>
      </c>
      <c r="E36" s="37" t="s">
        <v>129</v>
      </c>
      <c r="F36" s="44" t="s">
        <v>95</v>
      </c>
      <c r="G36" s="46"/>
    </row>
    <row r="37" spans="1:7" x14ac:dyDescent="0.15">
      <c r="A37" s="44">
        <v>36</v>
      </c>
      <c r="B37" s="45">
        <v>44785</v>
      </c>
      <c r="C37" s="45">
        <v>44792</v>
      </c>
      <c r="D37" s="44" t="s">
        <v>93</v>
      </c>
      <c r="E37" s="37" t="s">
        <v>130</v>
      </c>
      <c r="F37" s="44" t="s">
        <v>95</v>
      </c>
      <c r="G37" s="46"/>
    </row>
    <row r="38" spans="1:7" x14ac:dyDescent="0.15">
      <c r="A38" s="44">
        <v>37</v>
      </c>
      <c r="B38" s="45">
        <v>44785</v>
      </c>
      <c r="C38" s="45">
        <v>44792</v>
      </c>
      <c r="D38" s="44" t="s">
        <v>93</v>
      </c>
      <c r="E38" s="37" t="s">
        <v>131</v>
      </c>
      <c r="F38" s="44" t="s">
        <v>95</v>
      </c>
      <c r="G38" s="46"/>
    </row>
    <row r="39" spans="1:7" x14ac:dyDescent="0.15">
      <c r="A39" s="44">
        <v>38</v>
      </c>
      <c r="B39" s="45">
        <v>44785</v>
      </c>
      <c r="C39" s="45">
        <v>44792</v>
      </c>
      <c r="D39" s="44" t="s">
        <v>93</v>
      </c>
      <c r="E39" s="37" t="s">
        <v>132</v>
      </c>
      <c r="F39" s="44" t="s">
        <v>95</v>
      </c>
      <c r="G39" s="46"/>
    </row>
    <row r="40" spans="1:7" x14ac:dyDescent="0.15">
      <c r="A40" s="44">
        <v>39</v>
      </c>
      <c r="B40" s="45">
        <v>44785</v>
      </c>
      <c r="C40" s="45">
        <v>44792</v>
      </c>
      <c r="D40" s="44" t="s">
        <v>93</v>
      </c>
      <c r="E40" s="37" t="s">
        <v>133</v>
      </c>
      <c r="F40" s="44" t="s">
        <v>95</v>
      </c>
      <c r="G40" s="46"/>
    </row>
    <row r="41" spans="1:7" x14ac:dyDescent="0.15">
      <c r="A41" s="44">
        <v>40</v>
      </c>
      <c r="B41" s="45">
        <v>44785</v>
      </c>
      <c r="C41" s="45">
        <v>44792</v>
      </c>
      <c r="D41" s="44" t="s">
        <v>93</v>
      </c>
      <c r="E41" s="37" t="s">
        <v>134</v>
      </c>
      <c r="F41" s="44" t="s">
        <v>95</v>
      </c>
      <c r="G41" s="46"/>
    </row>
    <row r="42" spans="1:7" x14ac:dyDescent="0.15">
      <c r="A42" s="44">
        <v>41</v>
      </c>
      <c r="B42" s="45">
        <v>44785</v>
      </c>
      <c r="C42" s="45">
        <v>44792</v>
      </c>
      <c r="D42" s="44" t="s">
        <v>93</v>
      </c>
      <c r="E42" s="37" t="s">
        <v>135</v>
      </c>
      <c r="F42" s="44" t="s">
        <v>95</v>
      </c>
      <c r="G42" s="46"/>
    </row>
    <row r="43" spans="1:7" x14ac:dyDescent="0.15">
      <c r="A43" s="44">
        <v>42</v>
      </c>
      <c r="B43" s="45">
        <v>44785</v>
      </c>
      <c r="C43" s="45">
        <v>44792</v>
      </c>
      <c r="D43" s="44" t="s">
        <v>93</v>
      </c>
      <c r="E43" s="37" t="s">
        <v>136</v>
      </c>
      <c r="F43" s="44" t="s">
        <v>95</v>
      </c>
      <c r="G43" s="46"/>
    </row>
    <row r="44" spans="1:7" x14ac:dyDescent="0.15">
      <c r="A44" s="44">
        <v>43</v>
      </c>
      <c r="B44" s="45">
        <v>44785</v>
      </c>
      <c r="C44" s="45">
        <v>44792</v>
      </c>
      <c r="D44" s="44" t="s">
        <v>93</v>
      </c>
      <c r="E44" s="37" t="s">
        <v>137</v>
      </c>
      <c r="F44" s="44" t="s">
        <v>95</v>
      </c>
      <c r="G44" s="46"/>
    </row>
    <row r="45" spans="1:7" x14ac:dyDescent="0.15">
      <c r="A45" s="44">
        <v>44</v>
      </c>
      <c r="B45" s="45">
        <v>44785</v>
      </c>
      <c r="C45" s="45">
        <v>44792</v>
      </c>
      <c r="D45" s="44" t="s">
        <v>93</v>
      </c>
      <c r="E45" s="37" t="s">
        <v>138</v>
      </c>
      <c r="F45" s="44" t="s">
        <v>95</v>
      </c>
      <c r="G45" s="46"/>
    </row>
    <row r="46" spans="1:7" x14ac:dyDescent="0.15">
      <c r="A46" s="44">
        <v>45</v>
      </c>
      <c r="B46" s="45">
        <v>44785</v>
      </c>
      <c r="C46" s="45">
        <v>44792</v>
      </c>
      <c r="D46" s="44" t="s">
        <v>93</v>
      </c>
      <c r="E46" s="37" t="s">
        <v>139</v>
      </c>
      <c r="F46" s="44" t="s">
        <v>95</v>
      </c>
      <c r="G46" s="46"/>
    </row>
    <row r="47" spans="1:7" x14ac:dyDescent="0.15">
      <c r="A47" s="44">
        <v>46</v>
      </c>
      <c r="B47" s="45">
        <v>44785</v>
      </c>
      <c r="C47" s="45">
        <v>44792</v>
      </c>
      <c r="D47" s="44" t="s">
        <v>93</v>
      </c>
      <c r="E47" s="37" t="s">
        <v>140</v>
      </c>
      <c r="F47" s="44" t="s">
        <v>95</v>
      </c>
      <c r="G47" s="46"/>
    </row>
    <row r="48" spans="1:7" x14ac:dyDescent="0.15">
      <c r="A48" s="44">
        <v>47</v>
      </c>
      <c r="B48" s="45">
        <v>44785</v>
      </c>
      <c r="C48" s="45">
        <v>44792</v>
      </c>
      <c r="D48" s="44" t="s">
        <v>93</v>
      </c>
      <c r="E48" s="37" t="s">
        <v>141</v>
      </c>
      <c r="F48" s="44" t="s">
        <v>95</v>
      </c>
      <c r="G48" s="46"/>
    </row>
    <row r="49" spans="1:7" x14ac:dyDescent="0.15">
      <c r="A49" s="44">
        <v>48</v>
      </c>
      <c r="B49" s="45">
        <v>44785</v>
      </c>
      <c r="C49" s="45">
        <v>44792</v>
      </c>
      <c r="D49" s="44" t="s">
        <v>93</v>
      </c>
      <c r="E49" s="37" t="s">
        <v>142</v>
      </c>
      <c r="F49" s="44" t="s">
        <v>95</v>
      </c>
      <c r="G49" s="46"/>
    </row>
    <row r="50" spans="1:7" x14ac:dyDescent="0.15">
      <c r="A50" s="44">
        <v>49</v>
      </c>
      <c r="B50" s="45">
        <v>44785</v>
      </c>
      <c r="C50" s="45">
        <v>44792</v>
      </c>
      <c r="D50" s="44" t="s">
        <v>93</v>
      </c>
      <c r="E50" s="37" t="s">
        <v>143</v>
      </c>
      <c r="F50" s="44" t="s">
        <v>95</v>
      </c>
      <c r="G50" s="46"/>
    </row>
    <row r="51" spans="1:7" x14ac:dyDescent="0.15">
      <c r="A51" s="44">
        <v>50</v>
      </c>
      <c r="B51" s="45">
        <v>44785</v>
      </c>
      <c r="C51" s="45">
        <v>44792</v>
      </c>
      <c r="D51" s="44" t="s">
        <v>93</v>
      </c>
      <c r="E51" s="37" t="s">
        <v>144</v>
      </c>
      <c r="F51" s="44" t="s">
        <v>95</v>
      </c>
      <c r="G51" s="46"/>
    </row>
    <row r="52" spans="1:7" x14ac:dyDescent="0.15">
      <c r="A52" s="44">
        <v>51</v>
      </c>
      <c r="B52" s="45">
        <v>44785</v>
      </c>
      <c r="C52" s="45">
        <v>44792</v>
      </c>
      <c r="D52" s="44" t="s">
        <v>93</v>
      </c>
      <c r="E52" s="37" t="s">
        <v>145</v>
      </c>
      <c r="F52" s="44" t="s">
        <v>95</v>
      </c>
      <c r="G52" s="46"/>
    </row>
    <row r="53" spans="1:7" x14ac:dyDescent="0.15">
      <c r="A53" s="44">
        <v>52</v>
      </c>
      <c r="B53" s="45">
        <v>44785</v>
      </c>
      <c r="C53" s="45">
        <v>44792</v>
      </c>
      <c r="D53" s="44" t="s">
        <v>93</v>
      </c>
      <c r="E53" s="37" t="s">
        <v>146</v>
      </c>
      <c r="F53" s="44" t="s">
        <v>95</v>
      </c>
      <c r="G53" s="46"/>
    </row>
    <row r="54" spans="1:7" x14ac:dyDescent="0.15">
      <c r="A54" s="44">
        <v>53</v>
      </c>
      <c r="B54" s="45">
        <v>44785</v>
      </c>
      <c r="C54" s="45">
        <v>44792</v>
      </c>
      <c r="D54" s="44" t="s">
        <v>93</v>
      </c>
      <c r="E54" s="37" t="s">
        <v>147</v>
      </c>
      <c r="F54" s="44" t="s">
        <v>95</v>
      </c>
      <c r="G54" s="46"/>
    </row>
    <row r="55" spans="1:7" x14ac:dyDescent="0.15">
      <c r="A55" s="44">
        <v>54</v>
      </c>
      <c r="B55" s="45">
        <v>44785</v>
      </c>
      <c r="C55" s="45">
        <v>44792</v>
      </c>
      <c r="D55" s="44" t="s">
        <v>93</v>
      </c>
      <c r="E55" s="37" t="s">
        <v>148</v>
      </c>
      <c r="F55" s="44" t="s">
        <v>95</v>
      </c>
      <c r="G55" s="46"/>
    </row>
    <row r="56" spans="1:7" x14ac:dyDescent="0.15">
      <c r="A56" s="44">
        <v>55</v>
      </c>
      <c r="B56" s="45">
        <v>44785</v>
      </c>
      <c r="C56" s="45">
        <v>44792</v>
      </c>
      <c r="D56" s="44" t="s">
        <v>93</v>
      </c>
      <c r="E56" s="37" t="s">
        <v>149</v>
      </c>
      <c r="F56" s="44" t="s">
        <v>95</v>
      </c>
      <c r="G56" s="46"/>
    </row>
    <row r="57" spans="1:7" x14ac:dyDescent="0.15">
      <c r="A57" s="44">
        <v>56</v>
      </c>
      <c r="B57" s="45">
        <v>44785</v>
      </c>
      <c r="C57" s="45">
        <v>44792</v>
      </c>
      <c r="D57" s="44" t="s">
        <v>93</v>
      </c>
      <c r="E57" s="37" t="s">
        <v>150</v>
      </c>
      <c r="F57" s="44" t="s">
        <v>95</v>
      </c>
      <c r="G57" s="46"/>
    </row>
    <row r="58" spans="1:7" x14ac:dyDescent="0.15">
      <c r="A58" s="44">
        <v>57</v>
      </c>
      <c r="B58" s="45">
        <v>44785</v>
      </c>
      <c r="C58" s="45">
        <v>44792</v>
      </c>
      <c r="D58" s="44" t="s">
        <v>93</v>
      </c>
      <c r="E58" s="37" t="s">
        <v>151</v>
      </c>
      <c r="F58" s="44" t="s">
        <v>95</v>
      </c>
      <c r="G58" s="46"/>
    </row>
    <row r="59" spans="1:7" x14ac:dyDescent="0.15">
      <c r="A59" s="44">
        <v>58</v>
      </c>
      <c r="B59" s="45">
        <v>44785</v>
      </c>
      <c r="C59" s="45">
        <v>44792</v>
      </c>
      <c r="D59" s="44" t="s">
        <v>93</v>
      </c>
      <c r="E59" s="37" t="s">
        <v>152</v>
      </c>
      <c r="F59" s="44" t="s">
        <v>95</v>
      </c>
      <c r="G59" s="46"/>
    </row>
    <row r="60" spans="1:7" x14ac:dyDescent="0.15">
      <c r="A60" s="44">
        <v>59</v>
      </c>
      <c r="B60" s="45">
        <v>44785</v>
      </c>
      <c r="C60" s="45">
        <v>44792</v>
      </c>
      <c r="D60" s="44" t="s">
        <v>93</v>
      </c>
      <c r="E60" s="37" t="s">
        <v>153</v>
      </c>
      <c r="F60" s="44" t="s">
        <v>95</v>
      </c>
      <c r="G60" s="46"/>
    </row>
    <row r="61" spans="1:7" x14ac:dyDescent="0.15">
      <c r="A61" s="44">
        <v>60</v>
      </c>
      <c r="B61" s="45">
        <v>44785</v>
      </c>
      <c r="C61" s="45">
        <v>44792</v>
      </c>
      <c r="D61" s="44" t="s">
        <v>93</v>
      </c>
      <c r="E61" s="37" t="s">
        <v>154</v>
      </c>
      <c r="F61" s="44" t="s">
        <v>95</v>
      </c>
      <c r="G61" s="46"/>
    </row>
    <row r="62" spans="1:7" x14ac:dyDescent="0.15">
      <c r="A62" s="44">
        <v>61</v>
      </c>
      <c r="B62" s="45">
        <v>44785</v>
      </c>
      <c r="C62" s="45">
        <v>44792</v>
      </c>
      <c r="D62" s="44" t="s">
        <v>93</v>
      </c>
      <c r="E62" s="37" t="s">
        <v>155</v>
      </c>
      <c r="F62" s="44" t="s">
        <v>95</v>
      </c>
      <c r="G62" s="46"/>
    </row>
    <row r="63" spans="1:7" x14ac:dyDescent="0.15">
      <c r="A63" s="44">
        <v>62</v>
      </c>
      <c r="B63" s="45">
        <v>44785</v>
      </c>
      <c r="C63" s="45">
        <v>44792</v>
      </c>
      <c r="D63" s="44" t="s">
        <v>93</v>
      </c>
      <c r="E63" s="37" t="s">
        <v>156</v>
      </c>
      <c r="F63" s="44" t="s">
        <v>95</v>
      </c>
      <c r="G63" s="46"/>
    </row>
    <row r="64" spans="1:7" x14ac:dyDescent="0.15">
      <c r="A64" s="44">
        <v>63</v>
      </c>
      <c r="B64" s="45">
        <v>44785</v>
      </c>
      <c r="C64" s="45">
        <v>44792</v>
      </c>
      <c r="D64" s="44" t="s">
        <v>93</v>
      </c>
      <c r="E64" s="37" t="s">
        <v>157</v>
      </c>
      <c r="F64" s="44" t="s">
        <v>95</v>
      </c>
      <c r="G64" s="46"/>
    </row>
    <row r="65" spans="1:7" x14ac:dyDescent="0.15">
      <c r="A65" s="44">
        <v>64</v>
      </c>
      <c r="B65" s="45">
        <v>44785</v>
      </c>
      <c r="C65" s="45">
        <v>44792</v>
      </c>
      <c r="D65" s="44" t="s">
        <v>93</v>
      </c>
      <c r="E65" s="37" t="s">
        <v>158</v>
      </c>
      <c r="F65" s="44" t="s">
        <v>95</v>
      </c>
      <c r="G65" s="46"/>
    </row>
    <row r="66" spans="1:7" x14ac:dyDescent="0.15">
      <c r="A66" s="44">
        <v>65</v>
      </c>
      <c r="B66" s="45">
        <v>44785</v>
      </c>
      <c r="C66" s="45">
        <v>44792</v>
      </c>
      <c r="D66" s="44" t="s">
        <v>93</v>
      </c>
      <c r="E66" s="37" t="s">
        <v>159</v>
      </c>
      <c r="F66" s="44" t="s">
        <v>95</v>
      </c>
      <c r="G66" s="46"/>
    </row>
    <row r="67" spans="1:7" x14ac:dyDescent="0.15">
      <c r="A67" s="44">
        <v>66</v>
      </c>
      <c r="B67" s="45">
        <v>44785</v>
      </c>
      <c r="C67" s="45">
        <v>44792</v>
      </c>
      <c r="D67" s="44" t="s">
        <v>93</v>
      </c>
      <c r="E67" s="37" t="s">
        <v>160</v>
      </c>
      <c r="F67" s="44" t="s">
        <v>95</v>
      </c>
      <c r="G67" s="46"/>
    </row>
    <row r="68" spans="1:7" x14ac:dyDescent="0.15">
      <c r="A68" s="44">
        <v>67</v>
      </c>
      <c r="B68" s="45">
        <v>44785</v>
      </c>
      <c r="C68" s="45">
        <v>44792</v>
      </c>
      <c r="D68" s="44" t="s">
        <v>93</v>
      </c>
      <c r="E68" s="37" t="s">
        <v>161</v>
      </c>
      <c r="F68" s="44" t="s">
        <v>95</v>
      </c>
      <c r="G68" s="46"/>
    </row>
    <row r="69" spans="1:7" x14ac:dyDescent="0.15">
      <c r="A69" s="44">
        <v>68</v>
      </c>
      <c r="B69" s="45">
        <v>44785</v>
      </c>
      <c r="C69" s="45">
        <v>44792</v>
      </c>
      <c r="D69" s="44" t="s">
        <v>93</v>
      </c>
      <c r="E69" s="37" t="s">
        <v>162</v>
      </c>
      <c r="F69" s="44" t="s">
        <v>95</v>
      </c>
      <c r="G69" s="46"/>
    </row>
    <row r="70" spans="1:7" x14ac:dyDescent="0.15">
      <c r="A70" s="44">
        <v>69</v>
      </c>
      <c r="B70" s="45">
        <v>44785</v>
      </c>
      <c r="C70" s="45">
        <v>44792</v>
      </c>
      <c r="D70" s="44" t="s">
        <v>93</v>
      </c>
      <c r="E70" s="37" t="s">
        <v>163</v>
      </c>
      <c r="F70" s="44" t="s">
        <v>95</v>
      </c>
      <c r="G70" s="46"/>
    </row>
    <row r="71" spans="1:7" x14ac:dyDescent="0.15">
      <c r="A71" s="44">
        <v>70</v>
      </c>
      <c r="B71" s="45">
        <v>44785</v>
      </c>
      <c r="C71" s="45">
        <v>44792</v>
      </c>
      <c r="D71" s="44" t="s">
        <v>93</v>
      </c>
      <c r="E71" s="37" t="s">
        <v>164</v>
      </c>
      <c r="F71" s="44" t="s">
        <v>95</v>
      </c>
      <c r="G71" s="46"/>
    </row>
    <row r="72" spans="1:7" x14ac:dyDescent="0.15">
      <c r="A72" s="44">
        <v>71</v>
      </c>
      <c r="B72" s="45">
        <v>44785</v>
      </c>
      <c r="C72" s="45">
        <v>44792</v>
      </c>
      <c r="D72" s="44" t="s">
        <v>93</v>
      </c>
      <c r="E72" s="37" t="s">
        <v>165</v>
      </c>
      <c r="F72" s="44" t="s">
        <v>95</v>
      </c>
      <c r="G72" s="46"/>
    </row>
    <row r="73" spans="1:7" x14ac:dyDescent="0.15">
      <c r="A73" s="44">
        <v>72</v>
      </c>
      <c r="B73" s="45">
        <v>44785</v>
      </c>
      <c r="C73" s="45">
        <v>44792</v>
      </c>
      <c r="D73" s="44" t="s">
        <v>93</v>
      </c>
      <c r="E73" s="37" t="s">
        <v>166</v>
      </c>
      <c r="F73" s="44" t="s">
        <v>95</v>
      </c>
      <c r="G73" s="46"/>
    </row>
    <row r="74" spans="1:7" x14ac:dyDescent="0.15">
      <c r="A74" s="44">
        <v>73</v>
      </c>
      <c r="B74" s="45">
        <v>44785</v>
      </c>
      <c r="C74" s="45">
        <v>44792</v>
      </c>
      <c r="D74" s="44" t="s">
        <v>93</v>
      </c>
      <c r="E74" s="37" t="s">
        <v>167</v>
      </c>
      <c r="F74" s="44" t="s">
        <v>95</v>
      </c>
      <c r="G74" s="46"/>
    </row>
    <row r="75" spans="1:7" x14ac:dyDescent="0.15">
      <c r="A75" s="44">
        <v>74</v>
      </c>
      <c r="B75" s="45">
        <v>44785</v>
      </c>
      <c r="C75" s="45">
        <v>44792</v>
      </c>
      <c r="D75" s="44" t="s">
        <v>93</v>
      </c>
      <c r="E75" s="37" t="s">
        <v>168</v>
      </c>
      <c r="F75" s="44" t="s">
        <v>95</v>
      </c>
      <c r="G75" s="46"/>
    </row>
    <row r="76" spans="1:7" x14ac:dyDescent="0.15">
      <c r="A76" s="44">
        <v>75</v>
      </c>
      <c r="B76" s="45">
        <v>44785</v>
      </c>
      <c r="C76" s="45">
        <v>44792</v>
      </c>
      <c r="D76" s="44" t="s">
        <v>93</v>
      </c>
      <c r="E76" s="37" t="s">
        <v>169</v>
      </c>
      <c r="F76" s="44" t="s">
        <v>95</v>
      </c>
      <c r="G76" s="46"/>
    </row>
    <row r="77" spans="1:7" x14ac:dyDescent="0.15">
      <c r="A77" s="44">
        <v>76</v>
      </c>
      <c r="B77" s="45">
        <v>44785</v>
      </c>
      <c r="C77" s="45">
        <v>44792</v>
      </c>
      <c r="D77" s="44" t="s">
        <v>93</v>
      </c>
      <c r="E77" s="37" t="s">
        <v>170</v>
      </c>
      <c r="F77" s="44" t="s">
        <v>95</v>
      </c>
      <c r="G77" s="46"/>
    </row>
    <row r="78" spans="1:7" x14ac:dyDescent="0.15">
      <c r="A78" s="44">
        <v>77</v>
      </c>
      <c r="B78" s="45">
        <v>44785</v>
      </c>
      <c r="C78" s="45">
        <v>44792</v>
      </c>
      <c r="D78" s="44" t="s">
        <v>93</v>
      </c>
      <c r="E78" s="37" t="s">
        <v>171</v>
      </c>
      <c r="F78" s="44" t="s">
        <v>95</v>
      </c>
      <c r="G78" s="46"/>
    </row>
    <row r="79" spans="1:7" x14ac:dyDescent="0.15">
      <c r="A79" s="44">
        <v>78</v>
      </c>
      <c r="B79" s="45">
        <v>44785</v>
      </c>
      <c r="C79" s="45">
        <v>44792</v>
      </c>
      <c r="D79" s="44" t="s">
        <v>93</v>
      </c>
      <c r="E79" s="37" t="s">
        <v>172</v>
      </c>
      <c r="F79" s="44" t="s">
        <v>95</v>
      </c>
      <c r="G79" s="46"/>
    </row>
    <row r="80" spans="1:7" x14ac:dyDescent="0.15">
      <c r="A80" s="44">
        <v>79</v>
      </c>
      <c r="B80" s="45">
        <v>44785</v>
      </c>
      <c r="C80" s="45">
        <v>44792</v>
      </c>
      <c r="D80" s="44" t="s">
        <v>93</v>
      </c>
      <c r="E80" s="37" t="s">
        <v>173</v>
      </c>
      <c r="F80" s="44" t="s">
        <v>95</v>
      </c>
      <c r="G80" s="46"/>
    </row>
    <row r="81" spans="1:7" x14ac:dyDescent="0.15">
      <c r="A81" s="44">
        <v>80</v>
      </c>
      <c r="B81" s="45">
        <v>44785</v>
      </c>
      <c r="C81" s="45">
        <v>44792</v>
      </c>
      <c r="D81" s="44" t="s">
        <v>93</v>
      </c>
      <c r="E81" s="37" t="s">
        <v>174</v>
      </c>
      <c r="F81" s="44" t="s">
        <v>95</v>
      </c>
      <c r="G81" s="46"/>
    </row>
    <row r="82" spans="1:7" x14ac:dyDescent="0.15">
      <c r="A82" s="44">
        <v>81</v>
      </c>
      <c r="B82" s="45">
        <v>44785</v>
      </c>
      <c r="C82" s="45">
        <v>44792</v>
      </c>
      <c r="D82" s="44" t="s">
        <v>93</v>
      </c>
      <c r="E82" s="37" t="s">
        <v>175</v>
      </c>
      <c r="F82" s="44" t="s">
        <v>95</v>
      </c>
      <c r="G82" s="46"/>
    </row>
    <row r="83" spans="1:7" x14ac:dyDescent="0.15">
      <c r="A83" s="44">
        <v>82</v>
      </c>
      <c r="B83" s="45">
        <v>44785</v>
      </c>
      <c r="C83" s="45">
        <v>44792</v>
      </c>
      <c r="D83" s="44" t="s">
        <v>93</v>
      </c>
      <c r="E83" s="37" t="s">
        <v>176</v>
      </c>
      <c r="F83" s="44" t="s">
        <v>95</v>
      </c>
      <c r="G83" s="46"/>
    </row>
    <row r="84" spans="1:7" x14ac:dyDescent="0.15">
      <c r="A84" s="44">
        <v>83</v>
      </c>
      <c r="B84" s="45">
        <v>44785</v>
      </c>
      <c r="C84" s="45">
        <v>44792</v>
      </c>
      <c r="D84" s="44" t="s">
        <v>93</v>
      </c>
      <c r="E84" s="37" t="s">
        <v>177</v>
      </c>
      <c r="F84" s="44" t="s">
        <v>95</v>
      </c>
      <c r="G84" s="46"/>
    </row>
    <row r="85" spans="1:7" x14ac:dyDescent="0.15">
      <c r="A85" s="44">
        <v>84</v>
      </c>
      <c r="B85" s="45">
        <v>44785</v>
      </c>
      <c r="C85" s="45">
        <v>44792</v>
      </c>
      <c r="D85" s="44" t="s">
        <v>93</v>
      </c>
      <c r="E85" s="37" t="s">
        <v>178</v>
      </c>
      <c r="F85" s="44" t="s">
        <v>95</v>
      </c>
      <c r="G85" s="46"/>
    </row>
    <row r="86" spans="1:7" x14ac:dyDescent="0.15">
      <c r="A86" s="44">
        <v>85</v>
      </c>
      <c r="B86" s="45">
        <v>44785</v>
      </c>
      <c r="C86" s="45">
        <v>44792</v>
      </c>
      <c r="D86" s="44" t="s">
        <v>93</v>
      </c>
      <c r="E86" s="37" t="s">
        <v>179</v>
      </c>
      <c r="F86" s="44" t="s">
        <v>95</v>
      </c>
      <c r="G86" s="46"/>
    </row>
    <row r="87" spans="1:7" x14ac:dyDescent="0.15">
      <c r="A87" s="44">
        <v>86</v>
      </c>
      <c r="B87" s="45">
        <v>44785</v>
      </c>
      <c r="C87" s="45">
        <v>44792</v>
      </c>
      <c r="D87" s="44" t="s">
        <v>93</v>
      </c>
      <c r="E87" s="37" t="s">
        <v>180</v>
      </c>
      <c r="F87" s="44" t="s">
        <v>95</v>
      </c>
      <c r="G87" s="46"/>
    </row>
    <row r="88" spans="1:7" x14ac:dyDescent="0.15">
      <c r="A88" s="44">
        <v>87</v>
      </c>
      <c r="B88" s="45">
        <v>44785</v>
      </c>
      <c r="C88" s="45">
        <v>44792</v>
      </c>
      <c r="D88" s="44" t="s">
        <v>93</v>
      </c>
      <c r="E88" s="37" t="s">
        <v>181</v>
      </c>
      <c r="F88" s="44" t="s">
        <v>95</v>
      </c>
      <c r="G88" s="46"/>
    </row>
    <row r="89" spans="1:7" x14ac:dyDescent="0.15">
      <c r="A89" s="44">
        <v>88</v>
      </c>
      <c r="B89" s="45">
        <v>44785</v>
      </c>
      <c r="C89" s="45">
        <v>44792</v>
      </c>
      <c r="D89" s="44" t="s">
        <v>93</v>
      </c>
      <c r="E89" s="37" t="s">
        <v>182</v>
      </c>
      <c r="F89" s="44" t="s">
        <v>95</v>
      </c>
      <c r="G89" s="46"/>
    </row>
    <row r="90" spans="1:7" x14ac:dyDescent="0.15">
      <c r="A90" s="44">
        <v>89</v>
      </c>
      <c r="B90" s="45">
        <v>44785</v>
      </c>
      <c r="C90" s="45">
        <v>44792</v>
      </c>
      <c r="D90" s="44" t="s">
        <v>93</v>
      </c>
      <c r="E90" s="37" t="s">
        <v>183</v>
      </c>
      <c r="F90" s="44" t="s">
        <v>95</v>
      </c>
      <c r="G90" s="46"/>
    </row>
    <row r="91" spans="1:7" x14ac:dyDescent="0.15">
      <c r="A91" s="44">
        <v>90</v>
      </c>
      <c r="B91" s="45">
        <v>44785</v>
      </c>
      <c r="C91" s="45">
        <v>44792</v>
      </c>
      <c r="D91" s="44" t="s">
        <v>93</v>
      </c>
      <c r="E91" s="37" t="s">
        <v>184</v>
      </c>
      <c r="F91" s="44" t="s">
        <v>95</v>
      </c>
      <c r="G91" s="46"/>
    </row>
    <row r="92" spans="1:7" x14ac:dyDescent="0.15">
      <c r="A92" s="44">
        <v>91</v>
      </c>
      <c r="B92" s="45">
        <v>44785</v>
      </c>
      <c r="C92" s="45">
        <v>44792</v>
      </c>
      <c r="D92" s="44" t="s">
        <v>93</v>
      </c>
      <c r="E92" s="37" t="s">
        <v>185</v>
      </c>
      <c r="F92" s="44" t="s">
        <v>95</v>
      </c>
      <c r="G92" s="46"/>
    </row>
    <row r="93" spans="1:7" x14ac:dyDescent="0.15">
      <c r="A93" s="44">
        <v>92</v>
      </c>
      <c r="B93" s="45">
        <v>44785</v>
      </c>
      <c r="C93" s="45">
        <v>44792</v>
      </c>
      <c r="D93" s="44" t="s">
        <v>93</v>
      </c>
      <c r="E93" s="37" t="s">
        <v>186</v>
      </c>
      <c r="F93" s="44" t="s">
        <v>95</v>
      </c>
      <c r="G93" s="46"/>
    </row>
    <row r="94" spans="1:7" x14ac:dyDescent="0.15">
      <c r="A94" s="44">
        <v>93</v>
      </c>
      <c r="B94" s="45">
        <v>44785</v>
      </c>
      <c r="C94" s="45">
        <v>44792</v>
      </c>
      <c r="D94" s="44" t="s">
        <v>93</v>
      </c>
      <c r="E94" s="37" t="s">
        <v>187</v>
      </c>
      <c r="F94" s="44" t="s">
        <v>95</v>
      </c>
      <c r="G94" s="46"/>
    </row>
    <row r="95" spans="1:7" x14ac:dyDescent="0.15">
      <c r="A95" s="44">
        <v>94</v>
      </c>
      <c r="B95" s="45">
        <v>44785</v>
      </c>
      <c r="C95" s="45">
        <v>44792</v>
      </c>
      <c r="D95" s="44" t="s">
        <v>93</v>
      </c>
      <c r="E95" s="37" t="s">
        <v>188</v>
      </c>
      <c r="F95" s="44" t="s">
        <v>95</v>
      </c>
      <c r="G95" s="46"/>
    </row>
    <row r="96" spans="1:7" x14ac:dyDescent="0.15">
      <c r="A96" s="44">
        <v>95</v>
      </c>
      <c r="B96" s="45">
        <v>44785</v>
      </c>
      <c r="C96" s="45">
        <v>44792</v>
      </c>
      <c r="D96" s="44" t="s">
        <v>93</v>
      </c>
      <c r="E96" s="37" t="s">
        <v>189</v>
      </c>
      <c r="F96" s="44" t="s">
        <v>95</v>
      </c>
      <c r="G96" s="46"/>
    </row>
    <row r="97" spans="1:7" x14ac:dyDescent="0.15">
      <c r="A97" s="44">
        <v>96</v>
      </c>
      <c r="B97" s="45">
        <v>44785</v>
      </c>
      <c r="C97" s="45">
        <v>44792</v>
      </c>
      <c r="D97" s="44" t="s">
        <v>93</v>
      </c>
      <c r="E97" s="37" t="s">
        <v>190</v>
      </c>
      <c r="F97" s="44" t="s">
        <v>95</v>
      </c>
      <c r="G97" s="46"/>
    </row>
    <row r="98" spans="1:7" x14ac:dyDescent="0.15">
      <c r="A98" s="44">
        <v>97</v>
      </c>
      <c r="B98" s="45">
        <v>44785</v>
      </c>
      <c r="C98" s="45">
        <v>44792</v>
      </c>
      <c r="D98" s="44" t="s">
        <v>93</v>
      </c>
      <c r="E98" s="37" t="s">
        <v>191</v>
      </c>
      <c r="F98" s="44" t="s">
        <v>95</v>
      </c>
      <c r="G98" s="46"/>
    </row>
    <row r="99" spans="1:7" x14ac:dyDescent="0.15">
      <c r="A99" s="44">
        <v>98</v>
      </c>
      <c r="B99" s="45">
        <v>44785</v>
      </c>
      <c r="C99" s="45">
        <v>44792</v>
      </c>
      <c r="D99" s="44" t="s">
        <v>93</v>
      </c>
      <c r="E99" s="37" t="s">
        <v>192</v>
      </c>
      <c r="F99" s="44" t="s">
        <v>95</v>
      </c>
      <c r="G99" s="46"/>
    </row>
    <row r="100" spans="1:7" x14ac:dyDescent="0.15">
      <c r="A100" s="44">
        <v>99</v>
      </c>
      <c r="B100" s="45">
        <v>44785</v>
      </c>
      <c r="C100" s="45">
        <v>44792</v>
      </c>
      <c r="D100" s="44" t="s">
        <v>93</v>
      </c>
      <c r="E100" s="37" t="s">
        <v>193</v>
      </c>
      <c r="F100" s="44" t="s">
        <v>95</v>
      </c>
      <c r="G100" s="46"/>
    </row>
    <row r="101" spans="1:7" x14ac:dyDescent="0.15">
      <c r="A101" s="44">
        <v>100</v>
      </c>
      <c r="B101" s="45">
        <v>44785</v>
      </c>
      <c r="C101" s="45">
        <v>44792</v>
      </c>
      <c r="D101" s="44" t="s">
        <v>93</v>
      </c>
      <c r="E101" s="37" t="s">
        <v>194</v>
      </c>
      <c r="F101" s="44" t="s">
        <v>95</v>
      </c>
      <c r="G101" s="46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I20"/>
  <sheetViews>
    <sheetView workbookViewId="0">
      <selection activeCell="M11" sqref="M11"/>
    </sheetView>
  </sheetViews>
  <sheetFormatPr baseColWidth="10" defaultColWidth="8.83203125" defaultRowHeight="13" x14ac:dyDescent="0.15"/>
  <cols>
    <col min="1" max="1" width="25.6640625" style="2" customWidth="1"/>
    <col min="2" max="2" width="9.1640625" style="2" customWidth="1"/>
    <col min="3" max="3" width="12.1640625" style="2" customWidth="1"/>
    <col min="4" max="4" width="11.83203125" style="2" customWidth="1"/>
    <col min="5" max="5" width="11.1640625" style="2" customWidth="1"/>
    <col min="6" max="6" width="8.83203125" style="2"/>
    <col min="7" max="7" width="12.1640625" style="2" customWidth="1"/>
    <col min="8" max="8" width="11.83203125" style="2" customWidth="1"/>
    <col min="9" max="9" width="12.6640625" style="2" customWidth="1"/>
    <col min="10" max="16384" width="8.83203125" style="2"/>
  </cols>
  <sheetData>
    <row r="2" spans="1:9" x14ac:dyDescent="0.15">
      <c r="A2" s="99" t="s">
        <v>195</v>
      </c>
      <c r="B2" s="99"/>
      <c r="C2" s="99"/>
      <c r="D2" s="99"/>
      <c r="E2" s="99"/>
      <c r="F2" s="99"/>
      <c r="G2" s="99"/>
      <c r="H2" s="99"/>
      <c r="I2" s="99"/>
    </row>
    <row r="3" spans="1:9" x14ac:dyDescent="0.15">
      <c r="A3" s="47" t="s">
        <v>196</v>
      </c>
      <c r="B3" s="103" t="s">
        <v>197</v>
      </c>
      <c r="C3" s="104"/>
      <c r="D3" s="104"/>
      <c r="E3" s="104"/>
      <c r="F3" s="104"/>
      <c r="G3" s="104"/>
      <c r="H3" s="104"/>
      <c r="I3" s="105"/>
    </row>
    <row r="4" spans="1:9" ht="15.75" customHeight="1" x14ac:dyDescent="0.15">
      <c r="A4" s="48" t="s">
        <v>198</v>
      </c>
      <c r="B4" s="97" t="s">
        <v>199</v>
      </c>
      <c r="C4" s="97"/>
      <c r="D4" s="97"/>
      <c r="E4" s="97"/>
      <c r="F4" s="97"/>
      <c r="G4" s="97"/>
      <c r="H4" s="97"/>
      <c r="I4" s="97"/>
    </row>
    <row r="5" spans="1:9" ht="15.75" customHeight="1" x14ac:dyDescent="0.15">
      <c r="A5" s="100" t="s">
        <v>200</v>
      </c>
      <c r="B5" s="98" t="s">
        <v>201</v>
      </c>
      <c r="C5" s="98"/>
      <c r="D5" s="98"/>
      <c r="E5" s="98"/>
      <c r="F5" s="98"/>
      <c r="G5" s="98"/>
      <c r="H5" s="98"/>
      <c r="I5" s="98"/>
    </row>
    <row r="6" spans="1:9" ht="15.75" customHeight="1" x14ac:dyDescent="0.15">
      <c r="A6" s="100"/>
      <c r="B6" s="98" t="s">
        <v>202</v>
      </c>
      <c r="C6" s="98"/>
      <c r="D6" s="98"/>
      <c r="E6" s="98"/>
      <c r="F6" s="98"/>
      <c r="G6" s="98"/>
      <c r="H6" s="98"/>
      <c r="I6" s="98"/>
    </row>
    <row r="7" spans="1:9" ht="14" x14ac:dyDescent="0.15">
      <c r="A7" s="100" t="s">
        <v>203</v>
      </c>
      <c r="B7" s="102" t="s">
        <v>204</v>
      </c>
      <c r="C7" s="102"/>
      <c r="D7" s="102"/>
      <c r="E7" s="102"/>
      <c r="F7" s="101" t="s">
        <v>205</v>
      </c>
      <c r="G7" s="101"/>
      <c r="H7" s="101"/>
      <c r="I7" s="101"/>
    </row>
    <row r="8" spans="1:9" ht="14" x14ac:dyDescent="0.15">
      <c r="A8" s="100"/>
      <c r="B8" s="3" t="s">
        <v>206</v>
      </c>
      <c r="C8" s="3" t="s">
        <v>207</v>
      </c>
      <c r="D8" s="3" t="s">
        <v>208</v>
      </c>
      <c r="E8" s="3" t="s">
        <v>209</v>
      </c>
      <c r="F8" s="3" t="s">
        <v>210</v>
      </c>
      <c r="G8" s="3" t="s">
        <v>207</v>
      </c>
      <c r="H8" s="3" t="s">
        <v>208</v>
      </c>
      <c r="I8" s="3" t="s">
        <v>209</v>
      </c>
    </row>
    <row r="9" spans="1:9" ht="14" x14ac:dyDescent="0.15">
      <c r="A9" s="100"/>
      <c r="B9" s="8">
        <v>0</v>
      </c>
      <c r="C9" s="1">
        <v>1</v>
      </c>
      <c r="D9" s="1">
        <v>100</v>
      </c>
      <c r="E9" s="1">
        <v>0</v>
      </c>
      <c r="F9" s="8">
        <v>0</v>
      </c>
      <c r="G9" s="1">
        <v>1</v>
      </c>
      <c r="H9" s="1">
        <v>100</v>
      </c>
      <c r="I9" s="1">
        <v>0</v>
      </c>
    </row>
    <row r="10" spans="1:9" ht="14" x14ac:dyDescent="0.15">
      <c r="A10" s="100"/>
      <c r="B10" s="8">
        <v>1</v>
      </c>
      <c r="C10" s="1">
        <v>1</v>
      </c>
      <c r="D10" s="1">
        <v>100</v>
      </c>
      <c r="E10" s="1">
        <v>0</v>
      </c>
      <c r="F10" s="8">
        <v>1</v>
      </c>
      <c r="G10" s="1">
        <v>1</v>
      </c>
      <c r="H10" s="1">
        <v>100</v>
      </c>
      <c r="I10" s="1">
        <v>0</v>
      </c>
    </row>
    <row r="11" spans="1:9" ht="15" customHeight="1" x14ac:dyDescent="0.15">
      <c r="A11" s="100"/>
      <c r="B11" s="8">
        <v>6</v>
      </c>
      <c r="C11" s="1">
        <v>1</v>
      </c>
      <c r="D11" s="1">
        <v>0</v>
      </c>
      <c r="E11" s="1">
        <v>100</v>
      </c>
      <c r="F11" s="8">
        <v>6</v>
      </c>
      <c r="G11" s="1">
        <v>1</v>
      </c>
      <c r="H11" s="1">
        <v>0</v>
      </c>
      <c r="I11" s="1">
        <v>100</v>
      </c>
    </row>
    <row r="12" spans="1:9" ht="15" customHeight="1" x14ac:dyDescent="0.15">
      <c r="A12" s="100"/>
      <c r="B12" s="8">
        <v>7</v>
      </c>
      <c r="C12" s="1">
        <v>1</v>
      </c>
      <c r="D12" s="1">
        <v>0</v>
      </c>
      <c r="E12" s="1">
        <v>100</v>
      </c>
      <c r="F12" s="8">
        <v>7</v>
      </c>
      <c r="G12" s="1">
        <v>1</v>
      </c>
      <c r="H12" s="1">
        <v>0</v>
      </c>
      <c r="I12" s="1">
        <v>100</v>
      </c>
    </row>
    <row r="13" spans="1:9" ht="14" x14ac:dyDescent="0.15">
      <c r="A13" s="100"/>
      <c r="B13" s="8">
        <v>7.5</v>
      </c>
      <c r="C13" s="1">
        <v>1</v>
      </c>
      <c r="D13" s="1">
        <v>100</v>
      </c>
      <c r="E13" s="1">
        <v>0</v>
      </c>
      <c r="F13" s="8">
        <v>8</v>
      </c>
      <c r="G13" s="1">
        <v>1</v>
      </c>
      <c r="H13" s="1">
        <v>100</v>
      </c>
      <c r="I13" s="1">
        <v>0</v>
      </c>
    </row>
    <row r="14" spans="1:9" ht="15.75" customHeight="1" x14ac:dyDescent="0.15">
      <c r="A14" s="100"/>
      <c r="B14" s="8">
        <v>10</v>
      </c>
      <c r="C14" s="1">
        <v>1</v>
      </c>
      <c r="D14" s="1">
        <v>100</v>
      </c>
      <c r="E14" s="1">
        <v>0</v>
      </c>
      <c r="F14" s="8">
        <v>10</v>
      </c>
      <c r="G14" s="1">
        <v>1</v>
      </c>
      <c r="H14" s="1">
        <v>100</v>
      </c>
      <c r="I14" s="1">
        <v>0</v>
      </c>
    </row>
    <row r="15" spans="1:9" x14ac:dyDescent="0.15">
      <c r="A15" s="48" t="s">
        <v>211</v>
      </c>
      <c r="B15" s="106" t="s">
        <v>212</v>
      </c>
      <c r="C15" s="106"/>
      <c r="D15" s="106"/>
      <c r="E15" s="106"/>
      <c r="F15" s="106" t="s">
        <v>212</v>
      </c>
      <c r="G15" s="106"/>
      <c r="H15" s="106"/>
      <c r="I15" s="106"/>
    </row>
    <row r="16" spans="1:9" ht="15.75" customHeight="1" x14ac:dyDescent="0.15">
      <c r="A16" s="48" t="s">
        <v>213</v>
      </c>
      <c r="B16" s="106" t="s">
        <v>214</v>
      </c>
      <c r="C16" s="106"/>
      <c r="D16" s="106"/>
      <c r="E16" s="106"/>
      <c r="F16" s="106" t="s">
        <v>214</v>
      </c>
      <c r="G16" s="106"/>
      <c r="H16" s="106"/>
      <c r="I16" s="106"/>
    </row>
    <row r="17" spans="1:9" ht="15.75" customHeight="1" x14ac:dyDescent="0.15">
      <c r="A17" s="48" t="s">
        <v>215</v>
      </c>
      <c r="B17" s="106" t="s">
        <v>216</v>
      </c>
      <c r="C17" s="106"/>
      <c r="D17" s="106"/>
      <c r="E17" s="106"/>
      <c r="F17" s="106" t="s">
        <v>216</v>
      </c>
      <c r="G17" s="106"/>
      <c r="H17" s="106"/>
      <c r="I17" s="106"/>
    </row>
    <row r="18" spans="1:9" x14ac:dyDescent="0.15">
      <c r="A18" s="48" t="s">
        <v>217</v>
      </c>
      <c r="B18" s="106" t="s">
        <v>218</v>
      </c>
      <c r="C18" s="106"/>
      <c r="D18" s="106"/>
      <c r="E18" s="106"/>
      <c r="F18" s="106" t="s">
        <v>219</v>
      </c>
      <c r="G18" s="106"/>
      <c r="H18" s="106"/>
      <c r="I18" s="106"/>
    </row>
    <row r="19" spans="1:9" x14ac:dyDescent="0.15">
      <c r="A19" s="48" t="s">
        <v>220</v>
      </c>
      <c r="B19" s="106" t="s">
        <v>221</v>
      </c>
      <c r="C19" s="106"/>
      <c r="D19" s="106"/>
      <c r="E19" s="106"/>
      <c r="F19" s="106" t="s">
        <v>221</v>
      </c>
      <c r="G19" s="106"/>
      <c r="H19" s="106"/>
      <c r="I19" s="106"/>
    </row>
    <row r="20" spans="1:9" x14ac:dyDescent="0.15">
      <c r="A20" s="48" t="s">
        <v>222</v>
      </c>
      <c r="B20" s="107" t="s">
        <v>223</v>
      </c>
      <c r="C20" s="107"/>
      <c r="D20" s="107"/>
      <c r="E20" s="107"/>
      <c r="F20" s="107" t="s">
        <v>223</v>
      </c>
      <c r="G20" s="107"/>
      <c r="H20" s="107"/>
      <c r="I20" s="107"/>
    </row>
  </sheetData>
  <mergeCells count="21">
    <mergeCell ref="B18:E18"/>
    <mergeCell ref="B19:E19"/>
    <mergeCell ref="B20:E20"/>
    <mergeCell ref="F20:I20"/>
    <mergeCell ref="F16:I16"/>
    <mergeCell ref="F17:I17"/>
    <mergeCell ref="F18:I18"/>
    <mergeCell ref="F19:I19"/>
    <mergeCell ref="F15:I15"/>
    <mergeCell ref="A5:A6"/>
    <mergeCell ref="B15:E15"/>
    <mergeCell ref="B16:E16"/>
    <mergeCell ref="B17:E17"/>
    <mergeCell ref="B4:I4"/>
    <mergeCell ref="B5:I5"/>
    <mergeCell ref="B6:I6"/>
    <mergeCell ref="A2:I2"/>
    <mergeCell ref="A7:A14"/>
    <mergeCell ref="F7:I7"/>
    <mergeCell ref="B7:E7"/>
    <mergeCell ref="B3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="98" zoomScaleNormal="98" workbookViewId="0">
      <selection activeCell="L14" sqref="L14"/>
    </sheetView>
  </sheetViews>
  <sheetFormatPr baseColWidth="10" defaultColWidth="9" defaultRowHeight="14" x14ac:dyDescent="0.15"/>
  <cols>
    <col min="1" max="1" width="9" style="5" customWidth="1"/>
    <col min="2" max="2" width="16" style="5" bestFit="1" customWidth="1"/>
    <col min="3" max="3" width="14.1640625" style="5" customWidth="1"/>
    <col min="4" max="5" width="13.1640625" style="5" customWidth="1"/>
    <col min="6" max="6" width="9" style="5" customWidth="1"/>
    <col min="7" max="16384" width="9" style="5"/>
  </cols>
  <sheetData>
    <row r="1" spans="1:10" ht="15" thickBot="1" x14ac:dyDescent="0.2"/>
    <row r="2" spans="1:10" ht="17" thickBot="1" x14ac:dyDescent="0.25">
      <c r="A2" s="108" t="s">
        <v>224</v>
      </c>
      <c r="B2" s="109"/>
      <c r="C2" s="109"/>
      <c r="D2" s="109"/>
      <c r="E2" s="109"/>
      <c r="F2" s="109"/>
      <c r="G2" s="109"/>
      <c r="H2" s="109"/>
      <c r="I2" s="109"/>
      <c r="J2" s="110"/>
    </row>
    <row r="3" spans="1:10" x14ac:dyDescent="0.15">
      <c r="A3" s="12"/>
      <c r="J3" s="13"/>
    </row>
    <row r="4" spans="1:10" x14ac:dyDescent="0.15">
      <c r="A4" s="12"/>
      <c r="J4" s="13"/>
    </row>
    <row r="5" spans="1:10" x14ac:dyDescent="0.15">
      <c r="A5" s="12"/>
      <c r="J5" s="13"/>
    </row>
    <row r="6" spans="1:10" x14ac:dyDescent="0.15">
      <c r="A6" s="12"/>
      <c r="J6" s="13"/>
    </row>
    <row r="7" spans="1:10" x14ac:dyDescent="0.15">
      <c r="A7" s="12"/>
      <c r="J7" s="13"/>
    </row>
    <row r="8" spans="1:10" x14ac:dyDescent="0.15">
      <c r="A8" s="12"/>
      <c r="J8" s="13"/>
    </row>
    <row r="9" spans="1:10" x14ac:dyDescent="0.15">
      <c r="A9" s="12"/>
      <c r="J9" s="13"/>
    </row>
    <row r="10" spans="1:10" x14ac:dyDescent="0.15">
      <c r="A10" s="12"/>
      <c r="J10" s="13"/>
    </row>
    <row r="11" spans="1:10" x14ac:dyDescent="0.15">
      <c r="A11" s="12"/>
      <c r="J11" s="13"/>
    </row>
    <row r="12" spans="1:10" x14ac:dyDescent="0.15">
      <c r="A12" s="12"/>
      <c r="J12" s="13"/>
    </row>
    <row r="13" spans="1:10" x14ac:dyDescent="0.15">
      <c r="A13" s="12"/>
      <c r="J13" s="13"/>
    </row>
    <row r="14" spans="1:10" x14ac:dyDescent="0.15">
      <c r="A14" s="12"/>
      <c r="J14" s="13"/>
    </row>
    <row r="15" spans="1:10" x14ac:dyDescent="0.15">
      <c r="A15" s="12"/>
      <c r="J15" s="13"/>
    </row>
    <row r="16" spans="1:10" x14ac:dyDescent="0.15">
      <c r="A16" s="12"/>
      <c r="J16" s="13"/>
    </row>
    <row r="17" spans="1:10" x14ac:dyDescent="0.15">
      <c r="A17" s="12"/>
      <c r="J17" s="13"/>
    </row>
    <row r="18" spans="1:10" x14ac:dyDescent="0.15">
      <c r="A18" s="12"/>
      <c r="J18" s="13"/>
    </row>
    <row r="19" spans="1:10" x14ac:dyDescent="0.15">
      <c r="A19" s="12"/>
      <c r="J19" s="13"/>
    </row>
    <row r="20" spans="1:10" x14ac:dyDescent="0.15">
      <c r="A20" s="12"/>
      <c r="J20" s="13"/>
    </row>
    <row r="21" spans="1:10" x14ac:dyDescent="0.15">
      <c r="A21" s="12"/>
      <c r="J21" s="13"/>
    </row>
    <row r="22" spans="1:10" x14ac:dyDescent="0.15">
      <c r="A22" s="12"/>
      <c r="J22" s="13"/>
    </row>
    <row r="23" spans="1:10" x14ac:dyDescent="0.15">
      <c r="A23" s="12"/>
      <c r="J23" s="13"/>
    </row>
    <row r="24" spans="1:10" x14ac:dyDescent="0.15">
      <c r="A24" s="12"/>
      <c r="J24" s="13"/>
    </row>
    <row r="25" spans="1:10" x14ac:dyDescent="0.15">
      <c r="A25" s="14"/>
      <c r="B25" s="15"/>
      <c r="C25" s="15"/>
      <c r="D25" s="15"/>
      <c r="E25" s="15"/>
      <c r="F25" s="15"/>
      <c r="G25" s="15"/>
      <c r="H25" s="15"/>
      <c r="I25" s="15"/>
      <c r="J25" s="16"/>
    </row>
    <row r="28" spans="1:10" ht="30" x14ac:dyDescent="0.15">
      <c r="B28" s="10" t="s">
        <v>225</v>
      </c>
      <c r="C28" s="10" t="s">
        <v>226</v>
      </c>
      <c r="D28" s="10" t="s">
        <v>227</v>
      </c>
      <c r="E28" s="10" t="s">
        <v>228</v>
      </c>
      <c r="G28" s="17"/>
    </row>
    <row r="29" spans="1:10" ht="15" x14ac:dyDescent="0.15">
      <c r="B29" s="1" t="s">
        <v>40</v>
      </c>
      <c r="C29" s="1">
        <v>17.899999999999999</v>
      </c>
      <c r="D29" s="1">
        <v>18.399999999999999</v>
      </c>
      <c r="E29" s="1">
        <v>5</v>
      </c>
      <c r="G29" s="18"/>
    </row>
    <row r="30" spans="1:10" ht="15" x14ac:dyDescent="0.15">
      <c r="B30" s="1" t="s">
        <v>41</v>
      </c>
      <c r="C30" s="1">
        <v>42.2</v>
      </c>
      <c r="D30" s="1">
        <v>23.6</v>
      </c>
      <c r="E30" s="1">
        <v>16</v>
      </c>
      <c r="G30" s="18"/>
    </row>
    <row r="31" spans="1:10" ht="15" x14ac:dyDescent="0.15">
      <c r="B31" s="1" t="s">
        <v>39</v>
      </c>
      <c r="C31" s="1">
        <v>6.3</v>
      </c>
      <c r="D31" s="1">
        <v>34.299999999999997</v>
      </c>
      <c r="E31" s="1">
        <v>30.6</v>
      </c>
      <c r="G31" s="18"/>
    </row>
    <row r="32" spans="1:10" ht="15" x14ac:dyDescent="0.15">
      <c r="B32" s="1" t="s">
        <v>42</v>
      </c>
      <c r="C32" s="1">
        <v>43.9</v>
      </c>
      <c r="D32" s="1">
        <v>42</v>
      </c>
      <c r="E32" s="1">
        <v>43.9</v>
      </c>
      <c r="G32" s="18"/>
    </row>
    <row r="33" spans="2:7" ht="30" x14ac:dyDescent="0.15">
      <c r="B33" s="1" t="s">
        <v>43</v>
      </c>
      <c r="C33" s="1">
        <v>51.7</v>
      </c>
      <c r="D33" s="1">
        <v>51.2</v>
      </c>
      <c r="E33" s="1">
        <v>21.5</v>
      </c>
      <c r="G33" s="18"/>
    </row>
    <row r="34" spans="2:7" ht="15" x14ac:dyDescent="0.15">
      <c r="B34" s="1" t="s">
        <v>44</v>
      </c>
      <c r="C34" s="19">
        <v>64.099999999999994</v>
      </c>
      <c r="D34" s="1">
        <v>65.099999999999994</v>
      </c>
      <c r="E34" s="1">
        <v>64.099999999999994</v>
      </c>
      <c r="G34" s="18"/>
    </row>
    <row r="35" spans="2:7" ht="15" x14ac:dyDescent="0.15">
      <c r="B35" s="1" t="s">
        <v>45</v>
      </c>
      <c r="C35" s="19">
        <v>72.099999999999994</v>
      </c>
      <c r="D35" s="1">
        <v>71.5</v>
      </c>
      <c r="E35" s="1">
        <v>72.099999999999994</v>
      </c>
      <c r="G35" s="18"/>
    </row>
    <row r="36" spans="2:7" ht="15" x14ac:dyDescent="0.15">
      <c r="B36" s="1" t="s">
        <v>46</v>
      </c>
      <c r="C36" s="19">
        <v>77.400000000000006</v>
      </c>
      <c r="D36" s="1">
        <v>77.400000000000006</v>
      </c>
      <c r="E36" s="1">
        <v>77.400000000000006</v>
      </c>
      <c r="G36" s="18"/>
    </row>
    <row r="37" spans="2:7" ht="15" x14ac:dyDescent="0.15">
      <c r="B37" s="1" t="s">
        <v>47</v>
      </c>
      <c r="C37" s="19">
        <v>87.3</v>
      </c>
      <c r="D37" s="1">
        <v>87.5</v>
      </c>
      <c r="E37" s="1">
        <v>87.3</v>
      </c>
      <c r="G37" s="18"/>
    </row>
    <row r="38" spans="2:7" ht="15" x14ac:dyDescent="0.15">
      <c r="B38" s="1" t="s">
        <v>48</v>
      </c>
      <c r="C38" s="19">
        <v>96.4</v>
      </c>
      <c r="D38" s="1">
        <v>96.2</v>
      </c>
      <c r="E38" s="1">
        <v>96.4</v>
      </c>
      <c r="G38" s="18"/>
    </row>
    <row r="39" spans="2:7" x14ac:dyDescent="0.15">
      <c r="B39" s="20"/>
      <c r="C39" s="21"/>
      <c r="D39" s="20"/>
      <c r="E39" s="20"/>
      <c r="G39" s="18"/>
    </row>
    <row r="40" spans="2:7" x14ac:dyDescent="0.15">
      <c r="B40" s="101" t="s">
        <v>229</v>
      </c>
      <c r="C40" s="111" t="s">
        <v>230</v>
      </c>
      <c r="D40" s="111"/>
      <c r="E40" s="111"/>
      <c r="F40" s="17"/>
      <c r="G40" s="17"/>
    </row>
    <row r="41" spans="2:7" ht="15" x14ac:dyDescent="0.15">
      <c r="B41" s="101"/>
      <c r="C41" s="10" t="s">
        <v>22</v>
      </c>
      <c r="D41" s="10" t="s">
        <v>27</v>
      </c>
      <c r="E41" s="10" t="s">
        <v>29</v>
      </c>
      <c r="F41" s="18"/>
    </row>
    <row r="42" spans="2:7" ht="16" x14ac:dyDescent="0.15">
      <c r="B42" s="1" t="s">
        <v>58</v>
      </c>
      <c r="C42" s="22">
        <v>5.6529999999999996</v>
      </c>
      <c r="D42" s="10">
        <v>2.4700000000000002</v>
      </c>
      <c r="E42" s="1" t="s">
        <v>231</v>
      </c>
      <c r="F42" s="18"/>
    </row>
    <row r="43" spans="2:7" ht="16" x14ac:dyDescent="0.15">
      <c r="B43" s="1" t="s">
        <v>59</v>
      </c>
      <c r="C43" s="22">
        <v>3.819</v>
      </c>
      <c r="D43" s="1" t="s">
        <v>231</v>
      </c>
      <c r="E43" s="1" t="s">
        <v>231</v>
      </c>
      <c r="F43" s="18"/>
    </row>
    <row r="44" spans="2:7" ht="16" x14ac:dyDescent="0.15">
      <c r="B44" s="1" t="s">
        <v>61</v>
      </c>
      <c r="C44" s="22">
        <v>5.4390000000000001</v>
      </c>
      <c r="D44" s="10">
        <v>3.86</v>
      </c>
      <c r="E44" s="10">
        <v>2.4740000000000002</v>
      </c>
      <c r="F44" s="18"/>
    </row>
    <row r="45" spans="2:7" ht="16" x14ac:dyDescent="0.15">
      <c r="B45" s="1" t="s">
        <v>60</v>
      </c>
      <c r="C45" s="22">
        <v>-0.50900000000000001</v>
      </c>
      <c r="D45" s="1" t="s">
        <v>231</v>
      </c>
      <c r="E45" s="10">
        <v>-4.6219999999999999</v>
      </c>
      <c r="F45" s="18"/>
    </row>
    <row r="46" spans="2:7" ht="16" x14ac:dyDescent="0.15">
      <c r="B46" s="1" t="s">
        <v>62</v>
      </c>
      <c r="C46" s="22">
        <v>4.1529999999999996</v>
      </c>
      <c r="D46" s="10">
        <v>1.94</v>
      </c>
      <c r="E46" s="1" t="s">
        <v>231</v>
      </c>
      <c r="F46" s="18"/>
    </row>
    <row r="47" spans="2:7" ht="16" x14ac:dyDescent="0.15">
      <c r="B47" s="1" t="s">
        <v>63</v>
      </c>
      <c r="C47" s="22">
        <v>2.431</v>
      </c>
      <c r="D47" s="10">
        <v>2.35</v>
      </c>
      <c r="E47" s="10">
        <v>2.4649999999999999</v>
      </c>
      <c r="F47" s="18"/>
    </row>
    <row r="48" spans="2:7" ht="15" x14ac:dyDescent="0.15">
      <c r="B48" s="1" t="s">
        <v>75</v>
      </c>
      <c r="C48" s="1" t="s">
        <v>231</v>
      </c>
      <c r="D48" s="10">
        <v>4.75</v>
      </c>
      <c r="E48" s="10">
        <v>4.9669999999999996</v>
      </c>
      <c r="F48" s="18"/>
    </row>
    <row r="49" spans="2:6" ht="15" x14ac:dyDescent="0.15">
      <c r="B49" s="1" t="s">
        <v>232</v>
      </c>
      <c r="C49" s="1" t="s">
        <v>231</v>
      </c>
      <c r="D49" s="10">
        <v>4.83</v>
      </c>
      <c r="E49" s="1" t="s">
        <v>231</v>
      </c>
      <c r="F49" s="18"/>
    </row>
    <row r="50" spans="2:6" ht="15" x14ac:dyDescent="0.15">
      <c r="B50" s="1" t="s">
        <v>85</v>
      </c>
      <c r="C50" s="1" t="s">
        <v>231</v>
      </c>
      <c r="D50" s="1" t="s">
        <v>231</v>
      </c>
      <c r="E50" s="10">
        <v>6.5869999999999997</v>
      </c>
      <c r="F50" s="18"/>
    </row>
    <row r="51" spans="2:6" ht="15" x14ac:dyDescent="0.15">
      <c r="B51" s="1" t="s">
        <v>86</v>
      </c>
      <c r="C51" s="1" t="s">
        <v>231</v>
      </c>
      <c r="D51" s="1" t="s">
        <v>231</v>
      </c>
      <c r="E51" s="10">
        <v>4.1020000000000003</v>
      </c>
    </row>
    <row r="53" spans="2:6" ht="15" x14ac:dyDescent="0.15">
      <c r="B53" s="20" t="s">
        <v>233</v>
      </c>
      <c r="C53" s="20" t="s">
        <v>234</v>
      </c>
    </row>
  </sheetData>
  <mergeCells count="3">
    <mergeCell ref="A2:J2"/>
    <mergeCell ref="C40:E40"/>
    <mergeCell ref="B40:B4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Results</vt:lpstr>
      <vt:lpstr>Raw data pH 2.6</vt:lpstr>
      <vt:lpstr>Raw data pH 7.4</vt:lpstr>
      <vt:lpstr>Raw data pH 10.5</vt:lpstr>
      <vt:lpstr>Request Sheet</vt:lpstr>
      <vt:lpstr>HPLC-Analysis details</vt:lpstr>
      <vt:lpstr>Protocol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Prathyusha Palla</dc:creator>
  <cp:keywords/>
  <dc:description/>
  <cp:lastModifiedBy>Mauro Gonzalez</cp:lastModifiedBy>
  <cp:revision/>
  <dcterms:created xsi:type="dcterms:W3CDTF">2018-05-28T07:31:11Z</dcterms:created>
  <dcterms:modified xsi:type="dcterms:W3CDTF">2022-10-18T15:14:32Z</dcterms:modified>
  <cp:category/>
  <cp:contentStatus/>
</cp:coreProperties>
</file>