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patel/Desktop/Investment Evaluation/"/>
    </mc:Choice>
  </mc:AlternateContent>
  <bookViews>
    <workbookView xWindow="61420" yWindow="-9580" windowWidth="27640" windowHeight="16940" xr2:uid="{17FBD0A5-70CE-3948-AD59-FF9BB4FB4F3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12" i="1"/>
  <c r="B18" i="1"/>
  <c r="B19" i="1"/>
  <c r="B20" i="1"/>
  <c r="B21" i="1"/>
  <c r="B22" i="1"/>
  <c r="B23" i="1"/>
  <c r="B24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<sst xmlns="http://schemas.openxmlformats.org/spreadsheetml/2006/main" count="12" uniqueCount="12">
  <si>
    <t>Year</t>
  </si>
  <si>
    <t>Discounted Cash Flow</t>
  </si>
  <si>
    <t>Cash Flow (CF)</t>
  </si>
  <si>
    <t>Discount Rate (r)</t>
  </si>
  <si>
    <t>Parameters</t>
  </si>
  <si>
    <t>Stake</t>
  </si>
  <si>
    <t>Discount Rate</t>
  </si>
  <si>
    <t>Maximum Bid</t>
  </si>
  <si>
    <t>Growth rate -1st five years</t>
  </si>
  <si>
    <t>Growth rate -last 25 years</t>
  </si>
  <si>
    <t>Term (years)</t>
  </si>
  <si>
    <t>Last year's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</si>
</sst>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8" formatCode="&quot;$&quot;#,##0.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6" fontId="0" fillId="0" borderId="0" xfId="0" applyNumberFormat="1"/>
    <xf numFmtId="0" fontId="0" fillId="0" borderId="0" xfId="0" applyNumberFormat="1"/>
    <xf numFmtId="168" fontId="0" fillId="0" borderId="0" xfId="0" applyNumberFormat="1"/>
    <xf numFmtId="168" fontId="1" fillId="0" borderId="0" xfId="0" applyNumberFormat="1" applyFont="1"/>
    <xf numFmtId="0" fontId="1" fillId="2" borderId="0" xfId="0" applyFont="1" applyFill="1"/>
    <xf numFmtId="168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355600</xdr:colOff>
      <xdr:row>6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4D31C3-9921-8345-8F5E-17F06A557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13400" cy="130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A2F4-1E52-504D-BE94-2DF18094893D}">
  <dimension ref="A2:I45"/>
  <sheetViews>
    <sheetView tabSelected="1" workbookViewId="0">
      <selection activeCell="F42" sqref="F42"/>
    </sheetView>
  </sheetViews>
  <sheetFormatPr baseColWidth="10" defaultRowHeight="16"/>
  <cols>
    <col min="2" max="2" width="18.5" customWidth="1"/>
    <col min="3" max="3" width="20.83203125" customWidth="1"/>
    <col min="4" max="4" width="18.83203125" customWidth="1"/>
    <col min="6" max="6" width="23.6640625" customWidth="1"/>
    <col min="7" max="7" width="11.1640625" bestFit="1" customWidth="1"/>
    <col min="8" max="8" width="32.83203125" customWidth="1"/>
  </cols>
  <sheetData>
    <row r="2" spans="1:9" ht="21">
      <c r="F2" s="3" t="s">
        <v>4</v>
      </c>
      <c r="G2" s="2"/>
      <c r="H2" s="2"/>
    </row>
    <row r="3" spans="1:9">
      <c r="F3" t="s">
        <v>5</v>
      </c>
      <c r="G3" s="4">
        <v>0.5</v>
      </c>
    </row>
    <row r="4" spans="1:9">
      <c r="F4" t="s">
        <v>10</v>
      </c>
      <c r="G4" s="6">
        <v>30</v>
      </c>
    </row>
    <row r="5" spans="1:9">
      <c r="F5" t="s">
        <v>11</v>
      </c>
      <c r="G5" s="5">
        <v>100000</v>
      </c>
    </row>
    <row r="6" spans="1:9">
      <c r="F6" t="s">
        <v>8</v>
      </c>
      <c r="G6" s="4">
        <v>0.04</v>
      </c>
      <c r="H6" t="s">
        <v>9</v>
      </c>
      <c r="I6" s="4">
        <v>0.1</v>
      </c>
    </row>
    <row r="7" spans="1:9">
      <c r="F7" t="s">
        <v>6</v>
      </c>
      <c r="G7" s="4">
        <v>0.12</v>
      </c>
    </row>
    <row r="8" spans="1:9">
      <c r="F8" s="9" t="s">
        <v>7</v>
      </c>
      <c r="G8" s="10">
        <f>SUM(D12:D41)</f>
        <v>855563.24000058312</v>
      </c>
    </row>
    <row r="11" spans="1:9">
      <c r="A11" s="1" t="s">
        <v>0</v>
      </c>
      <c r="B11" s="1" t="s">
        <v>2</v>
      </c>
      <c r="C11" s="1" t="s">
        <v>3</v>
      </c>
      <c r="D11" s="1" t="s">
        <v>1</v>
      </c>
    </row>
    <row r="12" spans="1:9">
      <c r="A12">
        <v>1</v>
      </c>
      <c r="B12" s="7">
        <v>50000</v>
      </c>
      <c r="C12">
        <v>0.12</v>
      </c>
      <c r="D12" s="7">
        <f>B12/(1+C12)^A12</f>
        <v>44642.857142857138</v>
      </c>
    </row>
    <row r="13" spans="1:9">
      <c r="A13">
        <v>2</v>
      </c>
      <c r="B13" s="7">
        <f>B12*1.04</f>
        <v>52000</v>
      </c>
      <c r="C13">
        <v>0.12</v>
      </c>
      <c r="D13" s="7">
        <f t="shared" ref="D13:D41" si="0">B13/(1+C13)^A13</f>
        <v>41454.081632653055</v>
      </c>
    </row>
    <row r="14" spans="1:9">
      <c r="A14">
        <v>3</v>
      </c>
      <c r="B14" s="7">
        <f>B13*1.04</f>
        <v>54080</v>
      </c>
      <c r="C14">
        <v>0.12</v>
      </c>
      <c r="D14" s="7">
        <f t="shared" si="0"/>
        <v>38493.075801749263</v>
      </c>
    </row>
    <row r="15" spans="1:9">
      <c r="A15">
        <v>4</v>
      </c>
      <c r="B15" s="7">
        <f>B14*1.04</f>
        <v>56243.200000000004</v>
      </c>
      <c r="C15">
        <v>0.12</v>
      </c>
      <c r="D15" s="7">
        <f t="shared" si="0"/>
        <v>35743.570387338601</v>
      </c>
    </row>
    <row r="16" spans="1:9">
      <c r="A16">
        <v>5</v>
      </c>
      <c r="B16" s="7">
        <f>B15*1.04</f>
        <v>58492.928000000007</v>
      </c>
      <c r="C16">
        <v>0.12</v>
      </c>
      <c r="D16" s="7">
        <f t="shared" si="0"/>
        <v>33190.458216814419</v>
      </c>
    </row>
    <row r="17" spans="1:4">
      <c r="A17">
        <v>6</v>
      </c>
      <c r="B17" s="7">
        <f>B16*1.1</f>
        <v>64342.22080000001</v>
      </c>
      <c r="C17">
        <v>0.12</v>
      </c>
      <c r="D17" s="7">
        <f t="shared" si="0"/>
        <v>32597.771462942728</v>
      </c>
    </row>
    <row r="18" spans="1:4">
      <c r="A18">
        <v>7</v>
      </c>
      <c r="B18" s="7">
        <f t="shared" ref="B18:B41" si="1">B17*1.1</f>
        <v>70776.442880000017</v>
      </c>
      <c r="C18">
        <v>0.12</v>
      </c>
      <c r="D18" s="7">
        <f t="shared" si="0"/>
        <v>32015.668401104467</v>
      </c>
    </row>
    <row r="19" spans="1:4">
      <c r="A19">
        <v>8</v>
      </c>
      <c r="B19" s="7">
        <f t="shared" si="1"/>
        <v>77854.087168000027</v>
      </c>
      <c r="C19">
        <v>0.12</v>
      </c>
      <c r="D19" s="7">
        <f t="shared" si="0"/>
        <v>31443.960036799032</v>
      </c>
    </row>
    <row r="20" spans="1:4">
      <c r="A20">
        <v>9</v>
      </c>
      <c r="B20" s="7">
        <f t="shared" si="1"/>
        <v>85639.495884800039</v>
      </c>
      <c r="C20">
        <v>0.12</v>
      </c>
      <c r="D20" s="7">
        <f t="shared" si="0"/>
        <v>30882.460750427621</v>
      </c>
    </row>
    <row r="21" spans="1:4">
      <c r="A21">
        <v>10</v>
      </c>
      <c r="B21" s="7">
        <f t="shared" si="1"/>
        <v>94203.445473280051</v>
      </c>
      <c r="C21">
        <v>0.12</v>
      </c>
      <c r="D21" s="7">
        <f t="shared" si="0"/>
        <v>30330.98823702713</v>
      </c>
    </row>
    <row r="22" spans="1:4">
      <c r="A22">
        <v>11</v>
      </c>
      <c r="B22" s="7">
        <f t="shared" si="1"/>
        <v>103623.79002060807</v>
      </c>
      <c r="C22">
        <v>0.12</v>
      </c>
      <c r="D22" s="7">
        <f t="shared" si="0"/>
        <v>29789.363447080214</v>
      </c>
    </row>
    <row r="23" spans="1:4">
      <c r="A23">
        <v>12</v>
      </c>
      <c r="B23" s="7">
        <f t="shared" si="1"/>
        <v>113986.16902266888</v>
      </c>
      <c r="C23">
        <v>0.12</v>
      </c>
      <c r="D23" s="7">
        <f t="shared" si="0"/>
        <v>29257.410528382356</v>
      </c>
    </row>
    <row r="24" spans="1:4">
      <c r="A24">
        <v>13</v>
      </c>
      <c r="B24" s="7">
        <f t="shared" si="1"/>
        <v>125384.78592493577</v>
      </c>
      <c r="C24">
        <v>0.12</v>
      </c>
      <c r="D24" s="7">
        <f t="shared" si="0"/>
        <v>28734.956768946955</v>
      </c>
    </row>
    <row r="25" spans="1:4">
      <c r="A25">
        <v>14</v>
      </c>
      <c r="B25" s="7">
        <f t="shared" si="1"/>
        <v>137923.26451742937</v>
      </c>
      <c r="C25">
        <v>0.12</v>
      </c>
      <c r="D25" s="7">
        <f t="shared" si="0"/>
        <v>28221.832540930045</v>
      </c>
    </row>
    <row r="26" spans="1:4">
      <c r="A26">
        <v>15</v>
      </c>
      <c r="B26" s="7">
        <f t="shared" si="1"/>
        <v>151715.59096917234</v>
      </c>
      <c r="C26">
        <v>0.12</v>
      </c>
      <c r="D26" s="7">
        <f t="shared" si="0"/>
        <v>27717.871245556304</v>
      </c>
    </row>
    <row r="27" spans="1:4">
      <c r="A27">
        <v>16</v>
      </c>
      <c r="B27" s="7">
        <f t="shared" si="1"/>
        <v>166887.15006608958</v>
      </c>
      <c r="C27">
        <v>0.12</v>
      </c>
      <c r="D27" s="7">
        <f t="shared" si="0"/>
        <v>27222.909259028507</v>
      </c>
    </row>
    <row r="28" spans="1:4">
      <c r="A28">
        <v>17</v>
      </c>
      <c r="B28" s="7">
        <f t="shared" si="1"/>
        <v>183575.86507269857</v>
      </c>
      <c r="C28">
        <v>0.12</v>
      </c>
      <c r="D28" s="7">
        <f t="shared" si="0"/>
        <v>26736.785879403</v>
      </c>
    </row>
    <row r="29" spans="1:4">
      <c r="A29">
        <v>18</v>
      </c>
      <c r="B29" s="7">
        <f t="shared" si="1"/>
        <v>201933.45157996845</v>
      </c>
      <c r="C29">
        <v>0.12</v>
      </c>
      <c r="D29" s="7">
        <f t="shared" si="0"/>
        <v>26259.343274413663</v>
      </c>
    </row>
    <row r="30" spans="1:4">
      <c r="A30">
        <v>19</v>
      </c>
      <c r="B30" s="7">
        <f t="shared" si="1"/>
        <v>222126.79673796531</v>
      </c>
      <c r="C30">
        <v>0.12</v>
      </c>
      <c r="D30" s="7">
        <f t="shared" si="0"/>
        <v>25790.426430227704</v>
      </c>
    </row>
    <row r="31" spans="1:4">
      <c r="A31">
        <v>20</v>
      </c>
      <c r="B31" s="7">
        <f t="shared" si="1"/>
        <v>244339.47641176186</v>
      </c>
      <c r="C31">
        <v>0.12</v>
      </c>
      <c r="D31" s="7">
        <f t="shared" si="0"/>
        <v>25329.883101116498</v>
      </c>
    </row>
    <row r="32" spans="1:4">
      <c r="A32">
        <v>21</v>
      </c>
      <c r="B32" s="7">
        <f t="shared" si="1"/>
        <v>268773.42405293806</v>
      </c>
      <c r="C32">
        <v>0.12</v>
      </c>
      <c r="D32" s="7">
        <f t="shared" si="0"/>
        <v>24877.563760025132</v>
      </c>
    </row>
    <row r="33" spans="1:4">
      <c r="A33">
        <v>22</v>
      </c>
      <c r="B33" s="7">
        <f t="shared" si="1"/>
        <v>295650.7664582319</v>
      </c>
      <c r="C33">
        <v>0.12</v>
      </c>
      <c r="D33" s="7">
        <f t="shared" si="0"/>
        <v>24433.321550024681</v>
      </c>
    </row>
    <row r="34" spans="1:4">
      <c r="A34">
        <v>23</v>
      </c>
      <c r="B34" s="7">
        <f t="shared" si="1"/>
        <v>325215.84310405509</v>
      </c>
      <c r="C34">
        <v>0.12</v>
      </c>
      <c r="D34" s="7">
        <f t="shared" si="0"/>
        <v>23997.012236631384</v>
      </c>
    </row>
    <row r="35" spans="1:4">
      <c r="A35">
        <v>24</v>
      </c>
      <c r="B35" s="7">
        <f t="shared" si="1"/>
        <v>357737.42741446063</v>
      </c>
      <c r="C35">
        <v>0.12</v>
      </c>
      <c r="D35" s="7">
        <f t="shared" si="0"/>
        <v>23568.494160977254</v>
      </c>
    </row>
    <row r="36" spans="1:4">
      <c r="A36">
        <v>25</v>
      </c>
      <c r="B36" s="7">
        <f t="shared" si="1"/>
        <v>393511.1701559067</v>
      </c>
      <c r="C36">
        <v>0.12</v>
      </c>
      <c r="D36" s="7">
        <f t="shared" si="0"/>
        <v>23147.628193816941</v>
      </c>
    </row>
    <row r="37" spans="1:4">
      <c r="A37">
        <v>26</v>
      </c>
      <c r="B37" s="7">
        <f t="shared" si="1"/>
        <v>432862.28717149742</v>
      </c>
      <c r="C37">
        <v>0.12</v>
      </c>
      <c r="D37" s="7">
        <f t="shared" si="0"/>
        <v>22734.277690355928</v>
      </c>
    </row>
    <row r="38" spans="1:4">
      <c r="A38">
        <v>27</v>
      </c>
      <c r="B38" s="7">
        <f t="shared" si="1"/>
        <v>476148.51588864718</v>
      </c>
      <c r="C38">
        <v>0.12</v>
      </c>
      <c r="D38" s="7">
        <f t="shared" si="0"/>
        <v>22328.308445885283</v>
      </c>
    </row>
    <row r="39" spans="1:4">
      <c r="A39">
        <v>28</v>
      </c>
      <c r="B39" s="7">
        <f t="shared" si="1"/>
        <v>523763.36747751193</v>
      </c>
      <c r="C39">
        <v>0.12</v>
      </c>
      <c r="D39" s="7">
        <f t="shared" si="0"/>
        <v>21929.588652208764</v>
      </c>
    </row>
    <row r="40" spans="1:4">
      <c r="A40">
        <v>29</v>
      </c>
      <c r="B40" s="7">
        <f t="shared" si="1"/>
        <v>576139.70422526321</v>
      </c>
      <c r="C40">
        <v>0.12</v>
      </c>
      <c r="D40" s="7">
        <f t="shared" si="0"/>
        <v>21537.988854847892</v>
      </c>
    </row>
    <row r="41" spans="1:4">
      <c r="A41">
        <v>30</v>
      </c>
      <c r="B41" s="7">
        <f t="shared" si="1"/>
        <v>633753.67464778956</v>
      </c>
      <c r="C41">
        <v>0.12</v>
      </c>
      <c r="D41" s="7">
        <f t="shared" si="0"/>
        <v>21153.381911011322</v>
      </c>
    </row>
    <row r="42" spans="1:4">
      <c r="D42" s="8"/>
    </row>
    <row r="43" spans="1:4">
      <c r="A43" s="1"/>
    </row>
    <row r="45" spans="1:4">
      <c r="A45" s="2"/>
      <c r="B45" s="2"/>
      <c r="C45" s="2"/>
    </row>
  </sheetData>
  <mergeCells count="2">
    <mergeCell ref="A45:C45"/>
    <mergeCell ref="F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2018-02-23T17:41:37Z</dcterms:created>
  <dcterms:modified xsi:type="dcterms:W3CDTF">2018-02-23T21:48:22Z</dcterms:modified>
</cp:coreProperties>
</file>