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nromero/Downloads/"/>
    </mc:Choice>
  </mc:AlternateContent>
  <xr:revisionPtr revIDLastSave="0" documentId="8_{97D16AF7-0A12-6D43-9779-598AC7922449}" xr6:coauthVersionLast="47" xr6:coauthVersionMax="47" xr10:uidLastSave="{00000000-0000-0000-0000-000000000000}"/>
  <bookViews>
    <workbookView xWindow="-30880" yWindow="1900" windowWidth="28900" windowHeight="15760" tabRatio="874" activeTab="1" xr2:uid="{00000000-000D-0000-FFFF-FFFF00000000}"/>
  </bookViews>
  <sheets>
    <sheet name="ME73 - Cohorte 2025" sheetId="4" r:id="rId1"/>
    <sheet name="ME73 - Cohorte 2024" sheetId="13" r:id="rId2"/>
    <sheet name="ME73 - Seminarios a confirmar " sheetId="14" state="hidden" r:id="rId3"/>
    <sheet name="Materias" sheetId="12" r:id="rId4"/>
  </sheets>
  <externalReferences>
    <externalReference r:id="rId5"/>
  </externalReferences>
  <definedNames>
    <definedName name="_xlnm._FilterDatabase" localSheetId="3" hidden="1">Materias!$A$3:$D$18</definedName>
    <definedName name="_xlnm._FilterDatabase" localSheetId="1" hidden="1">'ME73 - Cohorte 2024'!$B$7:$S$96</definedName>
    <definedName name="_xlnm._FilterDatabase" localSheetId="0" hidden="1">'ME73 - Cohorte 2025'!$A$7:$S$127</definedName>
    <definedName name="_xlnm._FilterDatabase" localSheetId="2" hidden="1">'ME73 - Seminarios a confirmar '!$B$7:$S$46</definedName>
    <definedName name="_xlnm.Print_Area" localSheetId="1">'ME73 - Cohorte 2024'!$B$8:$S$19</definedName>
    <definedName name="_xlnm.Print_Area" localSheetId="0">'ME73 - Cohorte 2025'!$B$8:$S$30</definedName>
    <definedName name="_xlnm.Print_Area" localSheetId="2">'ME73 - Seminarios a confirmar '!#REF!</definedName>
    <definedName name="_xlnm.Print_Titles" localSheetId="1">'ME73 - Cohorte 2024'!$1:$7</definedName>
    <definedName name="_xlnm.Print_Titles" localSheetId="0">'ME73 - Cohorte 2025'!$1:$7</definedName>
    <definedName name="_xlnm.Print_Titles" localSheetId="2">'ME73 - Seminarios a confirmar 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3" i="13" l="1"/>
  <c r="P47" i="13"/>
  <c r="P97" i="13"/>
  <c r="P99" i="13"/>
  <c r="R99" i="13" s="1"/>
  <c r="R98" i="13"/>
  <c r="O98" i="13"/>
  <c r="Q98" i="13" s="1"/>
  <c r="N97" i="13"/>
  <c r="N106" i="13"/>
  <c r="N107" i="13" s="1"/>
  <c r="N108" i="13" s="1"/>
  <c r="N109" i="13" s="1"/>
  <c r="N99" i="13"/>
  <c r="N100" i="13" s="1"/>
  <c r="N101" i="13" s="1"/>
  <c r="N102" i="13" s="1"/>
  <c r="N103" i="13" s="1"/>
  <c r="L98" i="13"/>
  <c r="L99" i="13" s="1"/>
  <c r="L100" i="13" s="1"/>
  <c r="L101" i="13" s="1"/>
  <c r="L102" i="13" s="1"/>
  <c r="L103" i="13" s="1"/>
  <c r="L104" i="13" s="1"/>
  <c r="L105" i="13" s="1"/>
  <c r="L106" i="13" s="1"/>
  <c r="L107" i="13" s="1"/>
  <c r="L108" i="13" s="1"/>
  <c r="L109" i="13" s="1"/>
  <c r="O97" i="13" l="1"/>
  <c r="I98" i="13"/>
  <c r="O99" i="13"/>
  <c r="P100" i="13"/>
  <c r="O81" i="4"/>
  <c r="Q99" i="13" l="1"/>
  <c r="I99" i="13"/>
  <c r="P101" i="13"/>
  <c r="O100" i="13"/>
  <c r="R100" i="13"/>
  <c r="I81" i="4"/>
  <c r="Q81" i="4"/>
  <c r="Q70" i="4" s="1"/>
  <c r="R81" i="4"/>
  <c r="R70" i="4" s="1"/>
  <c r="Q100" i="13" l="1"/>
  <c r="I100" i="13"/>
  <c r="O101" i="13"/>
  <c r="R101" i="13"/>
  <c r="P102" i="13"/>
  <c r="R32" i="4"/>
  <c r="R20" i="4" s="1"/>
  <c r="O32" i="4"/>
  <c r="I32" i="4" s="1"/>
  <c r="P20" i="4"/>
  <c r="L21" i="4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O21" i="4"/>
  <c r="O20" i="4" s="1"/>
  <c r="R21" i="4"/>
  <c r="N22" i="4"/>
  <c r="O22" i="4"/>
  <c r="I22" i="4" s="1"/>
  <c r="R22" i="4"/>
  <c r="N23" i="4"/>
  <c r="N24" i="4" s="1"/>
  <c r="N25" i="4" s="1"/>
  <c r="N26" i="4" s="1"/>
  <c r="N27" i="4" s="1"/>
  <c r="N28" i="4" s="1"/>
  <c r="N29" i="4" s="1"/>
  <c r="N30" i="4" s="1"/>
  <c r="N31" i="4" s="1"/>
  <c r="N32" i="4" s="1"/>
  <c r="O23" i="4"/>
  <c r="Q23" i="4" s="1"/>
  <c r="R23" i="4"/>
  <c r="O24" i="4"/>
  <c r="Q24" i="4" s="1"/>
  <c r="R24" i="4"/>
  <c r="O25" i="4"/>
  <c r="I25" i="4" s="1"/>
  <c r="R25" i="4"/>
  <c r="O26" i="4"/>
  <c r="I26" i="4" s="1"/>
  <c r="R26" i="4"/>
  <c r="O27" i="4"/>
  <c r="Q27" i="4" s="1"/>
  <c r="R27" i="4"/>
  <c r="O28" i="4"/>
  <c r="Q28" i="4" s="1"/>
  <c r="R28" i="4"/>
  <c r="O29" i="4"/>
  <c r="I29" i="4" s="1"/>
  <c r="R29" i="4"/>
  <c r="O30" i="4"/>
  <c r="I30" i="4" s="1"/>
  <c r="R30" i="4"/>
  <c r="O31" i="4"/>
  <c r="Q31" i="4" s="1"/>
  <c r="Q20" i="4" s="1"/>
  <c r="R31" i="4"/>
  <c r="P33" i="4"/>
  <c r="Q101" i="13" l="1"/>
  <c r="I101" i="13"/>
  <c r="O102" i="13"/>
  <c r="R102" i="13"/>
  <c r="P103" i="13"/>
  <c r="Q32" i="4"/>
  <c r="I31" i="4"/>
  <c r="Q29" i="4"/>
  <c r="I27" i="4"/>
  <c r="Q25" i="4"/>
  <c r="I23" i="4"/>
  <c r="Q21" i="4"/>
  <c r="Q30" i="4"/>
  <c r="I28" i="4"/>
  <c r="Q26" i="4"/>
  <c r="I24" i="4"/>
  <c r="Q22" i="4"/>
  <c r="I21" i="4"/>
  <c r="Q102" i="13" l="1"/>
  <c r="I102" i="13"/>
  <c r="O103" i="13"/>
  <c r="P104" i="13"/>
  <c r="R103" i="13"/>
  <c r="O21" i="13"/>
  <c r="P22" i="13"/>
  <c r="P23" i="13" s="1"/>
  <c r="P24" i="13" s="1"/>
  <c r="P25" i="13" s="1"/>
  <c r="P26" i="13" s="1"/>
  <c r="P27" i="13" s="1"/>
  <c r="P28" i="13" s="1"/>
  <c r="P29" i="13" s="1"/>
  <c r="P30" i="13" s="1"/>
  <c r="P31" i="13" s="1"/>
  <c r="O31" i="13" s="1"/>
  <c r="Q103" i="13" l="1"/>
  <c r="I103" i="13"/>
  <c r="O104" i="13"/>
  <c r="P105" i="13"/>
  <c r="R104" i="13"/>
  <c r="O22" i="13"/>
  <c r="O28" i="13"/>
  <c r="O23" i="13"/>
  <c r="O29" i="13"/>
  <c r="O30" i="13"/>
  <c r="O26" i="13"/>
  <c r="O27" i="13"/>
  <c r="O24" i="13"/>
  <c r="O25" i="13"/>
  <c r="P107" i="4"/>
  <c r="P108" i="4" s="1"/>
  <c r="P109" i="4" s="1"/>
  <c r="P110" i="4" s="1"/>
  <c r="P111" i="4" s="1"/>
  <c r="P112" i="4" s="1"/>
  <c r="P113" i="4" s="1"/>
  <c r="P114" i="4" s="1"/>
  <c r="P119" i="4"/>
  <c r="P120" i="4" s="1"/>
  <c r="P60" i="4"/>
  <c r="P61" i="4" s="1"/>
  <c r="P62" i="4" s="1"/>
  <c r="P63" i="4" s="1"/>
  <c r="P64" i="4" s="1"/>
  <c r="P72" i="4"/>
  <c r="P73" i="4" s="1"/>
  <c r="P74" i="4" s="1"/>
  <c r="P75" i="4" s="1"/>
  <c r="P76" i="4" s="1"/>
  <c r="P77" i="4" s="1"/>
  <c r="P78" i="4" s="1"/>
  <c r="P79" i="4" s="1"/>
  <c r="P80" i="4" s="1"/>
  <c r="P82" i="4"/>
  <c r="Q104" i="13" l="1"/>
  <c r="I104" i="13"/>
  <c r="O105" i="13"/>
  <c r="P106" i="13"/>
  <c r="R105" i="13"/>
  <c r="P65" i="4"/>
  <c r="P66" i="4" s="1"/>
  <c r="P67" i="4" s="1"/>
  <c r="P68" i="4" s="1"/>
  <c r="P69" i="4" s="1"/>
  <c r="P82" i="13"/>
  <c r="P83" i="13" s="1"/>
  <c r="O83" i="13" s="1"/>
  <c r="T9" i="4"/>
  <c r="T21" i="4"/>
  <c r="T34" i="4"/>
  <c r="T46" i="4"/>
  <c r="T59" i="4"/>
  <c r="T71" i="4"/>
  <c r="T83" i="4"/>
  <c r="T94" i="4"/>
  <c r="T118" i="4"/>
  <c r="O59" i="4"/>
  <c r="Q105" i="13" l="1"/>
  <c r="I105" i="13"/>
  <c r="O106" i="13"/>
  <c r="R106" i="13"/>
  <c r="P107" i="13"/>
  <c r="O34" i="4"/>
  <c r="O33" i="4" s="1"/>
  <c r="O9" i="4"/>
  <c r="P8" i="4"/>
  <c r="T8" i="4" s="1"/>
  <c r="R9" i="4"/>
  <c r="P35" i="4"/>
  <c r="P10" i="4"/>
  <c r="R10" i="4" s="1"/>
  <c r="Q106" i="13" l="1"/>
  <c r="I106" i="13"/>
  <c r="O107" i="13"/>
  <c r="R107" i="13"/>
  <c r="P108" i="13"/>
  <c r="P36" i="4"/>
  <c r="O36" i="4" s="1"/>
  <c r="T35" i="4"/>
  <c r="P11" i="4"/>
  <c r="T10" i="4"/>
  <c r="O10" i="4"/>
  <c r="Q10" i="4" s="1"/>
  <c r="O35" i="4"/>
  <c r="Q107" i="13" l="1"/>
  <c r="I107" i="13"/>
  <c r="O108" i="13"/>
  <c r="R108" i="13"/>
  <c r="P109" i="13"/>
  <c r="P12" i="4"/>
  <c r="T11" i="4"/>
  <c r="O11" i="4"/>
  <c r="Q11" i="4" s="1"/>
  <c r="R11" i="4"/>
  <c r="P37" i="4"/>
  <c r="T36" i="4"/>
  <c r="P59" i="13"/>
  <c r="P84" i="4"/>
  <c r="O84" i="4" s="1"/>
  <c r="T72" i="4"/>
  <c r="R71" i="4"/>
  <c r="P47" i="4"/>
  <c r="P48" i="4" s="1"/>
  <c r="P49" i="4" s="1"/>
  <c r="T20" i="4"/>
  <c r="L9" i="4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N10" i="4"/>
  <c r="N11" i="4" s="1"/>
  <c r="N12" i="4" s="1"/>
  <c r="N13" i="4" s="1"/>
  <c r="N14" i="4" s="1"/>
  <c r="N15" i="4" s="1"/>
  <c r="N16" i="4" s="1"/>
  <c r="N17" i="4" s="1"/>
  <c r="N18" i="4" s="1"/>
  <c r="N19" i="4" s="1"/>
  <c r="T22" i="4"/>
  <c r="P70" i="13"/>
  <c r="P34" i="13"/>
  <c r="P44" i="13"/>
  <c r="I45" i="13"/>
  <c r="P68" i="13"/>
  <c r="I29" i="13"/>
  <c r="N77" i="13"/>
  <c r="N78" i="13" s="1"/>
  <c r="N79" i="13" s="1"/>
  <c r="N70" i="13"/>
  <c r="N71" i="13" s="1"/>
  <c r="N72" i="13" s="1"/>
  <c r="N73" i="13" s="1"/>
  <c r="N74" i="13" s="1"/>
  <c r="L69" i="13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N66" i="13"/>
  <c r="N67" i="13" s="1"/>
  <c r="O71" i="4"/>
  <c r="I71" i="4" s="1"/>
  <c r="O46" i="4"/>
  <c r="O45" i="4" s="1"/>
  <c r="T119" i="4"/>
  <c r="P95" i="4"/>
  <c r="T95" i="4" s="1"/>
  <c r="N45" i="14"/>
  <c r="N46" i="14" s="1"/>
  <c r="P36" i="14"/>
  <c r="P37" i="14"/>
  <c r="P38" i="14" s="1"/>
  <c r="N36" i="14"/>
  <c r="N37" i="14"/>
  <c r="N38" i="14"/>
  <c r="N39" i="14" s="1"/>
  <c r="N40" i="14" s="1"/>
  <c r="R35" i="14"/>
  <c r="O35" i="14"/>
  <c r="I35" i="14" s="1"/>
  <c r="L35" i="14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E35" i="14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P34" i="14"/>
  <c r="N32" i="14"/>
  <c r="N33" i="14" s="1"/>
  <c r="P23" i="14"/>
  <c r="R23" i="14" s="1"/>
  <c r="O23" i="14"/>
  <c r="I23" i="14" s="1"/>
  <c r="N23" i="14"/>
  <c r="N24" i="14" s="1"/>
  <c r="N25" i="14" s="1"/>
  <c r="N26" i="14" s="1"/>
  <c r="N27" i="14" s="1"/>
  <c r="R22" i="14"/>
  <c r="O22" i="14"/>
  <c r="Q22" i="14" s="1"/>
  <c r="L22" i="14"/>
  <c r="L23" i="14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E22" i="14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P21" i="14"/>
  <c r="Q20" i="14"/>
  <c r="I20" i="14"/>
  <c r="Q19" i="14"/>
  <c r="N19" i="14"/>
  <c r="N20" i="14" s="1"/>
  <c r="I19" i="14"/>
  <c r="Q18" i="14"/>
  <c r="I18" i="14"/>
  <c r="Q17" i="14"/>
  <c r="I17" i="14"/>
  <c r="Q16" i="14"/>
  <c r="I16" i="14"/>
  <c r="Q15" i="14"/>
  <c r="I15" i="14"/>
  <c r="Q14" i="14"/>
  <c r="I14" i="14"/>
  <c r="Q13" i="14"/>
  <c r="I13" i="14"/>
  <c r="Q12" i="14"/>
  <c r="I12" i="14"/>
  <c r="Q11" i="14"/>
  <c r="P10" i="14"/>
  <c r="P11" i="14" s="1"/>
  <c r="I11" i="14"/>
  <c r="Q10" i="14"/>
  <c r="N10" i="14"/>
  <c r="N11" i="14" s="1"/>
  <c r="N12" i="14" s="1"/>
  <c r="N13" i="14" s="1"/>
  <c r="N14" i="14" s="1"/>
  <c r="I10" i="14"/>
  <c r="R9" i="14"/>
  <c r="Q9" i="14"/>
  <c r="L9" i="14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I9" i="14"/>
  <c r="E9" i="14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P8" i="14"/>
  <c r="O8" i="14"/>
  <c r="Q8" i="14"/>
  <c r="O34" i="14"/>
  <c r="Q34" i="14" s="1"/>
  <c r="Q35" i="14"/>
  <c r="O37" i="14"/>
  <c r="Q37" i="14" s="1"/>
  <c r="R37" i="14"/>
  <c r="P24" i="14"/>
  <c r="R24" i="14" s="1"/>
  <c r="R36" i="14"/>
  <c r="O36" i="14"/>
  <c r="N60" i="4"/>
  <c r="N61" i="4" s="1"/>
  <c r="N62" i="4" s="1"/>
  <c r="N63" i="4" s="1"/>
  <c r="N64" i="4" s="1"/>
  <c r="N65" i="4" s="1"/>
  <c r="N66" i="4" s="1"/>
  <c r="N67" i="4" s="1"/>
  <c r="N68" i="4" s="1"/>
  <c r="N69" i="4" s="1"/>
  <c r="L59" i="4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N119" i="4"/>
  <c r="N120" i="4" s="1"/>
  <c r="N121" i="4" s="1"/>
  <c r="N122" i="4" s="1"/>
  <c r="N123" i="4" s="1"/>
  <c r="N124" i="4" s="1"/>
  <c r="N125" i="4" s="1"/>
  <c r="N126" i="4" s="1"/>
  <c r="N127" i="4" s="1"/>
  <c r="L118" i="4"/>
  <c r="L119" i="4" s="1"/>
  <c r="L120" i="4" s="1"/>
  <c r="L121" i="4" s="1"/>
  <c r="L122" i="4" s="1"/>
  <c r="L123" i="4" s="1"/>
  <c r="L124" i="4" s="1"/>
  <c r="L125" i="4" s="1"/>
  <c r="L126" i="4" s="1"/>
  <c r="L127" i="4" s="1"/>
  <c r="R45" i="13"/>
  <c r="C20" i="12"/>
  <c r="N117" i="4"/>
  <c r="N82" i="13"/>
  <c r="N83" i="13" s="1"/>
  <c r="N84" i="13" s="1"/>
  <c r="N85" i="13" s="1"/>
  <c r="N86" i="13" s="1"/>
  <c r="N87" i="13" s="1"/>
  <c r="N88" i="13" s="1"/>
  <c r="N89" i="13" s="1"/>
  <c r="N90" i="13" s="1"/>
  <c r="N91" i="13" s="1"/>
  <c r="N92" i="13" s="1"/>
  <c r="N93" i="13" s="1"/>
  <c r="N94" i="13" s="1"/>
  <c r="N95" i="13" s="1"/>
  <c r="N96" i="13" s="1"/>
  <c r="R81" i="13"/>
  <c r="O81" i="13"/>
  <c r="Q81" i="13" s="1"/>
  <c r="L81" i="13"/>
  <c r="L82" i="13" s="1"/>
  <c r="L83" i="13" s="1"/>
  <c r="L84" i="13" s="1"/>
  <c r="L85" i="13" s="1"/>
  <c r="L86" i="13" s="1"/>
  <c r="L87" i="13" s="1"/>
  <c r="L88" i="13" s="1"/>
  <c r="L89" i="13" s="1"/>
  <c r="L90" i="13" s="1"/>
  <c r="L91" i="13" s="1"/>
  <c r="L92" i="13" s="1"/>
  <c r="L93" i="13" s="1"/>
  <c r="L94" i="13" s="1"/>
  <c r="L95" i="13" s="1"/>
  <c r="L96" i="13" s="1"/>
  <c r="P80" i="13"/>
  <c r="R69" i="13"/>
  <c r="O69" i="13"/>
  <c r="I69" i="13" s="1"/>
  <c r="N59" i="13"/>
  <c r="N60" i="13" s="1"/>
  <c r="N61" i="13" s="1"/>
  <c r="N62" i="13" s="1"/>
  <c r="N63" i="13" s="1"/>
  <c r="R58" i="13"/>
  <c r="O58" i="13"/>
  <c r="Q58" i="13" s="1"/>
  <c r="L58" i="13"/>
  <c r="L59" i="13" s="1"/>
  <c r="L60" i="13" s="1"/>
  <c r="L61" i="13" s="1"/>
  <c r="L62" i="13" s="1"/>
  <c r="L63" i="13" s="1"/>
  <c r="L64" i="13" s="1"/>
  <c r="L65" i="13" s="1"/>
  <c r="L66" i="13" s="1"/>
  <c r="L67" i="13" s="1"/>
  <c r="P57" i="13"/>
  <c r="N46" i="13"/>
  <c r="N47" i="13" s="1"/>
  <c r="N48" i="13" s="1"/>
  <c r="N49" i="13" s="1"/>
  <c r="N50" i="13" s="1"/>
  <c r="L46" i="13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O20" i="13"/>
  <c r="P20" i="13"/>
  <c r="P32" i="13"/>
  <c r="O32" i="13"/>
  <c r="N34" i="13"/>
  <c r="N35" i="13" s="1"/>
  <c r="N36" i="13" s="1"/>
  <c r="N37" i="13" s="1"/>
  <c r="N38" i="13" s="1"/>
  <c r="N39" i="13" s="1"/>
  <c r="N40" i="13" s="1"/>
  <c r="N41" i="13" s="1"/>
  <c r="N42" i="13" s="1"/>
  <c r="N43" i="13" s="1"/>
  <c r="L33" i="13"/>
  <c r="L34" i="13" s="1"/>
  <c r="L35" i="13" s="1"/>
  <c r="L36" i="13" s="1"/>
  <c r="L37" i="13" s="1"/>
  <c r="L38" i="13" s="1"/>
  <c r="L39" i="13" s="1"/>
  <c r="L40" i="13" s="1"/>
  <c r="L41" i="13" s="1"/>
  <c r="L42" i="13" s="1"/>
  <c r="Q43" i="13"/>
  <c r="Q32" i="13" s="1"/>
  <c r="I43" i="13"/>
  <c r="Q42" i="13"/>
  <c r="I42" i="13"/>
  <c r="Q41" i="13"/>
  <c r="I41" i="13"/>
  <c r="Q40" i="13"/>
  <c r="I40" i="13"/>
  <c r="Q39" i="13"/>
  <c r="I39" i="13"/>
  <c r="Q38" i="13"/>
  <c r="I38" i="13"/>
  <c r="Q37" i="13"/>
  <c r="I37" i="13"/>
  <c r="Q36" i="13"/>
  <c r="I36" i="13"/>
  <c r="Q35" i="13"/>
  <c r="I35" i="13"/>
  <c r="Q34" i="13"/>
  <c r="I34" i="13"/>
  <c r="R33" i="13"/>
  <c r="Q33" i="13"/>
  <c r="I33" i="13"/>
  <c r="O9" i="13"/>
  <c r="I9" i="13" s="1"/>
  <c r="N22" i="13"/>
  <c r="N23" i="13" s="1"/>
  <c r="N24" i="13" s="1"/>
  <c r="N25" i="13" s="1"/>
  <c r="N26" i="13" s="1"/>
  <c r="N27" i="13" s="1"/>
  <c r="N28" i="13" s="1"/>
  <c r="N29" i="13" s="1"/>
  <c r="N30" i="13" s="1"/>
  <c r="N31" i="13" s="1"/>
  <c r="R21" i="13"/>
  <c r="I21" i="13"/>
  <c r="L21" i="13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N35" i="4"/>
  <c r="N36" i="4" s="1"/>
  <c r="N37" i="4" s="1"/>
  <c r="N38" i="4" s="1"/>
  <c r="N39" i="4" s="1"/>
  <c r="N40" i="4" s="1"/>
  <c r="N41" i="4" s="1"/>
  <c r="N42" i="4" s="1"/>
  <c r="N43" i="4" s="1"/>
  <c r="N44" i="4" s="1"/>
  <c r="L34" i="4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I22" i="13"/>
  <c r="Q22" i="13"/>
  <c r="Q21" i="13"/>
  <c r="P8" i="13"/>
  <c r="L9" i="13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R9" i="13"/>
  <c r="N10" i="13"/>
  <c r="N11" i="13" s="1"/>
  <c r="N12" i="13" s="1"/>
  <c r="N13" i="13" s="1"/>
  <c r="N14" i="13" s="1"/>
  <c r="N15" i="13" s="1"/>
  <c r="N16" i="13" s="1"/>
  <c r="N17" i="13" s="1"/>
  <c r="N18" i="13" s="1"/>
  <c r="N19" i="13" s="1"/>
  <c r="I23" i="13"/>
  <c r="Q23" i="13"/>
  <c r="P93" i="4"/>
  <c r="T93" i="4" s="1"/>
  <c r="I24" i="13"/>
  <c r="Q24" i="13"/>
  <c r="R118" i="4"/>
  <c r="O118" i="4"/>
  <c r="O117" i="4" s="1"/>
  <c r="P117" i="4"/>
  <c r="T117" i="4" s="1"/>
  <c r="I25" i="13"/>
  <c r="Q25" i="13"/>
  <c r="Q26" i="13"/>
  <c r="I26" i="13"/>
  <c r="I27" i="13"/>
  <c r="Q27" i="13"/>
  <c r="Q29" i="13"/>
  <c r="I30" i="13"/>
  <c r="Q30" i="13"/>
  <c r="I31" i="13"/>
  <c r="Q31" i="13"/>
  <c r="Q20" i="13" s="1"/>
  <c r="N107" i="4"/>
  <c r="N108" i="4" s="1"/>
  <c r="N109" i="4" s="1"/>
  <c r="N110" i="4" s="1"/>
  <c r="N111" i="4" s="1"/>
  <c r="N112" i="4" s="1"/>
  <c r="N113" i="4" s="1"/>
  <c r="N114" i="4" s="1"/>
  <c r="N115" i="4" s="1"/>
  <c r="N116" i="4" s="1"/>
  <c r="L106" i="4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N95" i="4"/>
  <c r="N96" i="4" s="1"/>
  <c r="N97" i="4" s="1"/>
  <c r="N98" i="4" s="1"/>
  <c r="N99" i="4" s="1"/>
  <c r="N100" i="4" s="1"/>
  <c r="N101" i="4" s="1"/>
  <c r="N102" i="4" s="1"/>
  <c r="N103" i="4" s="1"/>
  <c r="N104" i="4" s="1"/>
  <c r="R94" i="4"/>
  <c r="Q94" i="4"/>
  <c r="L94" i="4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N84" i="4"/>
  <c r="N85" i="4" s="1"/>
  <c r="N86" i="4" s="1"/>
  <c r="N87" i="4" s="1"/>
  <c r="N88" i="4" s="1"/>
  <c r="N89" i="4" s="1"/>
  <c r="N90" i="4" s="1"/>
  <c r="N91" i="4" s="1"/>
  <c r="N92" i="4" s="1"/>
  <c r="R83" i="4"/>
  <c r="O83" i="4"/>
  <c r="I83" i="4" s="1"/>
  <c r="L83" i="4"/>
  <c r="L84" i="4" s="1"/>
  <c r="L85" i="4" s="1"/>
  <c r="L86" i="4" s="1"/>
  <c r="L87" i="4" s="1"/>
  <c r="L88" i="4" s="1"/>
  <c r="L89" i="4" s="1"/>
  <c r="L90" i="4" s="1"/>
  <c r="L91" i="4" s="1"/>
  <c r="L92" i="4" s="1"/>
  <c r="T82" i="4"/>
  <c r="N72" i="4"/>
  <c r="N73" i="4" s="1"/>
  <c r="N74" i="4" s="1"/>
  <c r="N75" i="4" s="1"/>
  <c r="N76" i="4" s="1"/>
  <c r="N77" i="4" s="1"/>
  <c r="N78" i="4" s="1"/>
  <c r="N79" i="4" s="1"/>
  <c r="N80" i="4" s="1"/>
  <c r="N81" i="4" s="1"/>
  <c r="L71" i="4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P70" i="4"/>
  <c r="T70" i="4" s="1"/>
  <c r="N47" i="4"/>
  <c r="N48" i="4" s="1"/>
  <c r="N49" i="4" s="1"/>
  <c r="R46" i="4"/>
  <c r="L46" i="4"/>
  <c r="L47" i="4" s="1"/>
  <c r="L48" i="4" s="1"/>
  <c r="L49" i="4" s="1"/>
  <c r="P45" i="4"/>
  <c r="T45" i="4" s="1"/>
  <c r="I9" i="4"/>
  <c r="R34" i="4"/>
  <c r="T33" i="4"/>
  <c r="Q9" i="4"/>
  <c r="I37" i="14"/>
  <c r="I36" i="14"/>
  <c r="Q36" i="14"/>
  <c r="I94" i="4"/>
  <c r="O93" i="4"/>
  <c r="O8" i="4"/>
  <c r="R72" i="4"/>
  <c r="I10" i="4"/>
  <c r="I11" i="4"/>
  <c r="O24" i="14" l="1"/>
  <c r="P25" i="14"/>
  <c r="Q108" i="13"/>
  <c r="I108" i="13"/>
  <c r="O109" i="13"/>
  <c r="R109" i="13"/>
  <c r="R97" i="13" s="1"/>
  <c r="P51" i="4"/>
  <c r="P52" i="4" s="1"/>
  <c r="P50" i="4"/>
  <c r="N51" i="4"/>
  <c r="N52" i="4" s="1"/>
  <c r="N53" i="4" s="1"/>
  <c r="N54" i="4" s="1"/>
  <c r="N55" i="4" s="1"/>
  <c r="N56" i="4" s="1"/>
  <c r="N57" i="4" s="1"/>
  <c r="N50" i="4"/>
  <c r="L50" i="4"/>
  <c r="L51" i="4" s="1"/>
  <c r="L52" i="4" s="1"/>
  <c r="L53" i="4" s="1"/>
  <c r="L54" i="4" s="1"/>
  <c r="L55" i="4" s="1"/>
  <c r="L56" i="4" s="1"/>
  <c r="L57" i="4" s="1"/>
  <c r="O59" i="13"/>
  <c r="Q59" i="13" s="1"/>
  <c r="R25" i="14"/>
  <c r="R10" i="13"/>
  <c r="O8" i="13"/>
  <c r="R70" i="13"/>
  <c r="O70" i="13"/>
  <c r="I70" i="13" s="1"/>
  <c r="P38" i="4"/>
  <c r="T37" i="4"/>
  <c r="O37" i="4"/>
  <c r="R84" i="4"/>
  <c r="T84" i="4"/>
  <c r="P85" i="4"/>
  <c r="R47" i="4"/>
  <c r="T47" i="4"/>
  <c r="P13" i="4"/>
  <c r="T12" i="4"/>
  <c r="R12" i="4"/>
  <c r="O12" i="4"/>
  <c r="R38" i="14"/>
  <c r="P39" i="14"/>
  <c r="O38" i="14"/>
  <c r="P12" i="14"/>
  <c r="R11" i="14"/>
  <c r="O21" i="14"/>
  <c r="Q21" i="14" s="1"/>
  <c r="R10" i="14"/>
  <c r="I22" i="14"/>
  <c r="Q23" i="14"/>
  <c r="O10" i="13"/>
  <c r="Q10" i="13" s="1"/>
  <c r="Q9" i="13"/>
  <c r="O57" i="13"/>
  <c r="I81" i="13"/>
  <c r="P35" i="13"/>
  <c r="O80" i="13"/>
  <c r="O82" i="13"/>
  <c r="Q82" i="13" s="1"/>
  <c r="P71" i="13"/>
  <c r="O68" i="13"/>
  <c r="P60" i="13"/>
  <c r="R22" i="13"/>
  <c r="R34" i="13"/>
  <c r="I46" i="13"/>
  <c r="R46" i="13"/>
  <c r="P96" i="4"/>
  <c r="T96" i="4" s="1"/>
  <c r="R35" i="4"/>
  <c r="I35" i="4"/>
  <c r="T120" i="4"/>
  <c r="T73" i="4"/>
  <c r="O70" i="4"/>
  <c r="Q71" i="4"/>
  <c r="O72" i="4"/>
  <c r="O82" i="4"/>
  <c r="Q83" i="4"/>
  <c r="I118" i="4"/>
  <c r="R119" i="4"/>
  <c r="I46" i="4"/>
  <c r="O119" i="4"/>
  <c r="I119" i="4" s="1"/>
  <c r="Q46" i="4"/>
  <c r="I34" i="4"/>
  <c r="Q34" i="4"/>
  <c r="O47" i="4"/>
  <c r="Q47" i="4" s="1"/>
  <c r="Q118" i="4"/>
  <c r="R95" i="4"/>
  <c r="O95" i="4"/>
  <c r="I84" i="4"/>
  <c r="Q84" i="4"/>
  <c r="Q69" i="13"/>
  <c r="O44" i="13"/>
  <c r="Q45" i="13"/>
  <c r="R59" i="13"/>
  <c r="R82" i="13"/>
  <c r="P26" i="14" l="1"/>
  <c r="O25" i="14"/>
  <c r="Q24" i="14"/>
  <c r="I24" i="14"/>
  <c r="Q109" i="13"/>
  <c r="Q97" i="13" s="1"/>
  <c r="I109" i="13"/>
  <c r="O50" i="4"/>
  <c r="R50" i="4"/>
  <c r="P48" i="13"/>
  <c r="Q70" i="13"/>
  <c r="Q12" i="4"/>
  <c r="I12" i="4"/>
  <c r="T49" i="4"/>
  <c r="T48" i="4"/>
  <c r="P86" i="4"/>
  <c r="R86" i="4" s="1"/>
  <c r="T85" i="4"/>
  <c r="T24" i="4"/>
  <c r="T23" i="4"/>
  <c r="P14" i="4"/>
  <c r="T13" i="4"/>
  <c r="O13" i="4"/>
  <c r="R13" i="4"/>
  <c r="P39" i="4"/>
  <c r="T38" i="4"/>
  <c r="O38" i="4"/>
  <c r="I38" i="14"/>
  <c r="Q38" i="14"/>
  <c r="O39" i="14"/>
  <c r="R39" i="14"/>
  <c r="P40" i="14"/>
  <c r="R12" i="14"/>
  <c r="P13" i="14"/>
  <c r="O48" i="4"/>
  <c r="Q48" i="4" s="1"/>
  <c r="R85" i="4"/>
  <c r="O85" i="4"/>
  <c r="I85" i="4" s="1"/>
  <c r="R120" i="4"/>
  <c r="O120" i="4"/>
  <c r="Q120" i="4" s="1"/>
  <c r="T121" i="4"/>
  <c r="I10" i="13"/>
  <c r="P36" i="13"/>
  <c r="R23" i="13"/>
  <c r="O11" i="13"/>
  <c r="Q11" i="13" s="1"/>
  <c r="R11" i="13"/>
  <c r="R47" i="13"/>
  <c r="R24" i="13"/>
  <c r="O60" i="13"/>
  <c r="Q60" i="13" s="1"/>
  <c r="I82" i="13"/>
  <c r="P72" i="13"/>
  <c r="R71" i="13"/>
  <c r="O71" i="13"/>
  <c r="O47" i="13"/>
  <c r="P61" i="13"/>
  <c r="R60" i="13"/>
  <c r="R35" i="13"/>
  <c r="Q46" i="13"/>
  <c r="R96" i="4"/>
  <c r="O73" i="4"/>
  <c r="Q73" i="4" s="1"/>
  <c r="R73" i="4"/>
  <c r="T74" i="4"/>
  <c r="Q35" i="4"/>
  <c r="O96" i="4"/>
  <c r="I96" i="4" s="1"/>
  <c r="Q36" i="4"/>
  <c r="P97" i="4"/>
  <c r="T97" i="4" s="1"/>
  <c r="R48" i="4"/>
  <c r="I72" i="4"/>
  <c r="Q72" i="4"/>
  <c r="R36" i="4"/>
  <c r="I47" i="4"/>
  <c r="Q119" i="4"/>
  <c r="I95" i="4"/>
  <c r="Q95" i="4"/>
  <c r="R37" i="4"/>
  <c r="T51" i="4"/>
  <c r="R49" i="4"/>
  <c r="I25" i="14" l="1"/>
  <c r="Q25" i="14"/>
  <c r="R26" i="14"/>
  <c r="P27" i="14"/>
  <c r="O26" i="14"/>
  <c r="Q50" i="4"/>
  <c r="I50" i="4"/>
  <c r="R25" i="13"/>
  <c r="O48" i="13"/>
  <c r="Q48" i="13" s="1"/>
  <c r="P49" i="13"/>
  <c r="R48" i="13"/>
  <c r="T25" i="4"/>
  <c r="O12" i="13"/>
  <c r="Q12" i="13" s="1"/>
  <c r="R36" i="13"/>
  <c r="R12" i="13"/>
  <c r="P37" i="13"/>
  <c r="Q13" i="4"/>
  <c r="I13" i="4"/>
  <c r="P87" i="4"/>
  <c r="R87" i="4" s="1"/>
  <c r="T86" i="4"/>
  <c r="P15" i="4"/>
  <c r="T14" i="4"/>
  <c r="R14" i="4"/>
  <c r="O14" i="4"/>
  <c r="O49" i="4"/>
  <c r="I49" i="4" s="1"/>
  <c r="O86" i="4"/>
  <c r="I86" i="4" s="1"/>
  <c r="I48" i="4"/>
  <c r="P40" i="4"/>
  <c r="T39" i="4"/>
  <c r="O39" i="4"/>
  <c r="Q85" i="4"/>
  <c r="I120" i="4"/>
  <c r="O121" i="4"/>
  <c r="Q121" i="4" s="1"/>
  <c r="P14" i="14"/>
  <c r="R13" i="14"/>
  <c r="P41" i="14"/>
  <c r="O40" i="14"/>
  <c r="R40" i="14"/>
  <c r="Q39" i="14"/>
  <c r="I39" i="14"/>
  <c r="R121" i="4"/>
  <c r="T122" i="4"/>
  <c r="I73" i="4"/>
  <c r="Q96" i="4"/>
  <c r="P98" i="4"/>
  <c r="T98" i="4" s="1"/>
  <c r="I11" i="13"/>
  <c r="O61" i="13"/>
  <c r="Q61" i="13" s="1"/>
  <c r="I47" i="13"/>
  <c r="Q47" i="13"/>
  <c r="I71" i="13"/>
  <c r="Q71" i="13"/>
  <c r="P62" i="13"/>
  <c r="R61" i="13"/>
  <c r="O72" i="13"/>
  <c r="P73" i="13"/>
  <c r="R72" i="13"/>
  <c r="R97" i="4"/>
  <c r="T75" i="4"/>
  <c r="R74" i="4"/>
  <c r="O74" i="4"/>
  <c r="I74" i="4" s="1"/>
  <c r="O97" i="4"/>
  <c r="Q97" i="4" s="1"/>
  <c r="I36" i="4"/>
  <c r="O51" i="4"/>
  <c r="T52" i="4"/>
  <c r="R51" i="4"/>
  <c r="R38" i="4"/>
  <c r="I37" i="4"/>
  <c r="Q37" i="4"/>
  <c r="R49" i="13"/>
  <c r="P50" i="13"/>
  <c r="R26" i="13"/>
  <c r="O84" i="13"/>
  <c r="R84" i="13"/>
  <c r="P85" i="13"/>
  <c r="I26" i="14" l="1"/>
  <c r="Q26" i="14"/>
  <c r="O27" i="14"/>
  <c r="P28" i="14"/>
  <c r="R27" i="14"/>
  <c r="O49" i="13"/>
  <c r="I49" i="13" s="1"/>
  <c r="I48" i="13"/>
  <c r="I12" i="13"/>
  <c r="T26" i="4"/>
  <c r="I121" i="4"/>
  <c r="O87" i="4"/>
  <c r="Q87" i="4" s="1"/>
  <c r="P38" i="13"/>
  <c r="R13" i="13"/>
  <c r="R37" i="13"/>
  <c r="O13" i="13"/>
  <c r="Q13" i="13" s="1"/>
  <c r="Q49" i="4"/>
  <c r="P16" i="4"/>
  <c r="T15" i="4"/>
  <c r="O15" i="4"/>
  <c r="R15" i="4"/>
  <c r="Q86" i="4"/>
  <c r="P88" i="4"/>
  <c r="O88" i="4" s="1"/>
  <c r="T87" i="4"/>
  <c r="P41" i="4"/>
  <c r="T40" i="4"/>
  <c r="O40" i="4"/>
  <c r="Q14" i="4"/>
  <c r="I14" i="4"/>
  <c r="I40" i="14"/>
  <c r="Q40" i="14"/>
  <c r="P42" i="14"/>
  <c r="R41" i="14"/>
  <c r="O41" i="14"/>
  <c r="P15" i="14"/>
  <c r="R14" i="14"/>
  <c r="T123" i="4"/>
  <c r="O122" i="4"/>
  <c r="I122" i="4" s="1"/>
  <c r="R122" i="4"/>
  <c r="I97" i="4"/>
  <c r="R98" i="4"/>
  <c r="P99" i="4"/>
  <c r="T99" i="4" s="1"/>
  <c r="O98" i="4"/>
  <c r="I98" i="4" s="1"/>
  <c r="R75" i="4"/>
  <c r="T76" i="4"/>
  <c r="O62" i="13"/>
  <c r="Q62" i="13" s="1"/>
  <c r="R62" i="13"/>
  <c r="P63" i="13"/>
  <c r="I72" i="13"/>
  <c r="Q72" i="13"/>
  <c r="R73" i="13"/>
  <c r="O73" i="13"/>
  <c r="P74" i="13"/>
  <c r="O75" i="4"/>
  <c r="I75" i="4" s="1"/>
  <c r="Q74" i="4"/>
  <c r="Q38" i="4"/>
  <c r="I38" i="4"/>
  <c r="Q51" i="4"/>
  <c r="I51" i="4"/>
  <c r="R39" i="4"/>
  <c r="O52" i="4"/>
  <c r="P53" i="4"/>
  <c r="T53" i="4" s="1"/>
  <c r="R52" i="4"/>
  <c r="T124" i="4"/>
  <c r="T27" i="4"/>
  <c r="O50" i="13"/>
  <c r="P51" i="13"/>
  <c r="R50" i="13"/>
  <c r="O85" i="13"/>
  <c r="R85" i="13"/>
  <c r="P86" i="13"/>
  <c r="I84" i="13"/>
  <c r="Q84" i="13"/>
  <c r="R27" i="13"/>
  <c r="O14" i="13"/>
  <c r="R14" i="13"/>
  <c r="P29" i="14" l="1"/>
  <c r="O28" i="14"/>
  <c r="R28" i="14"/>
  <c r="Q27" i="14"/>
  <c r="I27" i="14"/>
  <c r="Q49" i="13"/>
  <c r="P39" i="13"/>
  <c r="R38" i="13"/>
  <c r="I87" i="4"/>
  <c r="I13" i="13"/>
  <c r="O99" i="4"/>
  <c r="I99" i="4" s="1"/>
  <c r="O63" i="13"/>
  <c r="Q63" i="13" s="1"/>
  <c r="P17" i="4"/>
  <c r="T16" i="4"/>
  <c r="R16" i="4"/>
  <c r="O16" i="4"/>
  <c r="P89" i="4"/>
  <c r="R89" i="4" s="1"/>
  <c r="T88" i="4"/>
  <c r="R88" i="4"/>
  <c r="Q15" i="4"/>
  <c r="I15" i="4"/>
  <c r="P42" i="4"/>
  <c r="T41" i="4"/>
  <c r="O41" i="4"/>
  <c r="R15" i="14"/>
  <c r="P16" i="14"/>
  <c r="O42" i="14"/>
  <c r="P43" i="14"/>
  <c r="R42" i="14"/>
  <c r="Q41" i="14"/>
  <c r="I41" i="14"/>
  <c r="Q122" i="4"/>
  <c r="O123" i="4"/>
  <c r="I123" i="4" s="1"/>
  <c r="R123" i="4"/>
  <c r="R76" i="4"/>
  <c r="T77" i="4"/>
  <c r="Q98" i="4"/>
  <c r="R99" i="4"/>
  <c r="P100" i="4"/>
  <c r="T100" i="4" s="1"/>
  <c r="O76" i="4"/>
  <c r="Q76" i="4" s="1"/>
  <c r="P64" i="13"/>
  <c r="R63" i="13"/>
  <c r="O74" i="13"/>
  <c r="R74" i="13"/>
  <c r="P75" i="13"/>
  <c r="Q73" i="13"/>
  <c r="I73" i="13"/>
  <c r="Q75" i="4"/>
  <c r="O89" i="4"/>
  <c r="Q52" i="4"/>
  <c r="I52" i="4"/>
  <c r="T28" i="4"/>
  <c r="R53" i="4"/>
  <c r="P54" i="4"/>
  <c r="T54" i="4" s="1"/>
  <c r="O53" i="4"/>
  <c r="I88" i="4"/>
  <c r="Q88" i="4"/>
  <c r="I39" i="4"/>
  <c r="Q39" i="4"/>
  <c r="O124" i="4"/>
  <c r="R124" i="4"/>
  <c r="T125" i="4"/>
  <c r="R40" i="4"/>
  <c r="R77" i="4"/>
  <c r="Q50" i="13"/>
  <c r="I50" i="13"/>
  <c r="P52" i="13"/>
  <c r="O51" i="13"/>
  <c r="R51" i="13"/>
  <c r="O15" i="13"/>
  <c r="R15" i="13"/>
  <c r="P87" i="13"/>
  <c r="R86" i="13"/>
  <c r="O86" i="13"/>
  <c r="I14" i="13"/>
  <c r="Q14" i="13"/>
  <c r="I85" i="13"/>
  <c r="Q85" i="13"/>
  <c r="R28" i="13"/>
  <c r="Q28" i="14" l="1"/>
  <c r="I28" i="14"/>
  <c r="O29" i="14"/>
  <c r="P30" i="14"/>
  <c r="R29" i="14"/>
  <c r="P40" i="13"/>
  <c r="R39" i="13"/>
  <c r="O64" i="13"/>
  <c r="Q64" i="13" s="1"/>
  <c r="O100" i="4"/>
  <c r="Q100" i="4" s="1"/>
  <c r="Q123" i="4"/>
  <c r="Q99" i="4"/>
  <c r="I76" i="4"/>
  <c r="P65" i="13"/>
  <c r="R64" i="13"/>
  <c r="P90" i="4"/>
  <c r="T89" i="4"/>
  <c r="P43" i="4"/>
  <c r="T42" i="4"/>
  <c r="O42" i="4"/>
  <c r="Q16" i="4"/>
  <c r="I16" i="4"/>
  <c r="P18" i="4"/>
  <c r="T17" i="4"/>
  <c r="R17" i="4"/>
  <c r="O17" i="4"/>
  <c r="O77" i="4"/>
  <c r="Q77" i="4" s="1"/>
  <c r="T78" i="4"/>
  <c r="R43" i="14"/>
  <c r="O43" i="14"/>
  <c r="P44" i="14"/>
  <c r="Q42" i="14"/>
  <c r="I42" i="14"/>
  <c r="P17" i="14"/>
  <c r="R16" i="14"/>
  <c r="P101" i="4"/>
  <c r="T101" i="4" s="1"/>
  <c r="R100" i="4"/>
  <c r="P76" i="13"/>
  <c r="R75" i="13"/>
  <c r="O75" i="13"/>
  <c r="I74" i="13"/>
  <c r="Q74" i="13"/>
  <c r="R125" i="4"/>
  <c r="O125" i="4"/>
  <c r="T126" i="4"/>
  <c r="I124" i="4"/>
  <c r="Q124" i="4"/>
  <c r="Q53" i="4"/>
  <c r="I53" i="4"/>
  <c r="R41" i="4"/>
  <c r="P55" i="4"/>
  <c r="T55" i="4" s="1"/>
  <c r="O54" i="4"/>
  <c r="R54" i="4"/>
  <c r="R90" i="4"/>
  <c r="I100" i="4"/>
  <c r="T29" i="4"/>
  <c r="R78" i="4"/>
  <c r="O78" i="4"/>
  <c r="Q40" i="4"/>
  <c r="I40" i="4"/>
  <c r="I89" i="4"/>
  <c r="Q89" i="4"/>
  <c r="Q51" i="13"/>
  <c r="I51" i="13"/>
  <c r="R52" i="13"/>
  <c r="O52" i="13"/>
  <c r="P53" i="13"/>
  <c r="Q86" i="13"/>
  <c r="I86" i="13"/>
  <c r="O16" i="13"/>
  <c r="R16" i="13"/>
  <c r="I15" i="13"/>
  <c r="Q15" i="13"/>
  <c r="P88" i="13"/>
  <c r="O87" i="13"/>
  <c r="R87" i="13"/>
  <c r="R29" i="13"/>
  <c r="Q28" i="13"/>
  <c r="I28" i="13"/>
  <c r="P66" i="13"/>
  <c r="R30" i="14" l="1"/>
  <c r="P31" i="14"/>
  <c r="O30" i="14"/>
  <c r="I29" i="14"/>
  <c r="Q29" i="14"/>
  <c r="R40" i="13"/>
  <c r="P41" i="13"/>
  <c r="R41" i="13" s="1"/>
  <c r="O65" i="13"/>
  <c r="Q65" i="13" s="1"/>
  <c r="R65" i="13"/>
  <c r="I77" i="4"/>
  <c r="T79" i="4"/>
  <c r="Q17" i="4"/>
  <c r="I17" i="4"/>
  <c r="P19" i="4"/>
  <c r="T18" i="4"/>
  <c r="R18" i="4"/>
  <c r="O18" i="4"/>
  <c r="P44" i="4"/>
  <c r="T43" i="4"/>
  <c r="O43" i="4"/>
  <c r="T90" i="4"/>
  <c r="P91" i="4"/>
  <c r="R91" i="4" s="1"/>
  <c r="O90" i="4"/>
  <c r="Q90" i="4" s="1"/>
  <c r="R17" i="14"/>
  <c r="P18" i="14"/>
  <c r="R44" i="14"/>
  <c r="P45" i="14"/>
  <c r="O44" i="14"/>
  <c r="Q43" i="14"/>
  <c r="I43" i="14"/>
  <c r="P102" i="4"/>
  <c r="T102" i="4" s="1"/>
  <c r="O101" i="4"/>
  <c r="Q101" i="4" s="1"/>
  <c r="R101" i="4"/>
  <c r="I75" i="13"/>
  <c r="Q75" i="13"/>
  <c r="O76" i="13"/>
  <c r="R76" i="13"/>
  <c r="P77" i="13"/>
  <c r="I125" i="4"/>
  <c r="Q125" i="4"/>
  <c r="O79" i="4"/>
  <c r="R79" i="4"/>
  <c r="T80" i="4"/>
  <c r="I78" i="4"/>
  <c r="Q78" i="4"/>
  <c r="Q41" i="4"/>
  <c r="I41" i="4"/>
  <c r="R42" i="4"/>
  <c r="T30" i="4"/>
  <c r="I54" i="4"/>
  <c r="Q54" i="4"/>
  <c r="P57" i="4"/>
  <c r="T57" i="4" s="1"/>
  <c r="P56" i="4"/>
  <c r="T56" i="4" s="1"/>
  <c r="O55" i="4"/>
  <c r="R55" i="4"/>
  <c r="O126" i="4"/>
  <c r="R126" i="4"/>
  <c r="T127" i="4"/>
  <c r="I52" i="13"/>
  <c r="Q52" i="13"/>
  <c r="O53" i="13"/>
  <c r="P54" i="13"/>
  <c r="R53" i="13"/>
  <c r="I16" i="13"/>
  <c r="Q16" i="13"/>
  <c r="R30" i="13"/>
  <c r="R17" i="13"/>
  <c r="O17" i="13"/>
  <c r="P67" i="13"/>
  <c r="R66" i="13"/>
  <c r="O66" i="13"/>
  <c r="Q66" i="13" s="1"/>
  <c r="I87" i="13"/>
  <c r="Q87" i="13"/>
  <c r="P89" i="13"/>
  <c r="O88" i="13"/>
  <c r="R88" i="13"/>
  <c r="I30" i="14" l="1"/>
  <c r="Q30" i="14"/>
  <c r="R31" i="14"/>
  <c r="P32" i="14"/>
  <c r="O31" i="14"/>
  <c r="P42" i="13"/>
  <c r="T91" i="4"/>
  <c r="P92" i="4"/>
  <c r="T92" i="4" s="1"/>
  <c r="O91" i="4"/>
  <c r="Q91" i="4" s="1"/>
  <c r="I90" i="4"/>
  <c r="T19" i="4"/>
  <c r="O19" i="4"/>
  <c r="R19" i="4"/>
  <c r="R8" i="4" s="1"/>
  <c r="Q18" i="4"/>
  <c r="I18" i="4"/>
  <c r="O44" i="4"/>
  <c r="T44" i="4"/>
  <c r="I44" i="14"/>
  <c r="Q44" i="14"/>
  <c r="R45" i="14"/>
  <c r="P46" i="14"/>
  <c r="O45" i="14"/>
  <c r="R18" i="14"/>
  <c r="P19" i="14"/>
  <c r="I101" i="4"/>
  <c r="R102" i="4"/>
  <c r="O102" i="4"/>
  <c r="Q102" i="4" s="1"/>
  <c r="P103" i="4"/>
  <c r="T103" i="4" s="1"/>
  <c r="R77" i="13"/>
  <c r="P78" i="13"/>
  <c r="O77" i="13"/>
  <c r="I76" i="13"/>
  <c r="Q76" i="13"/>
  <c r="R43" i="4"/>
  <c r="Q55" i="4"/>
  <c r="I55" i="4"/>
  <c r="O92" i="4"/>
  <c r="T31" i="4"/>
  <c r="O127" i="4"/>
  <c r="R127" i="4"/>
  <c r="R117" i="4" s="1"/>
  <c r="R57" i="4"/>
  <c r="R45" i="4" s="1"/>
  <c r="O57" i="4"/>
  <c r="R80" i="4"/>
  <c r="O80" i="4"/>
  <c r="Q42" i="4"/>
  <c r="I42" i="4"/>
  <c r="Q126" i="4"/>
  <c r="I126" i="4"/>
  <c r="R56" i="4"/>
  <c r="O56" i="4"/>
  <c r="I79" i="4"/>
  <c r="Q79" i="4"/>
  <c r="O54" i="13"/>
  <c r="R54" i="13"/>
  <c r="P55" i="13"/>
  <c r="Q53" i="13"/>
  <c r="I53" i="13"/>
  <c r="P43" i="13"/>
  <c r="R42" i="13"/>
  <c r="I88" i="13"/>
  <c r="Q88" i="13"/>
  <c r="Q17" i="13"/>
  <c r="I17" i="13"/>
  <c r="O18" i="13"/>
  <c r="R18" i="13"/>
  <c r="O67" i="13"/>
  <c r="Q67" i="13" s="1"/>
  <c r="Q57" i="13" s="1"/>
  <c r="R67" i="13"/>
  <c r="R57" i="13" s="1"/>
  <c r="P90" i="13"/>
  <c r="R89" i="13"/>
  <c r="O89" i="13"/>
  <c r="R31" i="13"/>
  <c r="R20" i="13" s="1"/>
  <c r="Q31" i="14" l="1"/>
  <c r="I31" i="14"/>
  <c r="P33" i="14"/>
  <c r="O32" i="14"/>
  <c r="R32" i="14"/>
  <c r="R92" i="4"/>
  <c r="R82" i="4" s="1"/>
  <c r="I91" i="4"/>
  <c r="O103" i="4"/>
  <c r="I103" i="4" s="1"/>
  <c r="Q19" i="4"/>
  <c r="Q8" i="4" s="1"/>
  <c r="I19" i="4"/>
  <c r="P20" i="14"/>
  <c r="R20" i="14" s="1"/>
  <c r="R8" i="14" s="1"/>
  <c r="R19" i="14"/>
  <c r="I45" i="14"/>
  <c r="Q45" i="14"/>
  <c r="R46" i="14"/>
  <c r="R34" i="14" s="1"/>
  <c r="O46" i="14"/>
  <c r="R103" i="4"/>
  <c r="P104" i="4"/>
  <c r="T104" i="4" s="1"/>
  <c r="I102" i="4"/>
  <c r="Q77" i="13"/>
  <c r="I77" i="13"/>
  <c r="R78" i="13"/>
  <c r="O78" i="13"/>
  <c r="P79" i="13"/>
  <c r="R43" i="13"/>
  <c r="R32" i="13" s="1"/>
  <c r="Q80" i="4"/>
  <c r="I80" i="4"/>
  <c r="R44" i="4"/>
  <c r="R33" i="4" s="1"/>
  <c r="I43" i="4"/>
  <c r="Q43" i="4"/>
  <c r="Q127" i="4"/>
  <c r="Q117" i="4" s="1"/>
  <c r="I127" i="4"/>
  <c r="Q56" i="4"/>
  <c r="I56" i="4"/>
  <c r="Q92" i="4"/>
  <c r="Q82" i="4" s="1"/>
  <c r="I92" i="4"/>
  <c r="Q57" i="4"/>
  <c r="Q45" i="4" s="1"/>
  <c r="I57" i="4"/>
  <c r="P56" i="13"/>
  <c r="R55" i="13"/>
  <c r="O55" i="13"/>
  <c r="I54" i="13"/>
  <c r="Q54" i="13"/>
  <c r="I89" i="13"/>
  <c r="Q89" i="13"/>
  <c r="P91" i="13"/>
  <c r="R90" i="13"/>
  <c r="O90" i="13"/>
  <c r="Q18" i="13"/>
  <c r="I18" i="13"/>
  <c r="O19" i="13"/>
  <c r="R19" i="13"/>
  <c r="R8" i="13" s="1"/>
  <c r="I32" i="14" l="1"/>
  <c r="Q32" i="14"/>
  <c r="O33" i="14"/>
  <c r="R33" i="14"/>
  <c r="R21" i="14" s="1"/>
  <c r="Q103" i="4"/>
  <c r="Q93" i="4" s="1"/>
  <c r="O104" i="4"/>
  <c r="Q104" i="4" s="1"/>
  <c r="I46" i="14"/>
  <c r="Q46" i="14"/>
  <c r="R104" i="4"/>
  <c r="R93" i="4" s="1"/>
  <c r="Q78" i="13"/>
  <c r="I78" i="13"/>
  <c r="O79" i="13"/>
  <c r="R79" i="13"/>
  <c r="R68" i="13" s="1"/>
  <c r="Q44" i="4"/>
  <c r="Q33" i="4" s="1"/>
  <c r="I44" i="4"/>
  <c r="I55" i="13"/>
  <c r="Q55" i="13"/>
  <c r="O56" i="13"/>
  <c r="R56" i="13"/>
  <c r="R44" i="13" s="1"/>
  <c r="I90" i="13"/>
  <c r="Q90" i="13"/>
  <c r="I19" i="13"/>
  <c r="Q19" i="13"/>
  <c r="Q8" i="13" s="1"/>
  <c r="P92" i="13"/>
  <c r="R91" i="13"/>
  <c r="O91" i="13"/>
  <c r="Q33" i="14" l="1"/>
  <c r="I33" i="14"/>
  <c r="I104" i="4"/>
  <c r="Q79" i="13"/>
  <c r="Q68" i="13" s="1"/>
  <c r="I79" i="13"/>
  <c r="Q56" i="13"/>
  <c r="Q44" i="13" s="1"/>
  <c r="I56" i="13"/>
  <c r="Q91" i="13"/>
  <c r="I91" i="13"/>
  <c r="O92" i="13"/>
  <c r="R92" i="13"/>
  <c r="P93" i="13"/>
  <c r="Q92" i="13" l="1"/>
  <c r="I92" i="13"/>
  <c r="R93" i="13"/>
  <c r="P94" i="13"/>
  <c r="O93" i="13"/>
  <c r="Q93" i="13" l="1"/>
  <c r="I93" i="13"/>
  <c r="O94" i="13"/>
  <c r="P95" i="13"/>
  <c r="R94" i="13"/>
  <c r="O95" i="13" l="1"/>
  <c r="P96" i="13"/>
  <c r="R95" i="13"/>
  <c r="Q94" i="13"/>
  <c r="I94" i="13"/>
  <c r="R96" i="13" l="1"/>
  <c r="R80" i="13" s="1"/>
  <c r="O96" i="13"/>
  <c r="Q95" i="13"/>
  <c r="I95" i="13"/>
  <c r="Q96" i="13" l="1"/>
  <c r="Q80" i="13" s="1"/>
  <c r="I96" i="13"/>
  <c r="R59" i="4"/>
  <c r="O58" i="4"/>
  <c r="Q59" i="4"/>
  <c r="P58" i="4"/>
  <c r="T58" i="4" s="1"/>
  <c r="T60" i="4"/>
  <c r="R61" i="4" l="1"/>
  <c r="T61" i="4"/>
  <c r="O61" i="4"/>
  <c r="Q61" i="4" s="1"/>
  <c r="O60" i="4"/>
  <c r="Q60" i="4" s="1"/>
  <c r="R60" i="4"/>
  <c r="I59" i="4"/>
  <c r="I61" i="4" l="1"/>
  <c r="T62" i="4"/>
  <c r="R62" i="4"/>
  <c r="O62" i="4"/>
  <c r="I60" i="4"/>
  <c r="Q62" i="4" l="1"/>
  <c r="I62" i="4"/>
  <c r="T63" i="4"/>
  <c r="O63" i="4"/>
  <c r="R63" i="4"/>
  <c r="I63" i="4" l="1"/>
  <c r="Q63" i="4"/>
  <c r="O64" i="4"/>
  <c r="T64" i="4"/>
  <c r="R64" i="4"/>
  <c r="R65" i="4" l="1"/>
  <c r="T65" i="4"/>
  <c r="O65" i="4"/>
  <c r="I64" i="4"/>
  <c r="Q64" i="4"/>
  <c r="Q65" i="4" l="1"/>
  <c r="I65" i="4"/>
  <c r="T66" i="4"/>
  <c r="O66" i="4"/>
  <c r="R66" i="4"/>
  <c r="T67" i="4" l="1"/>
  <c r="R67" i="4"/>
  <c r="O67" i="4"/>
  <c r="I66" i="4"/>
  <c r="Q66" i="4"/>
  <c r="I67" i="4" l="1"/>
  <c r="Q67" i="4"/>
  <c r="T68" i="4"/>
  <c r="O68" i="4"/>
  <c r="R68" i="4"/>
  <c r="I68" i="4" l="1"/>
  <c r="Q68" i="4"/>
  <c r="Q58" i="4" s="1"/>
  <c r="T69" i="4"/>
  <c r="O69" i="4"/>
  <c r="R69" i="4"/>
  <c r="R58" i="4" s="1"/>
  <c r="Q69" i="4" l="1"/>
  <c r="I69" i="4"/>
  <c r="R83" i="13"/>
  <c r="Q83" i="13"/>
  <c r="I83" i="13" l="1"/>
  <c r="T112" i="4"/>
  <c r="R112" i="4"/>
  <c r="T108" i="4"/>
  <c r="R108" i="4"/>
  <c r="O108" i="4"/>
  <c r="I108" i="4" s="1"/>
  <c r="O112" i="4"/>
  <c r="I112" i="4" s="1"/>
  <c r="T111" i="4"/>
  <c r="R111" i="4"/>
  <c r="R113" i="4"/>
  <c r="T113" i="4"/>
  <c r="T106" i="4"/>
  <c r="R106" i="4"/>
  <c r="T114" i="4"/>
  <c r="R114" i="4"/>
  <c r="O114" i="4"/>
  <c r="Q114" i="4" s="1"/>
  <c r="O106" i="4"/>
  <c r="Q106" i="4" s="1"/>
  <c r="O111" i="4"/>
  <c r="I111" i="4" s="1"/>
  <c r="O113" i="4"/>
  <c r="Q113" i="4" s="1"/>
  <c r="T107" i="4"/>
  <c r="R107" i="4"/>
  <c r="T110" i="4"/>
  <c r="R110" i="4"/>
  <c r="O110" i="4"/>
  <c r="I110" i="4" s="1"/>
  <c r="O109" i="4"/>
  <c r="I109" i="4" s="1"/>
  <c r="R109" i="4"/>
  <c r="T109" i="4"/>
  <c r="O107" i="4"/>
  <c r="Q107" i="4" s="1"/>
  <c r="P105" i="4"/>
  <c r="T105" i="4" s="1"/>
  <c r="P115" i="4"/>
  <c r="T115" i="4" s="1"/>
  <c r="Q112" i="4" l="1"/>
  <c r="I106" i="4"/>
  <c r="Q108" i="4"/>
  <c r="O105" i="4"/>
  <c r="I113" i="4"/>
  <c r="O115" i="4"/>
  <c r="I107" i="4"/>
  <c r="I114" i="4"/>
  <c r="Q109" i="4"/>
  <c r="P116" i="4"/>
  <c r="R115" i="4"/>
  <c r="Q111" i="4"/>
  <c r="Q110" i="4"/>
  <c r="Q115" i="4" l="1"/>
  <c r="Q105" i="4" s="1"/>
  <c r="I115" i="4"/>
  <c r="O116" i="4"/>
  <c r="R116" i="4"/>
  <c r="R105" i="4" s="1"/>
  <c r="T116" i="4"/>
  <c r="Q116" i="4" l="1"/>
  <c r="I1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auxi</author>
  </authors>
  <commentList>
    <comment ref="S5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Mail 25/08 informaran cuando recupera
</t>
        </r>
      </text>
    </comment>
    <comment ref="S12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Se cambio 3 veces la fecha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auxi</author>
  </authors>
  <commentList>
    <comment ref="L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Según nota
</t>
        </r>
      </text>
    </comment>
    <comment ref="L2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Según nota
</t>
        </r>
      </text>
    </comment>
    <comment ref="L3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 xml:space="preserve">Según nota
</t>
        </r>
      </text>
    </comment>
  </commentList>
</comments>
</file>

<file path=xl/sharedStrings.xml><?xml version="1.0" encoding="utf-8"?>
<sst xmlns="http://schemas.openxmlformats.org/spreadsheetml/2006/main" count="2105" uniqueCount="170">
  <si>
    <t>Horario de Cursada HORAS</t>
  </si>
  <si>
    <t xml:space="preserve">Datos del Módulo </t>
  </si>
  <si>
    <t xml:space="preserve">De </t>
  </si>
  <si>
    <t>Hasta</t>
  </si>
  <si>
    <t>Día</t>
  </si>
  <si>
    <t xml:space="preserve">Fecha </t>
  </si>
  <si>
    <t>Hs. Total mód.</t>
  </si>
  <si>
    <t>Cant.  Clases</t>
  </si>
  <si>
    <t>Comienzo (Mód./Clase)</t>
  </si>
  <si>
    <t>Hs. x Cada  Clase</t>
  </si>
  <si>
    <t>Cod.</t>
  </si>
  <si>
    <t xml:space="preserve">SISTEMA </t>
  </si>
  <si>
    <t>DOCENTES</t>
  </si>
  <si>
    <t>designados para dictar los módulos</t>
  </si>
  <si>
    <t>DOCENTE</t>
  </si>
  <si>
    <t>1º               -                2º</t>
  </si>
  <si>
    <t>PERIODO</t>
  </si>
  <si>
    <t xml:space="preserve">Año </t>
  </si>
  <si>
    <t>QUE FRIMA EL ACTA</t>
  </si>
  <si>
    <t>Aclaraciones/</t>
  </si>
  <si>
    <t>Comentarios</t>
  </si>
  <si>
    <t xml:space="preserve">Días de Cursada </t>
  </si>
  <si>
    <t>LUN-MAR-MIE-JUE-VIE-SAB.</t>
  </si>
  <si>
    <t>Finalizaciòn (Mód./Clase)</t>
  </si>
  <si>
    <t xml:space="preserve">MATERIA O </t>
  </si>
  <si>
    <t>MODULO</t>
  </si>
  <si>
    <t>1º T</t>
  </si>
  <si>
    <t>19.00</t>
  </si>
  <si>
    <t>Mie</t>
  </si>
  <si>
    <t>2º T</t>
  </si>
  <si>
    <t>3º T</t>
  </si>
  <si>
    <t>Cohorte</t>
  </si>
  <si>
    <t>22.00</t>
  </si>
  <si>
    <t>CUA.    /       TRI.</t>
  </si>
  <si>
    <t>Cod. Materia</t>
  </si>
  <si>
    <t>Materias</t>
  </si>
  <si>
    <t>Carga Horaria</t>
  </si>
  <si>
    <t xml:space="preserve">Mar </t>
  </si>
  <si>
    <t>1° Año</t>
  </si>
  <si>
    <t>Martín Trombetta</t>
  </si>
  <si>
    <t>Pablo Jack</t>
  </si>
  <si>
    <t xml:space="preserve">Lun </t>
  </si>
  <si>
    <t xml:space="preserve"> Federico Forte</t>
  </si>
  <si>
    <t>Franco Mastelli</t>
  </si>
  <si>
    <t>Pablo Mira</t>
  </si>
  <si>
    <t>23.00</t>
  </si>
  <si>
    <t> 6715 </t>
  </si>
  <si>
    <t> M73 06 Macroeconomía Aplicada </t>
  </si>
  <si>
    <t xml:space="preserve"> M73 06 </t>
  </si>
  <si>
    <t> 6716 </t>
  </si>
  <si>
    <t> M73  09 Teoría del Comportamiento de los Consumidores </t>
  </si>
  <si>
    <t>Lun</t>
  </si>
  <si>
    <t>6714 </t>
  </si>
  <si>
    <t> M73 01 Métodos cuantitativos </t>
  </si>
  <si>
    <t>Jue</t>
  </si>
  <si>
    <t>ME73 - Maestría y Especialización en Economía Aplicada</t>
  </si>
  <si>
    <t>21.00</t>
  </si>
  <si>
    <t> 6727 </t>
  </si>
  <si>
    <t> M73 02 Econometría Aplicada </t>
  </si>
  <si>
    <t> M73 02</t>
  </si>
  <si>
    <t> 6731 </t>
  </si>
  <si>
    <t> M73 07 Mercados Financieros, Regulación y Política Monetaria </t>
  </si>
  <si>
    <t xml:space="preserve"> M73 07 </t>
  </si>
  <si>
    <t>6729 </t>
  </si>
  <si>
    <t> M73 04 Ciencia de Datos para Economía y Negocios </t>
  </si>
  <si>
    <t xml:space="preserve"> M73 04 </t>
  </si>
  <si>
    <t>Juan Pablo Gonzalez</t>
  </si>
  <si>
    <t> 6728 </t>
  </si>
  <si>
    <t> M73 03 Evaluación de Políticas Basado en Evidencia </t>
  </si>
  <si>
    <t xml:space="preserve"> M73 03 </t>
  </si>
  <si>
    <t> 6733 </t>
  </si>
  <si>
    <t> M73 10 Valuación de Activos </t>
  </si>
  <si>
    <t xml:space="preserve"> M73 10 </t>
  </si>
  <si>
    <t> 6734 </t>
  </si>
  <si>
    <t> M73 11 Conducta y Psicología de las Decisiones Económicas </t>
  </si>
  <si>
    <t> M73 11</t>
  </si>
  <si>
    <t>6759 </t>
  </si>
  <si>
    <t> E73 10 Taller de Integración </t>
  </si>
  <si>
    <t> E73 10</t>
  </si>
  <si>
    <t>Mar</t>
  </si>
  <si>
    <t>2° Año</t>
  </si>
  <si>
    <t> 6729 </t>
  </si>
  <si>
    <t> 6730 </t>
  </si>
  <si>
    <t> M73 05 Series de Tiempo </t>
  </si>
  <si>
    <t> 6732 </t>
  </si>
  <si>
    <t> M73 08 Finanzas Internacionales </t>
  </si>
  <si>
    <t> M73 09 Teoría del Comportamiento de los Consumidores </t>
  </si>
  <si>
    <t> 6735 </t>
  </si>
  <si>
    <t> M73 12 Inteligencia de Negocios </t>
  </si>
  <si>
    <t> 6736 </t>
  </si>
  <si>
    <t> M73 13 Seminarios Optativos </t>
  </si>
  <si>
    <t> 6737 </t>
  </si>
  <si>
    <t> M73 14 Taller para la elaboración del Trabajo Final </t>
  </si>
  <si>
    <t> M73 05</t>
  </si>
  <si>
    <t xml:space="preserve">Julio Fabris </t>
  </si>
  <si>
    <t xml:space="preserve"> M73 08 </t>
  </si>
  <si>
    <t> M73 12</t>
  </si>
  <si>
    <t>mié</t>
  </si>
  <si>
    <t xml:space="preserve">2° Año </t>
  </si>
  <si>
    <t>2° T</t>
  </si>
  <si>
    <t>SEMINARIO : M73</t>
  </si>
  <si>
    <t> M73 13</t>
  </si>
  <si>
    <t>Victoria Semeshenko</t>
  </si>
  <si>
    <t>Daniel Millia</t>
  </si>
  <si>
    <t> M73 14</t>
  </si>
  <si>
    <t>1º T - 2° T - 3º T</t>
  </si>
  <si>
    <t xml:space="preserve">1º T </t>
  </si>
  <si>
    <t>2º T - 3º T</t>
  </si>
  <si>
    <t>Diego Weisman</t>
  </si>
  <si>
    <t>Cohorte 2023</t>
  </si>
  <si>
    <t xml:space="preserve">MAESTRIA Y ESPECIALIZACION </t>
  </si>
  <si>
    <t>TALLER ESPECIALIZACIÓN</t>
  </si>
  <si>
    <t xml:space="preserve">Total Maestria </t>
  </si>
  <si>
    <t> M73  01</t>
  </si>
  <si>
    <t> M73 09</t>
  </si>
  <si>
    <t>6890 </t>
  </si>
  <si>
    <t> M73 13 Seminarios Optativos - Taller de Programación </t>
  </si>
  <si>
    <t> 6891 </t>
  </si>
  <si>
    <t> M73 13 Seminarios Optativos - Economía de la Conducta Aplicada a Finanzas </t>
  </si>
  <si>
    <t>6892 </t>
  </si>
  <si>
    <t> M73 13 Seminarios Optativos - Management Financiero Bursatil </t>
  </si>
  <si>
    <t>CRONOGRAMA CICLO LECTIVO  2024</t>
  </si>
  <si>
    <t>Todas las materias se dictan por Sharepoint</t>
  </si>
  <si>
    <t xml:space="preserve"> Daniel Milia</t>
  </si>
  <si>
    <t>Daniel Milia</t>
  </si>
  <si>
    <t xml:space="preserve">Maria Noelia Romero </t>
  </si>
  <si>
    <t xml:space="preserve">A CONFIRMAR SEMINARIO </t>
  </si>
  <si>
    <t xml:space="preserve">Seminarios a confirmar </t>
  </si>
  <si>
    <t>Cohorte 2024</t>
  </si>
  <si>
    <t> Viviana Román.</t>
  </si>
  <si>
    <t>3° T</t>
  </si>
  <si>
    <t>6891 </t>
  </si>
  <si>
    <t> 6892 </t>
  </si>
  <si>
    <t>6982 </t>
  </si>
  <si>
    <t>CRONOGRAMA CICLO LECTIVO  2025</t>
  </si>
  <si>
    <t>Pedro Elosegui</t>
  </si>
  <si>
    <t>mie</t>
  </si>
  <si>
    <t>Nicolás Bertholet</t>
  </si>
  <si>
    <t>mar.</t>
  </si>
  <si>
    <t xml:space="preserve">3 Hs Sincróncias + 1 Hs Asincrónica </t>
  </si>
  <si>
    <t>20.00</t>
  </si>
  <si>
    <t>A partir de las 20 Hs,      momentáneamente</t>
  </si>
  <si>
    <t>Rodrigo García Aranbicia y Pamela Llop</t>
  </si>
  <si>
    <t xml:space="preserve">Indistinto </t>
  </si>
  <si>
    <t xml:space="preserve">Recupera x 18/03 </t>
  </si>
  <si>
    <t>AULA 238</t>
  </si>
  <si>
    <t xml:space="preserve">AULA 238 </t>
  </si>
  <si>
    <t xml:space="preserve">AULA  238 - 3 Hs Sincróncias + 1 Hs Asincrónica </t>
  </si>
  <si>
    <t xml:space="preserve">AUL 238 - 3 Hs Sincróncias + 1 Hs Asincrónica </t>
  </si>
  <si>
    <t xml:space="preserve">3 Hs Sincróncias + 1 Hs Asincrónica  - Cancelo </t>
  </si>
  <si>
    <t>Se dictó el 21 (receso invernal) No fue comunicado a ENAP</t>
  </si>
  <si>
    <t>3 Hs Sincróncias + 1 Hs Asincrónica  - AULA 232</t>
  </si>
  <si>
    <t xml:space="preserve">3 Hs Sincróncias + 1 Hs Asincrónica  - Recupera x 27/08 AULA 232 </t>
  </si>
  <si>
    <t xml:space="preserve">3 Hs Sincróncias + 1 Hs Asincrónica  - NO SE DICTO </t>
  </si>
  <si>
    <t xml:space="preserve">Recupera x 25/09 </t>
  </si>
  <si>
    <t>Recupera x 20/11</t>
  </si>
  <si>
    <t xml:space="preserve">3 Hs Sincróncias + 1 Hs Asincrónica  - Suspendido a recuperar </t>
  </si>
  <si>
    <t>7039 </t>
  </si>
  <si>
    <t> M73 Optativa: Desarrollo económico aplicado </t>
  </si>
  <si>
    <t>CHIODI VERA</t>
  </si>
  <si>
    <t xml:space="preserve">OPTATIVA </t>
  </si>
  <si>
    <t xml:space="preserve">1° Año  - 2° Año </t>
  </si>
  <si>
    <t xml:space="preserve">2024 - 2025 </t>
  </si>
  <si>
    <t xml:space="preserve">3° T </t>
  </si>
  <si>
    <t>09.00</t>
  </si>
  <si>
    <t>12.00</t>
  </si>
  <si>
    <t>13.00</t>
  </si>
  <si>
    <t xml:space="preserve">no se dictó </t>
  </si>
  <si>
    <t>María Noelia Romero</t>
  </si>
  <si>
    <t>jue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</si>
</sst>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indexed="8"/>
      <name val="Arial"/>
      <family val="2"/>
    </font>
    <font>
      <sz val="10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1"/>
      <color rgb="FFC00000"/>
      <name val="Calibri"/>
      <family val="2"/>
      <scheme val="minor"/>
    </font>
    <font>
      <sz val="10"/>
      <color rgb="FFC00000"/>
      <name val="Calibri"/>
      <family val="2"/>
    </font>
    <font>
      <b/>
      <sz val="10"/>
      <color rgb="FFC00000"/>
      <name val="Calibri"/>
      <family val="2"/>
      <scheme val="minor"/>
    </font>
    <font>
      <sz val="11"/>
      <name val="Calibri"/>
      <family val="2"/>
      <scheme val="minor"/>
    </font>
    <font>
      <b/>
      <i/>
      <sz val="16"/>
      <color rgb="FF002060"/>
      <name val="Calibri"/>
      <family val="2"/>
    </font>
    <font>
      <b/>
      <sz val="12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C00000"/>
      <name val="Calibri"/>
      <family val="2"/>
    </font>
    <font>
      <b/>
      <i/>
      <sz val="12"/>
      <color rgb="FF0000FF"/>
      <name val="Calibri"/>
      <family val="2"/>
    </font>
    <font>
      <b/>
      <sz val="16"/>
      <color rgb="FFC00000"/>
      <name val="Calibri"/>
      <family val="2"/>
      <scheme val="minor"/>
    </font>
    <font>
      <b/>
      <sz val="10"/>
      <color theme="0"/>
      <name val="Calibri"/>
      <family val="2"/>
    </font>
    <font>
      <b/>
      <sz val="9"/>
      <color indexed="81"/>
      <name val="Tahoma"/>
      <family val="2"/>
    </font>
    <font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499984740745262"/>
      </left>
      <right/>
      <top style="thin">
        <color theme="0" tint="-0.249977111117893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499984740745262"/>
      </right>
      <top style="thin">
        <color theme="0" tint="-0.249977111117893"/>
      </top>
      <bottom/>
      <diagonal/>
    </border>
    <border>
      <left style="thin">
        <color theme="0" tint="-0.499984740745262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499984740745262"/>
      </right>
      <top/>
      <bottom style="thin">
        <color theme="0" tint="-0.249977111117893"/>
      </bottom>
      <diagonal/>
    </border>
    <border>
      <left/>
      <right style="thin">
        <color theme="0" tint="-0.499984740745262"/>
      </right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249977111117893"/>
      </right>
      <top/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9" fillId="0" borderId="0"/>
    <xf numFmtId="164" fontId="2" fillId="0" borderId="0" applyFont="0" applyFill="0" applyBorder="0" applyAlignment="0" applyProtection="0"/>
    <xf numFmtId="0" fontId="10" fillId="0" borderId="0"/>
    <xf numFmtId="164" fontId="11" fillId="0" borderId="0" applyFont="0" applyFill="0" applyBorder="0" applyAlignment="0" applyProtection="0"/>
  </cellStyleXfs>
  <cellXfs count="18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vertical="center" wrapText="1"/>
    </xf>
    <xf numFmtId="15" fontId="3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64" fontId="0" fillId="0" borderId="0" xfId="1" applyFont="1" applyAlignment="1">
      <alignment horizontal="center" vertical="center" wrapText="1"/>
    </xf>
    <xf numFmtId="164" fontId="5" fillId="0" borderId="0" xfId="1" applyFont="1" applyAlignment="1">
      <alignment horizontal="center" vertical="center" wrapText="1"/>
    </xf>
    <xf numFmtId="164" fontId="13" fillId="0" borderId="0" xfId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64" fontId="13" fillId="0" borderId="4" xfId="1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" xfId="2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15" fontId="12" fillId="0" borderId="6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1" fontId="12" fillId="0" borderId="6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4" fillId="5" borderId="0" xfId="0" applyFont="1" applyFill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15" fontId="14" fillId="4" borderId="6" xfId="0" applyNumberFormat="1" applyFont="1" applyFill="1" applyBorder="1" applyAlignment="1">
      <alignment horizontal="center" vertical="center" wrapText="1"/>
    </xf>
    <xf numFmtId="1" fontId="12" fillId="0" borderId="7" xfId="0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5" fontId="12" fillId="0" borderId="7" xfId="0" applyNumberFormat="1" applyFont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64" fontId="14" fillId="5" borderId="4" xfId="1" applyFont="1" applyFill="1" applyBorder="1" applyAlignment="1">
      <alignment horizontal="center" vertical="center" wrapText="1"/>
    </xf>
    <xf numFmtId="164" fontId="14" fillId="5" borderId="0" xfId="1" applyFont="1" applyFill="1" applyBorder="1" applyAlignment="1">
      <alignment horizontal="center" vertical="center" wrapText="1"/>
    </xf>
    <xf numFmtId="0" fontId="13" fillId="0" borderId="9" xfId="2" applyFont="1" applyBorder="1" applyAlignment="1">
      <alignment horizontal="center" vertical="center" wrapText="1"/>
    </xf>
    <xf numFmtId="164" fontId="13" fillId="0" borderId="9" xfId="1" applyFont="1" applyFill="1" applyBorder="1" applyAlignment="1">
      <alignment horizontal="center" vertical="center" wrapText="1"/>
    </xf>
    <xf numFmtId="0" fontId="13" fillId="0" borderId="6" xfId="2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3" fillId="0" borderId="7" xfId="2" applyFont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1" fontId="14" fillId="5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15" fontId="20" fillId="0" borderId="0" xfId="0" applyNumberFormat="1" applyFont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21" fillId="6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164" fontId="13" fillId="0" borderId="6" xfId="1" applyFont="1" applyFill="1" applyBorder="1" applyAlignment="1">
      <alignment horizontal="center" vertical="center" wrapText="1"/>
    </xf>
    <xf numFmtId="164" fontId="13" fillId="0" borderId="7" xfId="1" applyFont="1" applyFill="1" applyBorder="1" applyAlignment="1">
      <alignment horizontal="center" vertical="center" wrapText="1"/>
    </xf>
    <xf numFmtId="12" fontId="22" fillId="0" borderId="0" xfId="1" applyNumberFormat="1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7" fillId="0" borderId="8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top" textRotation="90" wrapText="1"/>
    </xf>
    <xf numFmtId="0" fontId="6" fillId="2" borderId="3" xfId="0" applyFont="1" applyFill="1" applyBorder="1" applyAlignment="1">
      <alignment horizontal="center" vertical="top" wrapText="1"/>
    </xf>
    <xf numFmtId="164" fontId="7" fillId="2" borderId="2" xfId="1" applyFont="1" applyFill="1" applyBorder="1" applyAlignment="1">
      <alignment horizontal="center" vertical="center" textRotation="90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15" fontId="7" fillId="4" borderId="13" xfId="0" applyNumberFormat="1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14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3" borderId="18" xfId="0" applyFont="1" applyFill="1" applyBorder="1" applyAlignment="1">
      <alignment horizontal="center" vertical="center" wrapText="1"/>
    </xf>
    <xf numFmtId="164" fontId="14" fillId="5" borderId="17" xfId="1" applyFont="1" applyFill="1" applyBorder="1" applyAlignment="1">
      <alignment horizontal="center" vertical="center" wrapText="1"/>
    </xf>
    <xf numFmtId="164" fontId="14" fillId="5" borderId="16" xfId="1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1" fontId="14" fillId="5" borderId="16" xfId="0" applyNumberFormat="1" applyFont="1" applyFill="1" applyBorder="1" applyAlignment="1">
      <alignment horizontal="center" vertical="center" wrapText="1"/>
    </xf>
    <xf numFmtId="0" fontId="14" fillId="4" borderId="17" xfId="0" applyFont="1" applyFill="1" applyBorder="1" applyAlignment="1">
      <alignment horizontal="center" vertical="center" wrapText="1"/>
    </xf>
    <xf numFmtId="15" fontId="14" fillId="4" borderId="19" xfId="0" applyNumberFormat="1" applyFont="1" applyFill="1" applyBorder="1" applyAlignment="1">
      <alignment horizontal="center" vertical="center" wrapText="1"/>
    </xf>
    <xf numFmtId="0" fontId="13" fillId="0" borderId="20" xfId="2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13" fillId="0" borderId="22" xfId="2" applyFont="1" applyBorder="1" applyAlignment="1">
      <alignment horizontal="center" vertical="center" wrapText="1"/>
    </xf>
    <xf numFmtId="0" fontId="14" fillId="3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4" fillId="0" borderId="0" xfId="0" applyFont="1"/>
    <xf numFmtId="0" fontId="21" fillId="0" borderId="0" xfId="0" applyFont="1" applyAlignment="1">
      <alignment vertical="center"/>
    </xf>
    <xf numFmtId="164" fontId="0" fillId="0" borderId="0" xfId="1" applyFont="1"/>
    <xf numFmtId="0" fontId="0" fillId="3" borderId="0" xfId="0" applyFill="1" applyAlignment="1">
      <alignment horizontal="left" vertical="center"/>
    </xf>
    <xf numFmtId="0" fontId="6" fillId="0" borderId="23" xfId="0" applyFont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15" fontId="12" fillId="6" borderId="6" xfId="0" applyNumberFormat="1" applyFont="1" applyFill="1" applyBorder="1" applyAlignment="1">
      <alignment horizontal="center" vertical="center" wrapText="1"/>
    </xf>
    <xf numFmtId="0" fontId="14" fillId="6" borderId="17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left" vertical="center"/>
    </xf>
    <xf numFmtId="0" fontId="0" fillId="6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27" fillId="7" borderId="11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/>
    </xf>
    <xf numFmtId="0" fontId="13" fillId="9" borderId="4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164" fontId="13" fillId="9" borderId="4" xfId="1" applyFont="1" applyFill="1" applyBorder="1" applyAlignment="1">
      <alignment horizontal="center" vertical="center" wrapText="1"/>
    </xf>
    <xf numFmtId="164" fontId="13" fillId="9" borderId="6" xfId="1" applyFont="1" applyFill="1" applyBorder="1" applyAlignment="1">
      <alignment horizontal="center" vertical="center" wrapText="1"/>
    </xf>
    <xf numFmtId="1" fontId="12" fillId="9" borderId="6" xfId="0" applyNumberFormat="1" applyFont="1" applyFill="1" applyBorder="1" applyAlignment="1">
      <alignment horizontal="center" vertical="center" wrapText="1"/>
    </xf>
    <xf numFmtId="15" fontId="12" fillId="9" borderId="6" xfId="0" applyNumberFormat="1" applyFont="1" applyFill="1" applyBorder="1" applyAlignment="1">
      <alignment horizontal="center" vertical="center" wrapText="1"/>
    </xf>
    <xf numFmtId="0" fontId="14" fillId="3" borderId="24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14" fillId="5" borderId="25" xfId="0" applyFont="1" applyFill="1" applyBorder="1" applyAlignment="1">
      <alignment horizontal="center" vertical="center" wrapText="1"/>
    </xf>
    <xf numFmtId="0" fontId="14" fillId="5" borderId="26" xfId="0" applyFont="1" applyFill="1" applyBorder="1" applyAlignment="1">
      <alignment horizontal="center" vertical="center" wrapText="1"/>
    </xf>
    <xf numFmtId="164" fontId="14" fillId="5" borderId="25" xfId="1" applyFont="1" applyFill="1" applyBorder="1" applyAlignment="1">
      <alignment horizontal="center" vertical="center" wrapText="1"/>
    </xf>
    <xf numFmtId="164" fontId="14" fillId="5" borderId="27" xfId="1" applyFont="1" applyFill="1" applyBorder="1" applyAlignment="1">
      <alignment horizontal="center" vertical="center" wrapText="1"/>
    </xf>
    <xf numFmtId="0" fontId="14" fillId="5" borderId="27" xfId="0" applyFont="1" applyFill="1" applyBorder="1" applyAlignment="1">
      <alignment horizontal="center" vertical="center" wrapText="1"/>
    </xf>
    <xf numFmtId="1" fontId="14" fillId="5" borderId="27" xfId="0" applyNumberFormat="1" applyFont="1" applyFill="1" applyBorder="1" applyAlignment="1">
      <alignment horizontal="center" vertical="center" wrapText="1"/>
    </xf>
    <xf numFmtId="0" fontId="14" fillId="4" borderId="25" xfId="0" applyFont="1" applyFill="1" applyBorder="1" applyAlignment="1">
      <alignment horizontal="center" vertical="center" wrapText="1"/>
    </xf>
    <xf numFmtId="15" fontId="14" fillId="4" borderId="28" xfId="0" applyNumberFormat="1" applyFont="1" applyFill="1" applyBorder="1" applyAlignment="1">
      <alignment horizontal="center" vertical="center" wrapText="1"/>
    </xf>
    <xf numFmtId="0" fontId="14" fillId="3" borderId="29" xfId="0" applyFont="1" applyFill="1" applyBorder="1" applyAlignment="1">
      <alignment horizontal="center" vertical="center" wrapText="1"/>
    </xf>
    <xf numFmtId="0" fontId="13" fillId="0" borderId="30" xfId="2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3" fillId="0" borderId="32" xfId="2" applyFont="1" applyBorder="1" applyAlignment="1">
      <alignment horizontal="center" vertical="center" wrapText="1"/>
    </xf>
    <xf numFmtId="0" fontId="13" fillId="0" borderId="33" xfId="2" applyFont="1" applyBorder="1" applyAlignment="1">
      <alignment horizontal="center" vertical="center" wrapText="1"/>
    </xf>
    <xf numFmtId="0" fontId="13" fillId="0" borderId="34" xfId="2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164" fontId="13" fillId="0" borderId="34" xfId="1" applyFont="1" applyFill="1" applyBorder="1" applyAlignment="1">
      <alignment horizontal="center" vertical="center" wrapText="1"/>
    </xf>
    <xf numFmtId="164" fontId="13" fillId="0" borderId="33" xfId="1" applyFont="1" applyFill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1" fontId="12" fillId="0" borderId="33" xfId="0" applyNumberFormat="1" applyFont="1" applyBorder="1" applyAlignment="1">
      <alignment horizontal="center" vertical="center" wrapText="1"/>
    </xf>
    <xf numFmtId="15" fontId="12" fillId="0" borderId="33" xfId="0" applyNumberFormat="1" applyFont="1" applyBorder="1" applyAlignment="1">
      <alignment horizontal="center" vertical="center" wrapText="1"/>
    </xf>
    <xf numFmtId="0" fontId="17" fillId="0" borderId="37" xfId="0" applyFont="1" applyBorder="1" applyAlignment="1">
      <alignment horizontal="center" vertical="center" wrapText="1"/>
    </xf>
    <xf numFmtId="164" fontId="13" fillId="0" borderId="36" xfId="1" applyFont="1" applyFill="1" applyBorder="1" applyAlignment="1">
      <alignment horizontal="center" vertical="center" wrapText="1"/>
    </xf>
    <xf numFmtId="0" fontId="6" fillId="2" borderId="39" xfId="0" applyFont="1" applyFill="1" applyBorder="1" applyAlignment="1">
      <alignment horizontal="center" vertical="center" wrapText="1"/>
    </xf>
    <xf numFmtId="0" fontId="13" fillId="0" borderId="40" xfId="2" applyFont="1" applyBorder="1" applyAlignment="1">
      <alignment horizontal="center" vertical="center" wrapText="1"/>
    </xf>
    <xf numFmtId="0" fontId="14" fillId="3" borderId="40" xfId="0" applyFont="1" applyFill="1" applyBorder="1" applyAlignment="1">
      <alignment horizontal="center" vertical="center" wrapText="1"/>
    </xf>
    <xf numFmtId="0" fontId="13" fillId="0" borderId="38" xfId="2" applyFont="1" applyBorder="1" applyAlignment="1">
      <alignment horizontal="center" vertical="center" wrapText="1"/>
    </xf>
    <xf numFmtId="0" fontId="14" fillId="3" borderId="39" xfId="0" applyFont="1" applyFill="1" applyBorder="1" applyAlignment="1">
      <alignment horizontal="center" vertical="center" wrapText="1"/>
    </xf>
    <xf numFmtId="0" fontId="14" fillId="3" borderId="27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 wrapText="1"/>
    </xf>
    <xf numFmtId="0" fontId="14" fillId="3" borderId="26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25" fillId="7" borderId="31" xfId="0" applyFont="1" applyFill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25" fillId="7" borderId="29" xfId="0" applyFont="1" applyFill="1" applyBorder="1" applyAlignment="1">
      <alignment horizontal="center" vertical="center" wrapText="1"/>
    </xf>
    <xf numFmtId="0" fontId="14" fillId="3" borderId="42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4" fillId="3" borderId="31" xfId="0" applyFont="1" applyFill="1" applyBorder="1" applyAlignment="1">
      <alignment horizontal="center" vertical="center" wrapText="1"/>
    </xf>
    <xf numFmtId="0" fontId="13" fillId="0" borderId="43" xfId="2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7" fillId="0" borderId="44" xfId="0" applyFont="1" applyBorder="1" applyAlignment="1">
      <alignment horizontal="center" vertical="center" wrapText="1"/>
    </xf>
    <xf numFmtId="0" fontId="13" fillId="0" borderId="41" xfId="2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16" fontId="0" fillId="0" borderId="0" xfId="0" applyNumberFormat="1" applyAlignment="1">
      <alignment vertical="center" wrapText="1"/>
    </xf>
    <xf numFmtId="0" fontId="6" fillId="6" borderId="31" xfId="0" applyFont="1" applyFill="1" applyBorder="1" applyAlignment="1">
      <alignment horizontal="center" vertical="center" wrapText="1"/>
    </xf>
    <xf numFmtId="0" fontId="17" fillId="6" borderId="37" xfId="0" applyFont="1" applyFill="1" applyBorder="1" applyAlignment="1">
      <alignment horizontal="center" vertical="center" wrapText="1"/>
    </xf>
    <xf numFmtId="0" fontId="17" fillId="6" borderId="44" xfId="0" applyFont="1" applyFill="1" applyBorder="1" applyAlignment="1">
      <alignment horizontal="center" vertical="center" wrapText="1"/>
    </xf>
    <xf numFmtId="0" fontId="13" fillId="10" borderId="3" xfId="0" applyFont="1" applyFill="1" applyBorder="1" applyAlignment="1">
      <alignment horizontal="center" vertical="center"/>
    </xf>
    <xf numFmtId="0" fontId="13" fillId="10" borderId="4" xfId="0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center" vertical="center" wrapText="1"/>
    </xf>
    <xf numFmtId="164" fontId="13" fillId="10" borderId="4" xfId="1" applyFont="1" applyFill="1" applyBorder="1" applyAlignment="1">
      <alignment horizontal="center" vertical="center" wrapText="1"/>
    </xf>
    <xf numFmtId="164" fontId="13" fillId="10" borderId="6" xfId="1" applyFont="1" applyFill="1" applyBorder="1" applyAlignment="1">
      <alignment horizontal="center" vertical="center" wrapText="1"/>
    </xf>
    <xf numFmtId="0" fontId="12" fillId="10" borderId="0" xfId="0" applyFont="1" applyFill="1" applyAlignment="1">
      <alignment horizontal="center" vertical="center" wrapText="1"/>
    </xf>
    <xf numFmtId="1" fontId="12" fillId="10" borderId="6" xfId="0" applyNumberFormat="1" applyFont="1" applyFill="1" applyBorder="1" applyAlignment="1">
      <alignment horizontal="center" vertical="center" wrapText="1"/>
    </xf>
    <xf numFmtId="15" fontId="12" fillId="10" borderId="6" xfId="0" applyNumberFormat="1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164" fontId="13" fillId="10" borderId="0" xfId="1" applyFont="1" applyFill="1" applyBorder="1" applyAlignment="1">
      <alignment horizontal="center" vertical="center" wrapText="1"/>
    </xf>
    <xf numFmtId="164" fontId="7" fillId="2" borderId="1" xfId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</cellXfs>
  <cellStyles count="6">
    <cellStyle name="Millares" xfId="1" builtinId="3"/>
    <cellStyle name="Millares 2" xfId="3" xr:uid="{00000000-0005-0000-0000-000001000000}"/>
    <cellStyle name="Millares 3" xfId="5" xr:uid="{00000000-0005-0000-0000-000002000000}"/>
    <cellStyle name="Normal" xfId="0" builtinId="0"/>
    <cellStyle name="Normal_Hoja1" xfId="2" xr:uid="{00000000-0005-0000-0000-000004000000}"/>
    <cellStyle name="TableStyleLight1" xfId="4" xr:uid="{00000000-0005-0000-0000-000005000000}"/>
  </cellStyles>
  <dxfs count="0"/>
  <tableStyles count="0" defaultTableStyle="TableStyleMedium2" defaultPivotStyle="PivotStyleLight16"/>
  <colors>
    <mruColors>
      <color rgb="FFFFFFCC"/>
      <color rgb="FFFFCCFF"/>
      <color rgb="FF0000FF"/>
      <color rgb="FF008000"/>
      <color rgb="FF66FFFF"/>
      <color rgb="FF99FF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266639</xdr:colOff>
      <xdr:row>1</xdr:row>
      <xdr:rowOff>175591</xdr:rowOff>
    </xdr:from>
    <xdr:to>
      <xdr:col>11</xdr:col>
      <xdr:colOff>103533</xdr:colOff>
      <xdr:row>18</xdr:row>
      <xdr:rowOff>155917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6939" y="442291"/>
          <a:ext cx="4408894" cy="3418851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204922</xdr:colOff>
      <xdr:row>1</xdr:row>
      <xdr:rowOff>160458</xdr:rowOff>
    </xdr:from>
    <xdr:to>
      <xdr:col>16</xdr:col>
      <xdr:colOff>511560</xdr:colOff>
      <xdr:row>18</xdr:row>
      <xdr:rowOff>172302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7222" y="427158"/>
          <a:ext cx="4116638" cy="3450369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gabriela.niell/Desktop/ENAP%202025/Archivos%20solicitud/2024_Control%20de%20Fechas%20Cro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5"/>
      <sheetName val="Hoja1"/>
    </sheetNames>
    <sheetDataSet>
      <sheetData sheetId="0">
        <row r="1">
          <cell r="A1" t="str">
            <v>Fecha</v>
          </cell>
          <cell r="B1" t="str">
            <v xml:space="preserve">Dia </v>
          </cell>
          <cell r="C1" t="str">
            <v>Mes</v>
          </cell>
          <cell r="D1" t="str">
            <v>FERIADOS</v>
          </cell>
          <cell r="E1" t="str">
            <v>PARA TRIMESTRALES</v>
          </cell>
        </row>
        <row r="2">
          <cell r="A2">
            <v>45689</v>
          </cell>
          <cell r="B2" t="str">
            <v>sáb</v>
          </cell>
          <cell r="C2" t="str">
            <v>feb</v>
          </cell>
          <cell r="D2" t="str">
            <v>OK</v>
          </cell>
          <cell r="E2" t="str">
            <v>FUERA DE TRIM.</v>
          </cell>
        </row>
        <row r="3">
          <cell r="A3">
            <v>45690</v>
          </cell>
          <cell r="B3" t="str">
            <v>dom</v>
          </cell>
          <cell r="C3" t="str">
            <v>feb</v>
          </cell>
          <cell r="D3" t="str">
            <v>OK</v>
          </cell>
          <cell r="E3" t="str">
            <v>FUERA DE TRIM.</v>
          </cell>
        </row>
        <row r="4">
          <cell r="A4">
            <v>45691</v>
          </cell>
          <cell r="B4" t="str">
            <v>lun</v>
          </cell>
          <cell r="C4" t="str">
            <v>feb</v>
          </cell>
          <cell r="D4" t="str">
            <v>OK</v>
          </cell>
          <cell r="E4" t="str">
            <v>FUERA DE TRIM.</v>
          </cell>
        </row>
        <row r="5">
          <cell r="A5">
            <v>45692</v>
          </cell>
          <cell r="B5" t="str">
            <v>mar</v>
          </cell>
          <cell r="C5" t="str">
            <v>feb</v>
          </cell>
          <cell r="D5" t="str">
            <v>OK</v>
          </cell>
          <cell r="E5" t="str">
            <v>FUERA DE TRIM.</v>
          </cell>
        </row>
        <row r="6">
          <cell r="A6">
            <v>45693</v>
          </cell>
          <cell r="B6" t="str">
            <v>mié</v>
          </cell>
          <cell r="C6" t="str">
            <v>feb</v>
          </cell>
          <cell r="D6" t="str">
            <v>OK</v>
          </cell>
          <cell r="E6" t="str">
            <v>FUERA DE TRIM.</v>
          </cell>
        </row>
        <row r="7">
          <cell r="A7">
            <v>45694</v>
          </cell>
          <cell r="B7" t="str">
            <v>jue</v>
          </cell>
          <cell r="C7" t="str">
            <v>feb</v>
          </cell>
          <cell r="D7" t="str">
            <v>OK</v>
          </cell>
          <cell r="E7" t="str">
            <v>FUERA DE TRIM.</v>
          </cell>
        </row>
        <row r="8">
          <cell r="A8">
            <v>45695</v>
          </cell>
          <cell r="B8" t="str">
            <v>vie</v>
          </cell>
          <cell r="C8" t="str">
            <v>feb</v>
          </cell>
          <cell r="D8" t="str">
            <v>OK</v>
          </cell>
          <cell r="E8" t="str">
            <v>FUERA DE TRIM.</v>
          </cell>
        </row>
        <row r="9">
          <cell r="A9">
            <v>45696</v>
          </cell>
          <cell r="B9" t="str">
            <v>sáb</v>
          </cell>
          <cell r="C9" t="str">
            <v>feb</v>
          </cell>
          <cell r="D9" t="str">
            <v>OK</v>
          </cell>
          <cell r="E9" t="str">
            <v>FUERA DE TRIM.</v>
          </cell>
        </row>
        <row r="10">
          <cell r="A10">
            <v>45697</v>
          </cell>
          <cell r="B10" t="str">
            <v>dom</v>
          </cell>
          <cell r="C10" t="str">
            <v>feb</v>
          </cell>
          <cell r="D10" t="str">
            <v>OK</v>
          </cell>
          <cell r="E10" t="str">
            <v>FUERA DE TRIM.</v>
          </cell>
        </row>
        <row r="11">
          <cell r="A11">
            <v>45698</v>
          </cell>
          <cell r="B11" t="str">
            <v>lun</v>
          </cell>
          <cell r="C11" t="str">
            <v>feb</v>
          </cell>
          <cell r="D11" t="str">
            <v>OK</v>
          </cell>
          <cell r="E11" t="str">
            <v>FUERA DE TRIM.</v>
          </cell>
        </row>
        <row r="12">
          <cell r="A12">
            <v>45699</v>
          </cell>
          <cell r="B12" t="str">
            <v>mar</v>
          </cell>
          <cell r="C12" t="str">
            <v>feb</v>
          </cell>
          <cell r="D12" t="str">
            <v>OK</v>
          </cell>
          <cell r="E12" t="str">
            <v>FUERA DE TRIM.</v>
          </cell>
        </row>
        <row r="13">
          <cell r="A13">
            <v>45700</v>
          </cell>
          <cell r="B13" t="str">
            <v>mié</v>
          </cell>
          <cell r="C13" t="str">
            <v>feb</v>
          </cell>
          <cell r="D13" t="str">
            <v>OK</v>
          </cell>
          <cell r="E13" t="str">
            <v>FUERA DE TRIM.</v>
          </cell>
        </row>
        <row r="14">
          <cell r="A14">
            <v>45701</v>
          </cell>
          <cell r="B14" t="str">
            <v>jue</v>
          </cell>
          <cell r="C14" t="str">
            <v>feb</v>
          </cell>
          <cell r="D14" t="str">
            <v>OK</v>
          </cell>
          <cell r="E14" t="str">
            <v>FUERA DE TRIM.</v>
          </cell>
        </row>
        <row r="15">
          <cell r="A15">
            <v>45702</v>
          </cell>
          <cell r="B15" t="str">
            <v>vie</v>
          </cell>
          <cell r="C15" t="str">
            <v>feb</v>
          </cell>
          <cell r="D15" t="str">
            <v>OK</v>
          </cell>
          <cell r="E15" t="str">
            <v>FUERA DE TRIM.</v>
          </cell>
        </row>
        <row r="16">
          <cell r="A16">
            <v>45703</v>
          </cell>
          <cell r="B16" t="str">
            <v>sáb</v>
          </cell>
          <cell r="C16" t="str">
            <v>feb</v>
          </cell>
          <cell r="D16" t="str">
            <v>OK</v>
          </cell>
          <cell r="E16" t="str">
            <v>FUERA DE TRIM.</v>
          </cell>
        </row>
        <row r="17">
          <cell r="A17">
            <v>45704</v>
          </cell>
          <cell r="B17" t="str">
            <v>dom</v>
          </cell>
          <cell r="C17" t="str">
            <v>feb</v>
          </cell>
          <cell r="D17" t="str">
            <v>OK</v>
          </cell>
          <cell r="E17" t="str">
            <v>FUERA DE TRIM.</v>
          </cell>
        </row>
        <row r="18">
          <cell r="A18">
            <v>45705</v>
          </cell>
          <cell r="B18" t="str">
            <v>lun</v>
          </cell>
          <cell r="C18" t="str">
            <v>feb</v>
          </cell>
          <cell r="D18" t="str">
            <v>OK</v>
          </cell>
          <cell r="E18" t="str">
            <v>FUERA DE TRIM.</v>
          </cell>
        </row>
        <row r="19">
          <cell r="A19">
            <v>45706</v>
          </cell>
          <cell r="B19" t="str">
            <v>mar</v>
          </cell>
          <cell r="C19" t="str">
            <v>feb</v>
          </cell>
          <cell r="D19" t="str">
            <v>OK</v>
          </cell>
          <cell r="E19" t="str">
            <v>FUERA DE TRIM.</v>
          </cell>
        </row>
        <row r="20">
          <cell r="A20">
            <v>45707</v>
          </cell>
          <cell r="B20" t="str">
            <v>mié</v>
          </cell>
          <cell r="C20" t="str">
            <v>feb</v>
          </cell>
          <cell r="D20" t="str">
            <v>OK</v>
          </cell>
          <cell r="E20" t="str">
            <v>FUERA DE TRIM.</v>
          </cell>
        </row>
        <row r="21">
          <cell r="A21">
            <v>45708</v>
          </cell>
          <cell r="B21" t="str">
            <v>jue</v>
          </cell>
          <cell r="C21" t="str">
            <v>feb</v>
          </cell>
          <cell r="D21" t="str">
            <v>OK</v>
          </cell>
          <cell r="E21" t="str">
            <v>FUERA DE TRIM.</v>
          </cell>
        </row>
        <row r="22">
          <cell r="A22">
            <v>45709</v>
          </cell>
          <cell r="B22" t="str">
            <v>vie</v>
          </cell>
          <cell r="C22" t="str">
            <v>feb</v>
          </cell>
          <cell r="D22" t="str">
            <v>OK</v>
          </cell>
          <cell r="E22" t="str">
            <v>FUERA DE TRIM.</v>
          </cell>
        </row>
        <row r="23">
          <cell r="A23">
            <v>45710</v>
          </cell>
          <cell r="B23" t="str">
            <v>sáb</v>
          </cell>
          <cell r="C23" t="str">
            <v>feb</v>
          </cell>
          <cell r="D23" t="str">
            <v>OK</v>
          </cell>
          <cell r="E23" t="str">
            <v>FUERA DE TRIM.</v>
          </cell>
        </row>
        <row r="24">
          <cell r="A24">
            <v>45711</v>
          </cell>
          <cell r="B24" t="str">
            <v>dom</v>
          </cell>
          <cell r="C24" t="str">
            <v>feb</v>
          </cell>
          <cell r="D24" t="str">
            <v>OK</v>
          </cell>
          <cell r="E24" t="str">
            <v>FUERA DE TRIM.</v>
          </cell>
        </row>
        <row r="25">
          <cell r="A25">
            <v>45712</v>
          </cell>
          <cell r="B25" t="str">
            <v>lun</v>
          </cell>
          <cell r="C25" t="str">
            <v>feb</v>
          </cell>
          <cell r="D25" t="str">
            <v>OK</v>
          </cell>
          <cell r="E25" t="str">
            <v>FUERA DE TRIM.</v>
          </cell>
        </row>
        <row r="26">
          <cell r="A26">
            <v>45713</v>
          </cell>
          <cell r="B26" t="str">
            <v>mar</v>
          </cell>
          <cell r="C26" t="str">
            <v>feb</v>
          </cell>
          <cell r="D26" t="str">
            <v>OK</v>
          </cell>
          <cell r="E26" t="str">
            <v>FUERA DE TRIM.</v>
          </cell>
        </row>
        <row r="27">
          <cell r="A27">
            <v>45714</v>
          </cell>
          <cell r="B27" t="str">
            <v>mié</v>
          </cell>
          <cell r="C27" t="str">
            <v>feb</v>
          </cell>
          <cell r="D27" t="str">
            <v>OK</v>
          </cell>
          <cell r="E27" t="str">
            <v>FUERA DE TRIM.</v>
          </cell>
        </row>
        <row r="28">
          <cell r="A28">
            <v>45715</v>
          </cell>
          <cell r="B28" t="str">
            <v>jue</v>
          </cell>
          <cell r="C28" t="str">
            <v>feb</v>
          </cell>
          <cell r="D28" t="str">
            <v>OK</v>
          </cell>
          <cell r="E28" t="str">
            <v>FUERA DE TRIM.</v>
          </cell>
        </row>
        <row r="29">
          <cell r="A29">
            <v>45716</v>
          </cell>
          <cell r="B29" t="str">
            <v>vie</v>
          </cell>
          <cell r="C29" t="str">
            <v>feb</v>
          </cell>
          <cell r="D29" t="str">
            <v>OK</v>
          </cell>
          <cell r="E29" t="str">
            <v>FUERA DE TRIM.</v>
          </cell>
        </row>
        <row r="30">
          <cell r="A30">
            <v>45717</v>
          </cell>
          <cell r="B30" t="str">
            <v>sáb</v>
          </cell>
          <cell r="C30" t="str">
            <v>mar</v>
          </cell>
          <cell r="D30" t="str">
            <v>OK</v>
          </cell>
          <cell r="E30" t="str">
            <v>FUERA DE TRIM.</v>
          </cell>
        </row>
        <row r="31">
          <cell r="A31">
            <v>45718</v>
          </cell>
          <cell r="B31" t="str">
            <v>dom</v>
          </cell>
          <cell r="C31" t="str">
            <v>mar</v>
          </cell>
          <cell r="D31" t="str">
            <v>OK</v>
          </cell>
          <cell r="E31" t="str">
            <v>FUERA DE TRIM.</v>
          </cell>
        </row>
        <row r="32">
          <cell r="A32">
            <v>45719</v>
          </cell>
          <cell r="B32" t="str">
            <v>lun</v>
          </cell>
          <cell r="C32" t="str">
            <v>mar</v>
          </cell>
          <cell r="D32" t="str">
            <v xml:space="preserve">FERIADO </v>
          </cell>
          <cell r="E32" t="str">
            <v xml:space="preserve">FERIADO CARNAVAL </v>
          </cell>
        </row>
        <row r="33">
          <cell r="A33">
            <v>45720</v>
          </cell>
          <cell r="B33" t="str">
            <v>mar</v>
          </cell>
          <cell r="C33" t="str">
            <v>mar</v>
          </cell>
          <cell r="D33" t="str">
            <v xml:space="preserve">FERIADO </v>
          </cell>
          <cell r="E33" t="str">
            <v xml:space="preserve">FERIADO CARNAVAL </v>
          </cell>
        </row>
        <row r="34">
          <cell r="A34">
            <v>45721</v>
          </cell>
          <cell r="B34" t="str">
            <v>mié</v>
          </cell>
          <cell r="C34" t="str">
            <v>mar</v>
          </cell>
          <cell r="D34" t="str">
            <v>OK</v>
          </cell>
          <cell r="E34" t="str">
            <v>FUERA DE TRIM.</v>
          </cell>
        </row>
        <row r="35">
          <cell r="A35">
            <v>45722</v>
          </cell>
          <cell r="B35" t="str">
            <v>jue</v>
          </cell>
          <cell r="C35" t="str">
            <v>mar</v>
          </cell>
          <cell r="D35" t="str">
            <v>OK</v>
          </cell>
          <cell r="E35" t="str">
            <v>FUERA DE TRIM.</v>
          </cell>
        </row>
        <row r="36">
          <cell r="A36">
            <v>45723</v>
          </cell>
          <cell r="B36" t="str">
            <v>vie</v>
          </cell>
          <cell r="C36" t="str">
            <v>mar</v>
          </cell>
          <cell r="D36" t="str">
            <v>OK</v>
          </cell>
          <cell r="E36" t="str">
            <v>FUERA DE TRIM.</v>
          </cell>
        </row>
        <row r="37">
          <cell r="A37">
            <v>45724</v>
          </cell>
          <cell r="B37" t="str">
            <v>sáb</v>
          </cell>
          <cell r="C37" t="str">
            <v>mar</v>
          </cell>
          <cell r="D37" t="str">
            <v>OK</v>
          </cell>
          <cell r="E37" t="str">
            <v>FUERA DE TRIM.</v>
          </cell>
        </row>
        <row r="38">
          <cell r="A38">
            <v>45725</v>
          </cell>
          <cell r="B38" t="str">
            <v>dom</v>
          </cell>
          <cell r="C38" t="str">
            <v>mar</v>
          </cell>
          <cell r="D38" t="str">
            <v>OK</v>
          </cell>
          <cell r="E38" t="str">
            <v>FUERA DE TRIM.</v>
          </cell>
        </row>
        <row r="39">
          <cell r="A39">
            <v>45726</v>
          </cell>
          <cell r="B39" t="str">
            <v>lun</v>
          </cell>
          <cell r="C39" t="str">
            <v>mar</v>
          </cell>
          <cell r="D39" t="str">
            <v>OK</v>
          </cell>
          <cell r="E39" t="str">
            <v>FUERA DE TRIM.</v>
          </cell>
        </row>
        <row r="40">
          <cell r="A40">
            <v>45727</v>
          </cell>
          <cell r="B40" t="str">
            <v>mar</v>
          </cell>
          <cell r="C40" t="str">
            <v>mar</v>
          </cell>
          <cell r="D40" t="str">
            <v>OK</v>
          </cell>
          <cell r="E40" t="str">
            <v>FUERA DE TRIM.</v>
          </cell>
        </row>
        <row r="41">
          <cell r="A41">
            <v>45728</v>
          </cell>
          <cell r="B41" t="str">
            <v>mié</v>
          </cell>
          <cell r="C41" t="str">
            <v>mar</v>
          </cell>
          <cell r="D41" t="str">
            <v>OK</v>
          </cell>
          <cell r="E41" t="str">
            <v>FUERA DE TRIM.</v>
          </cell>
        </row>
        <row r="42">
          <cell r="A42">
            <v>45729</v>
          </cell>
          <cell r="B42" t="str">
            <v>jue</v>
          </cell>
          <cell r="C42" t="str">
            <v>mar</v>
          </cell>
          <cell r="D42" t="str">
            <v>OK</v>
          </cell>
          <cell r="E42" t="str">
            <v>FUERA DE TRIM.</v>
          </cell>
        </row>
        <row r="43">
          <cell r="A43">
            <v>45730</v>
          </cell>
          <cell r="B43" t="str">
            <v>vie</v>
          </cell>
          <cell r="C43" t="str">
            <v>mar</v>
          </cell>
          <cell r="D43" t="str">
            <v>OK</v>
          </cell>
          <cell r="E43" t="str">
            <v>FUERA DE TRIM.</v>
          </cell>
        </row>
        <row r="44">
          <cell r="A44">
            <v>45731</v>
          </cell>
          <cell r="B44" t="str">
            <v>sáb</v>
          </cell>
          <cell r="C44" t="str">
            <v>mar</v>
          </cell>
          <cell r="D44" t="str">
            <v>OK</v>
          </cell>
          <cell r="E44" t="str">
            <v>FUERA DE TRIM.</v>
          </cell>
        </row>
        <row r="45">
          <cell r="A45">
            <v>45732</v>
          </cell>
          <cell r="B45" t="str">
            <v>dom</v>
          </cell>
          <cell r="C45" t="str">
            <v>mar</v>
          </cell>
          <cell r="D45" t="str">
            <v>OK</v>
          </cell>
          <cell r="E45" t="str">
            <v>FUERA DE TRIM.</v>
          </cell>
        </row>
        <row r="46">
          <cell r="A46">
            <v>45733</v>
          </cell>
          <cell r="B46" t="str">
            <v>lun</v>
          </cell>
          <cell r="C46" t="str">
            <v>mar</v>
          </cell>
          <cell r="D46" t="str">
            <v>OK</v>
          </cell>
          <cell r="E46" t="str">
            <v>TRIM</v>
          </cell>
        </row>
        <row r="47">
          <cell r="A47">
            <v>45734</v>
          </cell>
          <cell r="B47" t="str">
            <v>mar</v>
          </cell>
          <cell r="C47" t="str">
            <v>mar</v>
          </cell>
          <cell r="D47" t="str">
            <v>OK</v>
          </cell>
          <cell r="E47" t="str">
            <v>TRIM</v>
          </cell>
        </row>
        <row r="48">
          <cell r="A48">
            <v>45735</v>
          </cell>
          <cell r="B48" t="str">
            <v>mié</v>
          </cell>
          <cell r="C48" t="str">
            <v>mar</v>
          </cell>
          <cell r="D48" t="str">
            <v>OK</v>
          </cell>
          <cell r="E48" t="str">
            <v>TRIM</v>
          </cell>
        </row>
        <row r="49">
          <cell r="A49">
            <v>45736</v>
          </cell>
          <cell r="B49" t="str">
            <v>jue</v>
          </cell>
          <cell r="C49" t="str">
            <v>mar</v>
          </cell>
          <cell r="D49" t="str">
            <v>OK</v>
          </cell>
          <cell r="E49" t="str">
            <v>TRIM</v>
          </cell>
        </row>
        <row r="50">
          <cell r="A50">
            <v>45737</v>
          </cell>
          <cell r="B50" t="str">
            <v>vie</v>
          </cell>
          <cell r="C50" t="str">
            <v>mar</v>
          </cell>
          <cell r="D50" t="str">
            <v>OK</v>
          </cell>
          <cell r="E50" t="str">
            <v>TRIM</v>
          </cell>
        </row>
        <row r="51">
          <cell r="A51">
            <v>45738</v>
          </cell>
          <cell r="B51" t="str">
            <v>sáb</v>
          </cell>
          <cell r="C51" t="str">
            <v>mar</v>
          </cell>
          <cell r="D51" t="str">
            <v>OK</v>
          </cell>
          <cell r="E51" t="str">
            <v>TRIM</v>
          </cell>
        </row>
        <row r="52">
          <cell r="A52">
            <v>45739</v>
          </cell>
          <cell r="B52" t="str">
            <v>dom</v>
          </cell>
          <cell r="C52" t="str">
            <v>mar</v>
          </cell>
          <cell r="D52" t="str">
            <v>OK</v>
          </cell>
          <cell r="E52" t="str">
            <v>TRIM</v>
          </cell>
        </row>
        <row r="53">
          <cell r="A53">
            <v>45740</v>
          </cell>
          <cell r="B53" t="str">
            <v>lun</v>
          </cell>
          <cell r="C53" t="str">
            <v>mar</v>
          </cell>
          <cell r="D53" t="str">
            <v xml:space="preserve">FERIADO </v>
          </cell>
          <cell r="E53" t="str">
            <v>FERIADO  Día Nacional de la Memoria por la Verdad y la Justicia</v>
          </cell>
        </row>
        <row r="54">
          <cell r="A54">
            <v>45741</v>
          </cell>
          <cell r="B54" t="str">
            <v>mar</v>
          </cell>
          <cell r="C54" t="str">
            <v>mar</v>
          </cell>
          <cell r="D54" t="str">
            <v>OK</v>
          </cell>
          <cell r="E54" t="str">
            <v>TRIM</v>
          </cell>
        </row>
        <row r="55">
          <cell r="A55">
            <v>45742</v>
          </cell>
          <cell r="B55" t="str">
            <v>mié</v>
          </cell>
          <cell r="C55" t="str">
            <v>mar</v>
          </cell>
          <cell r="D55" t="str">
            <v>OK</v>
          </cell>
          <cell r="E55" t="str">
            <v>TRIM</v>
          </cell>
        </row>
        <row r="56">
          <cell r="A56">
            <v>45743</v>
          </cell>
          <cell r="B56" t="str">
            <v>jue</v>
          </cell>
          <cell r="C56" t="str">
            <v>mar</v>
          </cell>
          <cell r="D56" t="str">
            <v>OK</v>
          </cell>
          <cell r="E56" t="str">
            <v>TRIM</v>
          </cell>
        </row>
        <row r="57">
          <cell r="A57">
            <v>45744</v>
          </cell>
          <cell r="B57" t="str">
            <v>vie</v>
          </cell>
          <cell r="C57" t="str">
            <v>mar</v>
          </cell>
          <cell r="D57" t="str">
            <v>OK</v>
          </cell>
          <cell r="E57" t="str">
            <v>TRIM</v>
          </cell>
        </row>
        <row r="58">
          <cell r="A58">
            <v>45745</v>
          </cell>
          <cell r="B58" t="str">
            <v>sáb</v>
          </cell>
          <cell r="C58" t="str">
            <v>mar</v>
          </cell>
          <cell r="D58" t="str">
            <v>OK</v>
          </cell>
          <cell r="E58" t="str">
            <v>TRIM</v>
          </cell>
        </row>
        <row r="59">
          <cell r="A59">
            <v>45746</v>
          </cell>
          <cell r="B59" t="str">
            <v>dom</v>
          </cell>
          <cell r="C59" t="str">
            <v>mar</v>
          </cell>
          <cell r="D59" t="str">
            <v>OK</v>
          </cell>
          <cell r="E59" t="str">
            <v>TRIM</v>
          </cell>
        </row>
        <row r="60">
          <cell r="A60">
            <v>45747</v>
          </cell>
          <cell r="B60" t="str">
            <v>lun</v>
          </cell>
          <cell r="C60" t="str">
            <v>mar</v>
          </cell>
          <cell r="D60" t="str">
            <v>OK</v>
          </cell>
          <cell r="E60" t="str">
            <v>TRIM</v>
          </cell>
        </row>
        <row r="61">
          <cell r="A61">
            <v>45748</v>
          </cell>
          <cell r="B61" t="str">
            <v>mar</v>
          </cell>
          <cell r="C61" t="str">
            <v>abr</v>
          </cell>
          <cell r="D61" t="str">
            <v>OK</v>
          </cell>
          <cell r="E61" t="str">
            <v>TRIM</v>
          </cell>
        </row>
        <row r="62">
          <cell r="A62">
            <v>45749</v>
          </cell>
          <cell r="B62" t="str">
            <v>mié</v>
          </cell>
          <cell r="C62" t="str">
            <v>abr</v>
          </cell>
          <cell r="D62" t="str">
            <v xml:space="preserve">FERIADO PUENTE </v>
          </cell>
          <cell r="E62" t="str">
            <v>FERIADO Día del Veterano y de los Caídos en la Guerra de Malvinas</v>
          </cell>
        </row>
        <row r="63">
          <cell r="A63">
            <v>45750</v>
          </cell>
          <cell r="B63" t="str">
            <v>jue</v>
          </cell>
          <cell r="C63" t="str">
            <v>abr</v>
          </cell>
          <cell r="D63" t="str">
            <v>OK</v>
          </cell>
          <cell r="E63" t="str">
            <v>TRIM</v>
          </cell>
        </row>
        <row r="64">
          <cell r="A64">
            <v>45751</v>
          </cell>
          <cell r="B64" t="str">
            <v>vie</v>
          </cell>
          <cell r="C64" t="str">
            <v>abr</v>
          </cell>
          <cell r="D64" t="str">
            <v>OK</v>
          </cell>
          <cell r="E64" t="str">
            <v>TRIM</v>
          </cell>
        </row>
        <row r="65">
          <cell r="A65">
            <v>45752</v>
          </cell>
          <cell r="B65" t="str">
            <v>sáb</v>
          </cell>
          <cell r="C65" t="str">
            <v>abr</v>
          </cell>
          <cell r="D65" t="str">
            <v>OK</v>
          </cell>
          <cell r="E65" t="str">
            <v>TRIM</v>
          </cell>
        </row>
        <row r="66">
          <cell r="A66">
            <v>45753</v>
          </cell>
          <cell r="B66" t="str">
            <v>dom</v>
          </cell>
          <cell r="C66" t="str">
            <v>abr</v>
          </cell>
          <cell r="D66" t="str">
            <v>OK</v>
          </cell>
          <cell r="E66" t="str">
            <v>TRIM</v>
          </cell>
        </row>
        <row r="67">
          <cell r="A67">
            <v>45754</v>
          </cell>
          <cell r="B67" t="str">
            <v>lun</v>
          </cell>
          <cell r="C67" t="str">
            <v>abr</v>
          </cell>
          <cell r="D67" t="str">
            <v>OK</v>
          </cell>
          <cell r="E67" t="str">
            <v>TRIM</v>
          </cell>
        </row>
        <row r="68">
          <cell r="A68">
            <v>45755</v>
          </cell>
          <cell r="B68" t="str">
            <v>mar</v>
          </cell>
          <cell r="C68" t="str">
            <v>abr</v>
          </cell>
          <cell r="D68" t="str">
            <v>OK</v>
          </cell>
          <cell r="E68" t="str">
            <v>TRIM</v>
          </cell>
        </row>
        <row r="69">
          <cell r="A69">
            <v>45756</v>
          </cell>
          <cell r="B69" t="str">
            <v>mié</v>
          </cell>
          <cell r="C69" t="str">
            <v>abr</v>
          </cell>
          <cell r="D69" t="str">
            <v>OK</v>
          </cell>
          <cell r="E69" t="str">
            <v>TRIM</v>
          </cell>
        </row>
        <row r="70">
          <cell r="A70">
            <v>45757</v>
          </cell>
          <cell r="B70" t="str">
            <v>jue</v>
          </cell>
          <cell r="C70" t="str">
            <v>abr</v>
          </cell>
          <cell r="D70" t="str">
            <v>OK</v>
          </cell>
          <cell r="E70" t="str">
            <v>TRIM</v>
          </cell>
        </row>
        <row r="71">
          <cell r="A71">
            <v>45758</v>
          </cell>
          <cell r="B71" t="str">
            <v>vie</v>
          </cell>
          <cell r="C71" t="str">
            <v>abr</v>
          </cell>
          <cell r="D71" t="str">
            <v>OK</v>
          </cell>
          <cell r="E71" t="str">
            <v>TRIM</v>
          </cell>
        </row>
        <row r="72">
          <cell r="A72">
            <v>45759</v>
          </cell>
          <cell r="B72" t="str">
            <v>sáb</v>
          </cell>
          <cell r="C72" t="str">
            <v>abr</v>
          </cell>
          <cell r="D72" t="str">
            <v>OK</v>
          </cell>
          <cell r="E72" t="str">
            <v>TRIM</v>
          </cell>
        </row>
        <row r="73">
          <cell r="A73">
            <v>45760</v>
          </cell>
          <cell r="B73" t="str">
            <v>dom</v>
          </cell>
          <cell r="C73" t="str">
            <v>abr</v>
          </cell>
          <cell r="D73" t="str">
            <v>OK</v>
          </cell>
          <cell r="E73" t="str">
            <v>TRIM</v>
          </cell>
        </row>
        <row r="74">
          <cell r="A74">
            <v>45761</v>
          </cell>
          <cell r="B74" t="str">
            <v>lun</v>
          </cell>
          <cell r="C74" t="str">
            <v>abr</v>
          </cell>
          <cell r="D74" t="str">
            <v>OK</v>
          </cell>
          <cell r="E74" t="str">
            <v>TRIM</v>
          </cell>
        </row>
        <row r="75">
          <cell r="A75">
            <v>45762</v>
          </cell>
          <cell r="B75" t="str">
            <v>mar</v>
          </cell>
          <cell r="C75" t="str">
            <v>abr</v>
          </cell>
          <cell r="D75" t="str">
            <v>OK</v>
          </cell>
          <cell r="E75" t="str">
            <v>TRIM</v>
          </cell>
        </row>
        <row r="76">
          <cell r="A76">
            <v>45763</v>
          </cell>
          <cell r="B76" t="str">
            <v>mié</v>
          </cell>
          <cell r="C76" t="str">
            <v>abr</v>
          </cell>
          <cell r="D76" t="str">
            <v>OK</v>
          </cell>
          <cell r="E76" t="str">
            <v>TRIM</v>
          </cell>
        </row>
        <row r="77">
          <cell r="A77">
            <v>45764</v>
          </cell>
          <cell r="B77" t="str">
            <v>jue</v>
          </cell>
          <cell r="C77" t="str">
            <v>abr</v>
          </cell>
          <cell r="D77" t="str">
            <v xml:space="preserve">FERIADO </v>
          </cell>
          <cell r="E77" t="str">
            <v>FERIADO JUEVES SANTO</v>
          </cell>
        </row>
        <row r="78">
          <cell r="A78">
            <v>45765</v>
          </cell>
          <cell r="B78" t="str">
            <v>vie</v>
          </cell>
          <cell r="C78" t="str">
            <v>abr</v>
          </cell>
          <cell r="D78" t="str">
            <v xml:space="preserve">FERIADO </v>
          </cell>
          <cell r="E78" t="str">
            <v>FERIADO VIERNES SANTO</v>
          </cell>
        </row>
        <row r="79">
          <cell r="A79">
            <v>45766</v>
          </cell>
          <cell r="B79" t="str">
            <v>sáb</v>
          </cell>
          <cell r="C79" t="str">
            <v>abr</v>
          </cell>
          <cell r="D79" t="str">
            <v>OK</v>
          </cell>
          <cell r="E79" t="str">
            <v>TRIM</v>
          </cell>
        </row>
        <row r="80">
          <cell r="A80">
            <v>45767</v>
          </cell>
          <cell r="B80" t="str">
            <v>dom</v>
          </cell>
          <cell r="C80" t="str">
            <v>abr</v>
          </cell>
          <cell r="D80" t="str">
            <v>OK</v>
          </cell>
          <cell r="E80" t="str">
            <v>TRIM</v>
          </cell>
        </row>
        <row r="81">
          <cell r="A81">
            <v>45768</v>
          </cell>
          <cell r="B81" t="str">
            <v>lun</v>
          </cell>
          <cell r="C81" t="str">
            <v>abr</v>
          </cell>
          <cell r="D81" t="str">
            <v>OK</v>
          </cell>
          <cell r="E81" t="str">
            <v>TRIM</v>
          </cell>
        </row>
        <row r="82">
          <cell r="A82">
            <v>45769</v>
          </cell>
          <cell r="B82" t="str">
            <v>mar</v>
          </cell>
          <cell r="C82" t="str">
            <v>abr</v>
          </cell>
          <cell r="D82" t="str">
            <v>OK</v>
          </cell>
          <cell r="E82" t="str">
            <v>TRIM</v>
          </cell>
        </row>
        <row r="83">
          <cell r="A83">
            <v>45770</v>
          </cell>
          <cell r="B83" t="str">
            <v>mié</v>
          </cell>
          <cell r="C83" t="str">
            <v>abr</v>
          </cell>
          <cell r="D83" t="str">
            <v>OK</v>
          </cell>
          <cell r="E83" t="str">
            <v>TRIM</v>
          </cell>
        </row>
        <row r="84">
          <cell r="A84">
            <v>45771</v>
          </cell>
          <cell r="B84" t="str">
            <v>jue</v>
          </cell>
          <cell r="C84" t="str">
            <v>abr</v>
          </cell>
          <cell r="D84" t="str">
            <v>OK</v>
          </cell>
          <cell r="E84" t="str">
            <v>TRIM</v>
          </cell>
        </row>
        <row r="85">
          <cell r="A85">
            <v>45772</v>
          </cell>
          <cell r="B85" t="str">
            <v>vie</v>
          </cell>
          <cell r="C85" t="str">
            <v>abr</v>
          </cell>
          <cell r="D85" t="str">
            <v>OK</v>
          </cell>
          <cell r="E85" t="str">
            <v>TRIM</v>
          </cell>
        </row>
        <row r="86">
          <cell r="A86">
            <v>45773</v>
          </cell>
          <cell r="B86" t="str">
            <v>sáb</v>
          </cell>
          <cell r="C86" t="str">
            <v>abr</v>
          </cell>
          <cell r="D86" t="str">
            <v>OK</v>
          </cell>
          <cell r="E86" t="str">
            <v>TRIM</v>
          </cell>
        </row>
        <row r="87">
          <cell r="A87">
            <v>45774</v>
          </cell>
          <cell r="B87" t="str">
            <v>dom</v>
          </cell>
          <cell r="C87" t="str">
            <v>abr</v>
          </cell>
          <cell r="D87" t="str">
            <v>OK</v>
          </cell>
          <cell r="E87" t="str">
            <v>TRIM</v>
          </cell>
        </row>
        <row r="88">
          <cell r="A88">
            <v>45775</v>
          </cell>
          <cell r="B88" t="str">
            <v>lun</v>
          </cell>
          <cell r="C88" t="str">
            <v>abr</v>
          </cell>
          <cell r="D88" t="str">
            <v>OK</v>
          </cell>
          <cell r="E88" t="str">
            <v>TRIM</v>
          </cell>
        </row>
        <row r="89">
          <cell r="A89">
            <v>45776</v>
          </cell>
          <cell r="B89" t="str">
            <v>mar</v>
          </cell>
          <cell r="C89" t="str">
            <v>abr</v>
          </cell>
          <cell r="D89" t="str">
            <v>OK</v>
          </cell>
          <cell r="E89" t="str">
            <v>TRIM</v>
          </cell>
        </row>
        <row r="90">
          <cell r="A90">
            <v>45777</v>
          </cell>
          <cell r="B90" t="str">
            <v>mié</v>
          </cell>
          <cell r="C90" t="str">
            <v>abr</v>
          </cell>
          <cell r="D90" t="str">
            <v>OK</v>
          </cell>
          <cell r="E90" t="str">
            <v>TRIM</v>
          </cell>
        </row>
        <row r="91">
          <cell r="A91">
            <v>45778</v>
          </cell>
          <cell r="B91" t="str">
            <v>jue</v>
          </cell>
          <cell r="C91" t="str">
            <v>may</v>
          </cell>
          <cell r="D91" t="str">
            <v xml:space="preserve">FERIADO </v>
          </cell>
          <cell r="E91" t="str">
            <v>FERIADO INAMOVIBLE - DÍA DEL TRABAJADOR</v>
          </cell>
        </row>
        <row r="92">
          <cell r="A92">
            <v>45779</v>
          </cell>
          <cell r="B92" t="str">
            <v>vie</v>
          </cell>
          <cell r="C92" t="str">
            <v>may</v>
          </cell>
          <cell r="D92" t="str">
            <v xml:space="preserve">FERIADO </v>
          </cell>
          <cell r="E92" t="str">
            <v>no laborable con fines turísticos.</v>
          </cell>
        </row>
        <row r="93">
          <cell r="A93">
            <v>45780</v>
          </cell>
          <cell r="B93" t="str">
            <v>sáb</v>
          </cell>
          <cell r="C93" t="str">
            <v>may</v>
          </cell>
          <cell r="D93" t="str">
            <v>OK</v>
          </cell>
          <cell r="E93" t="str">
            <v>TRIM</v>
          </cell>
        </row>
        <row r="94">
          <cell r="A94">
            <v>45781</v>
          </cell>
          <cell r="B94" t="str">
            <v>dom</v>
          </cell>
          <cell r="C94" t="str">
            <v>may</v>
          </cell>
          <cell r="D94" t="str">
            <v>OK</v>
          </cell>
          <cell r="E94" t="str">
            <v>TRIM</v>
          </cell>
        </row>
        <row r="95">
          <cell r="A95">
            <v>45782</v>
          </cell>
          <cell r="B95" t="str">
            <v>lun</v>
          </cell>
          <cell r="C95" t="str">
            <v>may</v>
          </cell>
          <cell r="D95" t="str">
            <v>OK</v>
          </cell>
          <cell r="E95" t="str">
            <v>TRIM</v>
          </cell>
        </row>
        <row r="96">
          <cell r="A96">
            <v>45783</v>
          </cell>
          <cell r="B96" t="str">
            <v>mar</v>
          </cell>
          <cell r="C96" t="str">
            <v>may</v>
          </cell>
          <cell r="D96" t="str">
            <v>OK</v>
          </cell>
          <cell r="E96" t="str">
            <v>TRIM</v>
          </cell>
        </row>
        <row r="97">
          <cell r="A97">
            <v>45784</v>
          </cell>
          <cell r="B97" t="str">
            <v>mié</v>
          </cell>
          <cell r="C97" t="str">
            <v>may</v>
          </cell>
          <cell r="D97" t="str">
            <v>OK</v>
          </cell>
          <cell r="E97" t="str">
            <v>TRIM</v>
          </cell>
        </row>
        <row r="98">
          <cell r="A98">
            <v>45785</v>
          </cell>
          <cell r="B98" t="str">
            <v>jue</v>
          </cell>
          <cell r="C98" t="str">
            <v>may</v>
          </cell>
          <cell r="D98" t="str">
            <v>OK</v>
          </cell>
          <cell r="E98" t="str">
            <v>TRIM</v>
          </cell>
        </row>
        <row r="99">
          <cell r="A99">
            <v>45786</v>
          </cell>
          <cell r="B99" t="str">
            <v>vie</v>
          </cell>
          <cell r="C99" t="str">
            <v>may</v>
          </cell>
          <cell r="D99" t="str">
            <v>OK</v>
          </cell>
          <cell r="E99" t="str">
            <v>TRIM</v>
          </cell>
        </row>
        <row r="100">
          <cell r="A100">
            <v>45787</v>
          </cell>
          <cell r="B100" t="str">
            <v>sáb</v>
          </cell>
          <cell r="C100" t="str">
            <v>may</v>
          </cell>
          <cell r="D100" t="str">
            <v>OK</v>
          </cell>
          <cell r="E100" t="str">
            <v>TRIM</v>
          </cell>
        </row>
        <row r="101">
          <cell r="A101">
            <v>45788</v>
          </cell>
          <cell r="B101" t="str">
            <v>dom</v>
          </cell>
          <cell r="C101" t="str">
            <v>may</v>
          </cell>
          <cell r="D101" t="str">
            <v>OK</v>
          </cell>
          <cell r="E101" t="str">
            <v>TRIM</v>
          </cell>
        </row>
        <row r="102">
          <cell r="A102">
            <v>45789</v>
          </cell>
          <cell r="B102" t="str">
            <v>lun</v>
          </cell>
          <cell r="C102" t="str">
            <v>may</v>
          </cell>
          <cell r="D102" t="str">
            <v>OK</v>
          </cell>
          <cell r="E102" t="str">
            <v>TRIM</v>
          </cell>
        </row>
        <row r="103">
          <cell r="A103">
            <v>45790</v>
          </cell>
          <cell r="B103" t="str">
            <v>mar</v>
          </cell>
          <cell r="C103" t="str">
            <v>may</v>
          </cell>
          <cell r="D103" t="str">
            <v>OK</v>
          </cell>
          <cell r="E103" t="str">
            <v>TRIM</v>
          </cell>
        </row>
        <row r="104">
          <cell r="A104">
            <v>45791</v>
          </cell>
          <cell r="B104" t="str">
            <v>mié</v>
          </cell>
          <cell r="C104" t="str">
            <v>may</v>
          </cell>
          <cell r="D104" t="str">
            <v>OK</v>
          </cell>
          <cell r="E104" t="str">
            <v>TRIM</v>
          </cell>
        </row>
        <row r="105">
          <cell r="A105">
            <v>45792</v>
          </cell>
          <cell r="B105" t="str">
            <v>jue</v>
          </cell>
          <cell r="C105" t="str">
            <v>may</v>
          </cell>
          <cell r="D105" t="str">
            <v>OK</v>
          </cell>
          <cell r="E105" t="str">
            <v>TRIM</v>
          </cell>
        </row>
        <row r="106">
          <cell r="A106">
            <v>45793</v>
          </cell>
          <cell r="B106" t="str">
            <v>vie</v>
          </cell>
          <cell r="C106" t="str">
            <v>may</v>
          </cell>
          <cell r="D106" t="str">
            <v>OK</v>
          </cell>
          <cell r="E106" t="str">
            <v>TRIM</v>
          </cell>
        </row>
        <row r="107">
          <cell r="A107">
            <v>45794</v>
          </cell>
          <cell r="B107" t="str">
            <v>sáb</v>
          </cell>
          <cell r="C107" t="str">
            <v>may</v>
          </cell>
          <cell r="D107" t="str">
            <v>OK</v>
          </cell>
          <cell r="E107" t="str">
            <v>TRIM</v>
          </cell>
        </row>
        <row r="108">
          <cell r="A108">
            <v>45795</v>
          </cell>
          <cell r="B108" t="str">
            <v>dom</v>
          </cell>
          <cell r="C108" t="str">
            <v>may</v>
          </cell>
          <cell r="D108" t="str">
            <v>OK</v>
          </cell>
          <cell r="E108" t="str">
            <v>TRIM</v>
          </cell>
        </row>
        <row r="109">
          <cell r="A109">
            <v>45796</v>
          </cell>
          <cell r="B109" t="str">
            <v>lun</v>
          </cell>
          <cell r="C109" t="str">
            <v>may</v>
          </cell>
          <cell r="D109" t="str">
            <v>OK</v>
          </cell>
          <cell r="E109" t="str">
            <v>TRIM</v>
          </cell>
        </row>
        <row r="110">
          <cell r="A110">
            <v>45797</v>
          </cell>
          <cell r="B110" t="str">
            <v>mar</v>
          </cell>
          <cell r="C110" t="str">
            <v>may</v>
          </cell>
          <cell r="D110" t="str">
            <v>OK</v>
          </cell>
          <cell r="E110" t="str">
            <v>TRIM</v>
          </cell>
        </row>
        <row r="111">
          <cell r="A111">
            <v>45798</v>
          </cell>
          <cell r="B111" t="str">
            <v>mié</v>
          </cell>
          <cell r="C111" t="str">
            <v>may</v>
          </cell>
          <cell r="D111" t="str">
            <v>OK</v>
          </cell>
          <cell r="E111" t="str">
            <v>TRIM</v>
          </cell>
        </row>
        <row r="112">
          <cell r="A112">
            <v>45799</v>
          </cell>
          <cell r="B112" t="str">
            <v>jue</v>
          </cell>
          <cell r="C112" t="str">
            <v>may</v>
          </cell>
          <cell r="D112" t="str">
            <v>OK</v>
          </cell>
          <cell r="E112" t="str">
            <v>TRIM</v>
          </cell>
        </row>
        <row r="113">
          <cell r="A113">
            <v>45800</v>
          </cell>
          <cell r="B113" t="str">
            <v>vie</v>
          </cell>
          <cell r="C113" t="str">
            <v>may</v>
          </cell>
          <cell r="D113" t="str">
            <v>OK</v>
          </cell>
          <cell r="E113" t="str">
            <v>TRIM</v>
          </cell>
        </row>
        <row r="114">
          <cell r="A114">
            <v>45801</v>
          </cell>
          <cell r="B114" t="str">
            <v>sáb</v>
          </cell>
          <cell r="C114" t="str">
            <v>may</v>
          </cell>
          <cell r="D114" t="str">
            <v>OK</v>
          </cell>
          <cell r="E114" t="str">
            <v>TRIM</v>
          </cell>
        </row>
        <row r="115">
          <cell r="A115">
            <v>45802</v>
          </cell>
          <cell r="B115" t="str">
            <v>dom</v>
          </cell>
          <cell r="C115" t="str">
            <v>may</v>
          </cell>
          <cell r="D115" t="str">
            <v xml:space="preserve">FERIADO </v>
          </cell>
          <cell r="E115" t="str">
            <v>FERIADO -  DÍA DE LA REVOLUCIÓN DE MAYO - INAMOVIBLE</v>
          </cell>
        </row>
        <row r="116">
          <cell r="A116">
            <v>45803</v>
          </cell>
          <cell r="B116" t="str">
            <v>lun</v>
          </cell>
          <cell r="C116" t="str">
            <v>may</v>
          </cell>
          <cell r="D116" t="str">
            <v>OK</v>
          </cell>
          <cell r="E116" t="str">
            <v>TRIM</v>
          </cell>
        </row>
        <row r="117">
          <cell r="A117">
            <v>45804</v>
          </cell>
          <cell r="B117" t="str">
            <v>mar</v>
          </cell>
          <cell r="C117" t="str">
            <v>may</v>
          </cell>
          <cell r="D117" t="str">
            <v>OK</v>
          </cell>
          <cell r="E117" t="str">
            <v>TRIM</v>
          </cell>
        </row>
        <row r="118">
          <cell r="A118">
            <v>45805</v>
          </cell>
          <cell r="B118" t="str">
            <v>mié</v>
          </cell>
          <cell r="C118" t="str">
            <v>may</v>
          </cell>
          <cell r="D118" t="str">
            <v>OK</v>
          </cell>
          <cell r="E118" t="str">
            <v>TRIM</v>
          </cell>
        </row>
        <row r="119">
          <cell r="A119">
            <v>45806</v>
          </cell>
          <cell r="B119" t="str">
            <v>jue</v>
          </cell>
          <cell r="C119" t="str">
            <v>may</v>
          </cell>
          <cell r="D119" t="str">
            <v>OK</v>
          </cell>
          <cell r="E119" t="str">
            <v>TRIM</v>
          </cell>
        </row>
        <row r="120">
          <cell r="A120">
            <v>45807</v>
          </cell>
          <cell r="B120" t="str">
            <v>vie</v>
          </cell>
          <cell r="C120" t="str">
            <v>may</v>
          </cell>
          <cell r="D120" t="str">
            <v>OK</v>
          </cell>
          <cell r="E120" t="str">
            <v>TRIM</v>
          </cell>
        </row>
        <row r="121">
          <cell r="A121">
            <v>45808</v>
          </cell>
          <cell r="B121" t="str">
            <v>sáb</v>
          </cell>
          <cell r="C121" t="str">
            <v>may</v>
          </cell>
          <cell r="D121" t="str">
            <v>OK</v>
          </cell>
          <cell r="E121" t="str">
            <v>TRIM</v>
          </cell>
        </row>
        <row r="122">
          <cell r="A122">
            <v>45809</v>
          </cell>
          <cell r="B122" t="str">
            <v>dom</v>
          </cell>
          <cell r="C122" t="str">
            <v>jun</v>
          </cell>
          <cell r="D122" t="str">
            <v>OK</v>
          </cell>
          <cell r="E122" t="str">
            <v>TRIM</v>
          </cell>
        </row>
        <row r="123">
          <cell r="A123">
            <v>45810</v>
          </cell>
          <cell r="B123" t="str">
            <v>lun</v>
          </cell>
          <cell r="C123" t="str">
            <v>jun</v>
          </cell>
          <cell r="D123" t="str">
            <v>OK</v>
          </cell>
          <cell r="E123" t="str">
            <v>TRIM</v>
          </cell>
        </row>
        <row r="124">
          <cell r="A124">
            <v>45811</v>
          </cell>
          <cell r="B124" t="str">
            <v>mar</v>
          </cell>
          <cell r="C124" t="str">
            <v>jun</v>
          </cell>
          <cell r="D124" t="str">
            <v>OK</v>
          </cell>
          <cell r="E124" t="str">
            <v>TRIM</v>
          </cell>
        </row>
        <row r="125">
          <cell r="A125">
            <v>45812</v>
          </cell>
          <cell r="B125" t="str">
            <v>mié</v>
          </cell>
          <cell r="C125" t="str">
            <v>jun</v>
          </cell>
          <cell r="D125" t="str">
            <v>OK</v>
          </cell>
          <cell r="E125" t="str">
            <v>TRIM</v>
          </cell>
        </row>
        <row r="126">
          <cell r="A126">
            <v>45813</v>
          </cell>
          <cell r="B126" t="str">
            <v>jue</v>
          </cell>
          <cell r="C126" t="str">
            <v>jun</v>
          </cell>
          <cell r="D126" t="str">
            <v>OK</v>
          </cell>
          <cell r="E126" t="str">
            <v>TRIM</v>
          </cell>
        </row>
        <row r="127">
          <cell r="A127">
            <v>45814</v>
          </cell>
          <cell r="B127" t="str">
            <v>vie</v>
          </cell>
          <cell r="C127" t="str">
            <v>jun</v>
          </cell>
          <cell r="D127" t="str">
            <v>OK</v>
          </cell>
          <cell r="E127" t="str">
            <v>TRIM</v>
          </cell>
        </row>
        <row r="128">
          <cell r="A128">
            <v>45815</v>
          </cell>
          <cell r="B128" t="str">
            <v>sáb</v>
          </cell>
          <cell r="C128" t="str">
            <v>jun</v>
          </cell>
          <cell r="D128" t="str">
            <v>OK</v>
          </cell>
          <cell r="E128" t="str">
            <v>TRIM</v>
          </cell>
        </row>
        <row r="129">
          <cell r="A129">
            <v>45816</v>
          </cell>
          <cell r="B129" t="str">
            <v>dom</v>
          </cell>
          <cell r="C129" t="str">
            <v>jun</v>
          </cell>
          <cell r="D129" t="str">
            <v>OK</v>
          </cell>
          <cell r="E129" t="str">
            <v>FUERA DE TRIM.</v>
          </cell>
        </row>
        <row r="130">
          <cell r="A130">
            <v>45817</v>
          </cell>
          <cell r="B130" t="str">
            <v>lun</v>
          </cell>
          <cell r="C130" t="str">
            <v>jun</v>
          </cell>
          <cell r="D130" t="str">
            <v>OK</v>
          </cell>
          <cell r="E130" t="str">
            <v>FUERA DE TRIM.</v>
          </cell>
        </row>
        <row r="131">
          <cell r="A131">
            <v>45818</v>
          </cell>
          <cell r="B131" t="str">
            <v>mar</v>
          </cell>
          <cell r="C131" t="str">
            <v>jun</v>
          </cell>
          <cell r="D131" t="str">
            <v>OK</v>
          </cell>
          <cell r="E131" t="str">
            <v>FUERA DE TRIM.</v>
          </cell>
        </row>
        <row r="132">
          <cell r="A132">
            <v>45819</v>
          </cell>
          <cell r="B132" t="str">
            <v>mié</v>
          </cell>
          <cell r="C132" t="str">
            <v>jun</v>
          </cell>
          <cell r="D132" t="str">
            <v>OK</v>
          </cell>
          <cell r="E132" t="str">
            <v>FUERA DE TRIM.</v>
          </cell>
        </row>
        <row r="133">
          <cell r="A133">
            <v>45820</v>
          </cell>
          <cell r="B133" t="str">
            <v>jue</v>
          </cell>
          <cell r="C133" t="str">
            <v>jun</v>
          </cell>
          <cell r="D133" t="str">
            <v>OK</v>
          </cell>
          <cell r="E133" t="str">
            <v>FUERA DE TRIM.</v>
          </cell>
        </row>
        <row r="134">
          <cell r="A134">
            <v>45821</v>
          </cell>
          <cell r="B134" t="str">
            <v>vie</v>
          </cell>
          <cell r="C134" t="str">
            <v>jun</v>
          </cell>
          <cell r="D134" t="str">
            <v>OK</v>
          </cell>
          <cell r="E134" t="str">
            <v>FUERA DE TRIM.</v>
          </cell>
        </row>
        <row r="135">
          <cell r="A135">
            <v>45822</v>
          </cell>
          <cell r="B135" t="str">
            <v>sáb</v>
          </cell>
          <cell r="C135" t="str">
            <v>jun</v>
          </cell>
          <cell r="D135" t="str">
            <v>OK</v>
          </cell>
          <cell r="E135" t="str">
            <v>FUERA DE TRIM.</v>
          </cell>
        </row>
        <row r="136">
          <cell r="A136">
            <v>45823</v>
          </cell>
          <cell r="B136" t="str">
            <v>dom</v>
          </cell>
          <cell r="C136" t="str">
            <v>jun</v>
          </cell>
          <cell r="D136" t="str">
            <v>OK</v>
          </cell>
          <cell r="E136" t="str">
            <v>FUERA DE TRIM.</v>
          </cell>
        </row>
        <row r="137">
          <cell r="A137">
            <v>45824</v>
          </cell>
          <cell r="B137" t="str">
            <v>lun</v>
          </cell>
          <cell r="C137" t="str">
            <v>jun</v>
          </cell>
          <cell r="D137" t="str">
            <v xml:space="preserve">FERIADO </v>
          </cell>
          <cell r="E137" t="str">
            <v>fin de semana largo por el Paso a la Inmortalidad del General Don Martín Miguel de Güemes (Se celebra el 17, se traslada al día anterior).</v>
          </cell>
        </row>
        <row r="138">
          <cell r="A138">
            <v>45825</v>
          </cell>
          <cell r="B138" t="str">
            <v>mar</v>
          </cell>
          <cell r="C138" t="str">
            <v>jun</v>
          </cell>
          <cell r="D138" t="str">
            <v>OK</v>
          </cell>
          <cell r="E138" t="str">
            <v>TRIM</v>
          </cell>
        </row>
        <row r="139">
          <cell r="A139">
            <v>45826</v>
          </cell>
          <cell r="B139" t="str">
            <v>mié</v>
          </cell>
          <cell r="C139" t="str">
            <v>jun</v>
          </cell>
          <cell r="D139" t="str">
            <v>OK</v>
          </cell>
          <cell r="E139" t="str">
            <v>TRIM</v>
          </cell>
        </row>
        <row r="140">
          <cell r="A140">
            <v>45827</v>
          </cell>
          <cell r="B140" t="str">
            <v>jue</v>
          </cell>
          <cell r="C140" t="str">
            <v>jun</v>
          </cell>
          <cell r="D140" t="str">
            <v>OK</v>
          </cell>
          <cell r="E140" t="str">
            <v>TRIM</v>
          </cell>
        </row>
        <row r="141">
          <cell r="A141">
            <v>45828</v>
          </cell>
          <cell r="B141" t="str">
            <v>vie</v>
          </cell>
          <cell r="C141" t="str">
            <v>jun</v>
          </cell>
          <cell r="D141" t="str">
            <v xml:space="preserve">FERIADO </v>
          </cell>
          <cell r="E141" t="str">
            <v>fin de semana largo por el Paso a la Inmortalidad del General Don Manuel Belgrano (feriado inamovible).</v>
          </cell>
        </row>
        <row r="142">
          <cell r="A142">
            <v>45829</v>
          </cell>
          <cell r="B142" t="str">
            <v>sáb</v>
          </cell>
          <cell r="C142" t="str">
            <v>jun</v>
          </cell>
          <cell r="D142" t="str">
            <v>OK</v>
          </cell>
          <cell r="E142" t="str">
            <v>TRIM</v>
          </cell>
        </row>
        <row r="143">
          <cell r="A143">
            <v>45830</v>
          </cell>
          <cell r="B143" t="str">
            <v>dom</v>
          </cell>
          <cell r="C143" t="str">
            <v>jun</v>
          </cell>
          <cell r="D143" t="str">
            <v>OK</v>
          </cell>
          <cell r="E143" t="str">
            <v>TRIM</v>
          </cell>
        </row>
        <row r="144">
          <cell r="A144">
            <v>45831</v>
          </cell>
          <cell r="B144" t="str">
            <v>lun</v>
          </cell>
          <cell r="C144" t="str">
            <v>jun</v>
          </cell>
          <cell r="D144" t="str">
            <v>OK</v>
          </cell>
          <cell r="E144" t="str">
            <v>TRIM</v>
          </cell>
        </row>
        <row r="145">
          <cell r="A145">
            <v>45832</v>
          </cell>
          <cell r="B145" t="str">
            <v>mar</v>
          </cell>
          <cell r="C145" t="str">
            <v>jun</v>
          </cell>
          <cell r="D145" t="str">
            <v>OK</v>
          </cell>
          <cell r="E145" t="str">
            <v>TRIM</v>
          </cell>
        </row>
        <row r="146">
          <cell r="A146">
            <v>45833</v>
          </cell>
          <cell r="B146" t="str">
            <v>mié</v>
          </cell>
          <cell r="C146" t="str">
            <v>jun</v>
          </cell>
          <cell r="D146" t="str">
            <v>OK</v>
          </cell>
          <cell r="E146" t="str">
            <v>TRIM</v>
          </cell>
        </row>
        <row r="147">
          <cell r="A147">
            <v>45834</v>
          </cell>
          <cell r="B147" t="str">
            <v>jue</v>
          </cell>
          <cell r="C147" t="str">
            <v>jun</v>
          </cell>
          <cell r="D147" t="str">
            <v>OK</v>
          </cell>
          <cell r="E147" t="str">
            <v>TRIM</v>
          </cell>
        </row>
        <row r="148">
          <cell r="A148">
            <v>45835</v>
          </cell>
          <cell r="B148" t="str">
            <v>vie</v>
          </cell>
          <cell r="C148" t="str">
            <v>jun</v>
          </cell>
          <cell r="D148" t="str">
            <v>OK</v>
          </cell>
          <cell r="E148" t="str">
            <v>TRIM</v>
          </cell>
        </row>
        <row r="149">
          <cell r="A149">
            <v>45836</v>
          </cell>
          <cell r="B149" t="str">
            <v>sáb</v>
          </cell>
          <cell r="C149" t="str">
            <v>jun</v>
          </cell>
          <cell r="D149" t="str">
            <v>OK</v>
          </cell>
          <cell r="E149" t="str">
            <v>TRIM</v>
          </cell>
        </row>
        <row r="150">
          <cell r="A150">
            <v>45837</v>
          </cell>
          <cell r="B150" t="str">
            <v>dom</v>
          </cell>
          <cell r="C150" t="str">
            <v>jun</v>
          </cell>
          <cell r="D150" t="str">
            <v>OK</v>
          </cell>
          <cell r="E150" t="str">
            <v>TRIM</v>
          </cell>
        </row>
        <row r="151">
          <cell r="A151">
            <v>45838</v>
          </cell>
          <cell r="B151" t="str">
            <v>lun</v>
          </cell>
          <cell r="C151" t="str">
            <v>jun</v>
          </cell>
          <cell r="D151" t="str">
            <v>OK</v>
          </cell>
          <cell r="E151" t="str">
            <v>TRIM</v>
          </cell>
        </row>
        <row r="152">
          <cell r="A152">
            <v>45839</v>
          </cell>
          <cell r="B152" t="str">
            <v>mar</v>
          </cell>
          <cell r="C152" t="str">
            <v>jul</v>
          </cell>
          <cell r="D152" t="str">
            <v>OK</v>
          </cell>
          <cell r="E152" t="str">
            <v>TRIM</v>
          </cell>
        </row>
        <row r="153">
          <cell r="A153">
            <v>45840</v>
          </cell>
          <cell r="B153" t="str">
            <v>mié</v>
          </cell>
          <cell r="C153" t="str">
            <v>jul</v>
          </cell>
          <cell r="D153" t="str">
            <v>OK</v>
          </cell>
          <cell r="E153" t="str">
            <v>TRIM</v>
          </cell>
        </row>
        <row r="154">
          <cell r="A154">
            <v>45841</v>
          </cell>
          <cell r="B154" t="str">
            <v>jue</v>
          </cell>
          <cell r="C154" t="str">
            <v>jul</v>
          </cell>
          <cell r="D154" t="str">
            <v>OK</v>
          </cell>
          <cell r="E154" t="str">
            <v>TRIM</v>
          </cell>
        </row>
        <row r="155">
          <cell r="A155">
            <v>45842</v>
          </cell>
          <cell r="B155" t="str">
            <v>vie</v>
          </cell>
          <cell r="C155" t="str">
            <v>jul</v>
          </cell>
          <cell r="D155" t="str">
            <v>OK</v>
          </cell>
          <cell r="E155" t="str">
            <v>TRIM</v>
          </cell>
        </row>
        <row r="156">
          <cell r="A156">
            <v>45843</v>
          </cell>
          <cell r="B156" t="str">
            <v>sáb</v>
          </cell>
          <cell r="C156" t="str">
            <v>jul</v>
          </cell>
          <cell r="D156" t="str">
            <v>OK</v>
          </cell>
          <cell r="E156" t="str">
            <v>TRIM</v>
          </cell>
        </row>
        <row r="157">
          <cell r="A157">
            <v>45844</v>
          </cell>
          <cell r="B157" t="str">
            <v>dom</v>
          </cell>
          <cell r="C157" t="str">
            <v>jul</v>
          </cell>
          <cell r="D157" t="str">
            <v>OK</v>
          </cell>
          <cell r="E157" t="str">
            <v>TRIM</v>
          </cell>
        </row>
        <row r="158">
          <cell r="A158">
            <v>45845</v>
          </cell>
          <cell r="B158" t="str">
            <v>lun</v>
          </cell>
          <cell r="C158" t="str">
            <v>jul</v>
          </cell>
          <cell r="D158" t="str">
            <v>OK</v>
          </cell>
          <cell r="E158" t="str">
            <v>TRIM</v>
          </cell>
        </row>
        <row r="159">
          <cell r="A159">
            <v>45846</v>
          </cell>
          <cell r="B159" t="str">
            <v>mar</v>
          </cell>
          <cell r="C159" t="str">
            <v>jul</v>
          </cell>
          <cell r="D159" t="str">
            <v>OK</v>
          </cell>
          <cell r="E159" t="str">
            <v>TRIM</v>
          </cell>
        </row>
        <row r="160">
          <cell r="A160">
            <v>45847</v>
          </cell>
          <cell r="B160" t="str">
            <v>mié</v>
          </cell>
          <cell r="C160" t="str">
            <v>jul</v>
          </cell>
          <cell r="D160" t="str">
            <v xml:space="preserve">FERIADO </v>
          </cell>
          <cell r="E160" t="str">
            <v>FERIADO Día de la Independencia</v>
          </cell>
        </row>
        <row r="161">
          <cell r="A161">
            <v>45848</v>
          </cell>
          <cell r="B161" t="str">
            <v>jue</v>
          </cell>
          <cell r="C161" t="str">
            <v>jul</v>
          </cell>
          <cell r="D161" t="str">
            <v>OK</v>
          </cell>
          <cell r="E161" t="str">
            <v>TRIM</v>
          </cell>
        </row>
        <row r="162">
          <cell r="A162">
            <v>45849</v>
          </cell>
          <cell r="B162" t="str">
            <v>vie</v>
          </cell>
          <cell r="C162" t="str">
            <v>jul</v>
          </cell>
          <cell r="D162" t="str">
            <v>OK</v>
          </cell>
          <cell r="E162" t="str">
            <v>TRIM</v>
          </cell>
        </row>
        <row r="163">
          <cell r="A163">
            <v>45850</v>
          </cell>
          <cell r="B163" t="str">
            <v>sáb</v>
          </cell>
          <cell r="C163" t="str">
            <v>jul</v>
          </cell>
          <cell r="D163" t="str">
            <v>OK</v>
          </cell>
          <cell r="E163" t="str">
            <v>TRIM</v>
          </cell>
        </row>
        <row r="164">
          <cell r="A164">
            <v>45851</v>
          </cell>
          <cell r="B164" t="str">
            <v>dom</v>
          </cell>
          <cell r="C164" t="str">
            <v>jul</v>
          </cell>
          <cell r="D164" t="str">
            <v>OK</v>
          </cell>
          <cell r="E164" t="str">
            <v>TRIM</v>
          </cell>
        </row>
        <row r="165">
          <cell r="A165">
            <v>45852</v>
          </cell>
          <cell r="B165" t="str">
            <v>lun</v>
          </cell>
          <cell r="C165" t="str">
            <v>jul</v>
          </cell>
          <cell r="D165" t="str">
            <v>OK</v>
          </cell>
          <cell r="E165" t="str">
            <v>TRIM</v>
          </cell>
        </row>
        <row r="166">
          <cell r="A166">
            <v>45853</v>
          </cell>
          <cell r="B166" t="str">
            <v>mar</v>
          </cell>
          <cell r="C166" t="str">
            <v>jul</v>
          </cell>
          <cell r="D166" t="str">
            <v>OK</v>
          </cell>
          <cell r="E166" t="str">
            <v>TRIM</v>
          </cell>
        </row>
        <row r="167">
          <cell r="A167">
            <v>45854</v>
          </cell>
          <cell r="B167" t="str">
            <v>mié</v>
          </cell>
          <cell r="C167" t="str">
            <v>jul</v>
          </cell>
          <cell r="D167" t="str">
            <v>OK</v>
          </cell>
          <cell r="E167" t="str">
            <v>TRIM</v>
          </cell>
        </row>
        <row r="168">
          <cell r="A168">
            <v>45855</v>
          </cell>
          <cell r="B168" t="str">
            <v>jue</v>
          </cell>
          <cell r="C168" t="str">
            <v>jul</v>
          </cell>
          <cell r="D168" t="str">
            <v>OK</v>
          </cell>
          <cell r="E168" t="str">
            <v>TRIM</v>
          </cell>
        </row>
        <row r="169">
          <cell r="A169">
            <v>45856</v>
          </cell>
          <cell r="B169" t="str">
            <v>vie</v>
          </cell>
          <cell r="C169" t="str">
            <v>jul</v>
          </cell>
          <cell r="D169" t="str">
            <v>OK</v>
          </cell>
          <cell r="E169" t="str">
            <v>TRIM</v>
          </cell>
        </row>
        <row r="170">
          <cell r="A170">
            <v>45857</v>
          </cell>
          <cell r="B170" t="str">
            <v>sáb</v>
          </cell>
          <cell r="C170" t="str">
            <v>jul</v>
          </cell>
          <cell r="D170" t="str">
            <v>OK</v>
          </cell>
          <cell r="E170" t="str">
            <v>TRIM</v>
          </cell>
        </row>
        <row r="171">
          <cell r="A171">
            <v>45858</v>
          </cell>
          <cell r="B171" t="str">
            <v>dom</v>
          </cell>
          <cell r="C171" t="str">
            <v>jul</v>
          </cell>
          <cell r="D171" t="str">
            <v>OK</v>
          </cell>
          <cell r="E171" t="str">
            <v>TRIM</v>
          </cell>
        </row>
        <row r="172">
          <cell r="A172">
            <v>45859</v>
          </cell>
          <cell r="B172" t="str">
            <v>lun</v>
          </cell>
          <cell r="C172" t="str">
            <v>jul</v>
          </cell>
          <cell r="D172" t="str">
            <v>OK</v>
          </cell>
          <cell r="E172" t="str">
            <v>RECESO INVERNAL TRIM Y CUATRI - GOB. CIUDAD</v>
          </cell>
        </row>
        <row r="173">
          <cell r="A173">
            <v>45860</v>
          </cell>
          <cell r="B173" t="str">
            <v>mar</v>
          </cell>
          <cell r="C173" t="str">
            <v>jul</v>
          </cell>
          <cell r="D173" t="str">
            <v>OK</v>
          </cell>
          <cell r="E173" t="str">
            <v>RECESO INVERNAL TRIM Y CUATRI - GOB. CIUDAD</v>
          </cell>
        </row>
        <row r="174">
          <cell r="A174">
            <v>45861</v>
          </cell>
          <cell r="B174" t="str">
            <v>mié</v>
          </cell>
          <cell r="C174" t="str">
            <v>jul</v>
          </cell>
          <cell r="D174" t="str">
            <v>OK</v>
          </cell>
          <cell r="E174" t="str">
            <v>RECESO INVERNAL TRIM Y CUATRI - GOB. CIUDAD</v>
          </cell>
        </row>
        <row r="175">
          <cell r="A175">
            <v>45862</v>
          </cell>
          <cell r="B175" t="str">
            <v>jue</v>
          </cell>
          <cell r="C175" t="str">
            <v>jul</v>
          </cell>
          <cell r="D175" t="str">
            <v>OK</v>
          </cell>
          <cell r="E175" t="str">
            <v>RECESO INVERNAL TRIM Y CUATRI - GOB. CIUDAD</v>
          </cell>
        </row>
        <row r="176">
          <cell r="A176">
            <v>45863</v>
          </cell>
          <cell r="B176" t="str">
            <v>vie</v>
          </cell>
          <cell r="C176" t="str">
            <v>jul</v>
          </cell>
          <cell r="D176" t="str">
            <v>OK</v>
          </cell>
          <cell r="E176" t="str">
            <v>RECESO INVERNAL TRIM Y CUATRI - GOB. CIUDAD</v>
          </cell>
        </row>
        <row r="177">
          <cell r="A177">
            <v>45864</v>
          </cell>
          <cell r="B177" t="str">
            <v>sáb</v>
          </cell>
          <cell r="C177" t="str">
            <v>jul</v>
          </cell>
          <cell r="D177" t="str">
            <v>OK</v>
          </cell>
          <cell r="E177" t="str">
            <v>RECESO INVERNAL TRIM Y CUATRI - GOB. CIUDAD</v>
          </cell>
        </row>
        <row r="178">
          <cell r="A178">
            <v>45865</v>
          </cell>
          <cell r="B178" t="str">
            <v>dom</v>
          </cell>
          <cell r="C178" t="str">
            <v>jul</v>
          </cell>
          <cell r="D178" t="str">
            <v>OK</v>
          </cell>
          <cell r="E178" t="str">
            <v>RECESO INVERNAL TRIM Y CUATRI - GOB. CIUDAD</v>
          </cell>
        </row>
        <row r="179">
          <cell r="A179">
            <v>45866</v>
          </cell>
          <cell r="B179" t="str">
            <v>lun</v>
          </cell>
          <cell r="C179" t="str">
            <v>jul</v>
          </cell>
          <cell r="D179" t="str">
            <v>OK</v>
          </cell>
          <cell r="E179" t="str">
            <v>TRIM</v>
          </cell>
        </row>
        <row r="180">
          <cell r="A180">
            <v>45867</v>
          </cell>
          <cell r="B180" t="str">
            <v>mar</v>
          </cell>
          <cell r="C180" t="str">
            <v>jul</v>
          </cell>
          <cell r="D180" t="str">
            <v>OK</v>
          </cell>
          <cell r="E180" t="str">
            <v>TRIM</v>
          </cell>
        </row>
        <row r="181">
          <cell r="A181">
            <v>45868</v>
          </cell>
          <cell r="B181" t="str">
            <v>mié</v>
          </cell>
          <cell r="C181" t="str">
            <v>jul</v>
          </cell>
          <cell r="D181" t="str">
            <v>OK</v>
          </cell>
          <cell r="E181" t="str">
            <v>TRIM</v>
          </cell>
        </row>
        <row r="182">
          <cell r="A182">
            <v>45869</v>
          </cell>
          <cell r="B182" t="str">
            <v>jue</v>
          </cell>
          <cell r="C182" t="str">
            <v>jul</v>
          </cell>
          <cell r="D182" t="str">
            <v>OK</v>
          </cell>
          <cell r="E182" t="str">
            <v>TRIM</v>
          </cell>
        </row>
        <row r="183">
          <cell r="A183">
            <v>45870</v>
          </cell>
          <cell r="B183" t="str">
            <v>vie</v>
          </cell>
          <cell r="C183" t="str">
            <v>ago</v>
          </cell>
          <cell r="D183" t="str">
            <v>OK</v>
          </cell>
          <cell r="E183" t="str">
            <v>TRIM</v>
          </cell>
        </row>
        <row r="184">
          <cell r="A184">
            <v>45871</v>
          </cell>
          <cell r="B184" t="str">
            <v>sáb</v>
          </cell>
          <cell r="C184" t="str">
            <v>ago</v>
          </cell>
          <cell r="D184" t="str">
            <v>OK</v>
          </cell>
          <cell r="E184" t="str">
            <v>TRIM</v>
          </cell>
        </row>
        <row r="185">
          <cell r="A185">
            <v>45872</v>
          </cell>
          <cell r="B185" t="str">
            <v>dom</v>
          </cell>
          <cell r="C185" t="str">
            <v>ago</v>
          </cell>
          <cell r="D185" t="str">
            <v>OK</v>
          </cell>
          <cell r="E185" t="str">
            <v>TRIM</v>
          </cell>
        </row>
        <row r="186">
          <cell r="A186">
            <v>45873</v>
          </cell>
          <cell r="B186" t="str">
            <v>lun</v>
          </cell>
          <cell r="C186" t="str">
            <v>ago</v>
          </cell>
          <cell r="D186" t="str">
            <v>OK</v>
          </cell>
          <cell r="E186" t="str">
            <v>TRIM</v>
          </cell>
        </row>
        <row r="187">
          <cell r="A187">
            <v>45874</v>
          </cell>
          <cell r="B187" t="str">
            <v>mar</v>
          </cell>
          <cell r="C187" t="str">
            <v>ago</v>
          </cell>
          <cell r="D187" t="str">
            <v>OK</v>
          </cell>
          <cell r="E187" t="str">
            <v>TRIM</v>
          </cell>
        </row>
        <row r="188">
          <cell r="A188">
            <v>45875</v>
          </cell>
          <cell r="B188" t="str">
            <v>mié</v>
          </cell>
          <cell r="C188" t="str">
            <v>ago</v>
          </cell>
          <cell r="D188" t="str">
            <v>OK</v>
          </cell>
          <cell r="E188" t="str">
            <v>TRIM</v>
          </cell>
        </row>
        <row r="189">
          <cell r="A189">
            <v>45876</v>
          </cell>
          <cell r="B189" t="str">
            <v>jue</v>
          </cell>
          <cell r="C189" t="str">
            <v>ago</v>
          </cell>
          <cell r="D189" t="str">
            <v>OK</v>
          </cell>
          <cell r="E189" t="str">
            <v>TRIM</v>
          </cell>
        </row>
        <row r="190">
          <cell r="A190">
            <v>45877</v>
          </cell>
          <cell r="B190" t="str">
            <v>vie</v>
          </cell>
          <cell r="C190" t="str">
            <v>ago</v>
          </cell>
          <cell r="D190" t="str">
            <v>OK</v>
          </cell>
          <cell r="E190" t="str">
            <v>TRIM</v>
          </cell>
        </row>
        <row r="191">
          <cell r="A191">
            <v>45878</v>
          </cell>
          <cell r="B191" t="str">
            <v>sáb</v>
          </cell>
          <cell r="C191" t="str">
            <v>ago</v>
          </cell>
          <cell r="D191" t="str">
            <v>OK</v>
          </cell>
          <cell r="E191" t="str">
            <v>TRIM</v>
          </cell>
        </row>
        <row r="192">
          <cell r="A192">
            <v>45879</v>
          </cell>
          <cell r="B192" t="str">
            <v>dom</v>
          </cell>
          <cell r="C192" t="str">
            <v>ago</v>
          </cell>
          <cell r="D192" t="str">
            <v>OK</v>
          </cell>
          <cell r="E192" t="str">
            <v>TRIM</v>
          </cell>
        </row>
        <row r="193">
          <cell r="A193">
            <v>45880</v>
          </cell>
          <cell r="B193" t="str">
            <v>lun</v>
          </cell>
          <cell r="C193" t="str">
            <v>ago</v>
          </cell>
          <cell r="D193" t="str">
            <v>OK</v>
          </cell>
          <cell r="E193" t="str">
            <v>TRIM</v>
          </cell>
        </row>
        <row r="194">
          <cell r="A194">
            <v>45881</v>
          </cell>
          <cell r="B194" t="str">
            <v>mar</v>
          </cell>
          <cell r="C194" t="str">
            <v>ago</v>
          </cell>
          <cell r="D194" t="str">
            <v>OK</v>
          </cell>
          <cell r="E194" t="str">
            <v>TRIM</v>
          </cell>
        </row>
        <row r="195">
          <cell r="A195">
            <v>45882</v>
          </cell>
          <cell r="B195" t="str">
            <v>mié</v>
          </cell>
          <cell r="C195" t="str">
            <v>ago</v>
          </cell>
          <cell r="D195" t="str">
            <v>OK</v>
          </cell>
          <cell r="E195" t="str">
            <v>TRIM</v>
          </cell>
        </row>
        <row r="196">
          <cell r="A196">
            <v>45883</v>
          </cell>
          <cell r="B196" t="str">
            <v>jue</v>
          </cell>
          <cell r="C196" t="str">
            <v>ago</v>
          </cell>
          <cell r="D196" t="str">
            <v>OK</v>
          </cell>
          <cell r="E196" t="str">
            <v>TRIM</v>
          </cell>
        </row>
        <row r="197">
          <cell r="A197">
            <v>45884</v>
          </cell>
          <cell r="B197" t="str">
            <v>vie</v>
          </cell>
          <cell r="C197" t="str">
            <v>ago</v>
          </cell>
          <cell r="D197" t="str">
            <v xml:space="preserve">FERIADO </v>
          </cell>
          <cell r="E197" t="str">
            <v>FERIADO  no laborable con fines turísticos.</v>
          </cell>
        </row>
        <row r="198">
          <cell r="A198">
            <v>45885</v>
          </cell>
          <cell r="B198" t="str">
            <v>sáb</v>
          </cell>
          <cell r="C198" t="str">
            <v>ago</v>
          </cell>
          <cell r="D198" t="str">
            <v>OK</v>
          </cell>
          <cell r="E198" t="str">
            <v>TRIM</v>
          </cell>
        </row>
        <row r="199">
          <cell r="A199">
            <v>45886</v>
          </cell>
          <cell r="B199" t="str">
            <v>dom</v>
          </cell>
          <cell r="C199" t="str">
            <v>ago</v>
          </cell>
          <cell r="D199" t="str">
            <v xml:space="preserve">FERIADO </v>
          </cell>
          <cell r="E199" t="str">
            <v>FERIADO TRASLADABLE - Paso a la Inmortalidad del Gral. José de San Martín</v>
          </cell>
        </row>
        <row r="200">
          <cell r="A200">
            <v>45887</v>
          </cell>
          <cell r="B200" t="str">
            <v>lun</v>
          </cell>
          <cell r="C200" t="str">
            <v>ago</v>
          </cell>
          <cell r="D200" t="str">
            <v>OK</v>
          </cell>
          <cell r="E200" t="str">
            <v>TRIM</v>
          </cell>
        </row>
        <row r="201">
          <cell r="A201">
            <v>45888</v>
          </cell>
          <cell r="B201" t="str">
            <v>mar</v>
          </cell>
          <cell r="C201" t="str">
            <v>ago</v>
          </cell>
          <cell r="D201" t="str">
            <v>OK</v>
          </cell>
          <cell r="E201" t="str">
            <v>TRIM</v>
          </cell>
        </row>
        <row r="202">
          <cell r="A202">
            <v>45889</v>
          </cell>
          <cell r="B202" t="str">
            <v>mié</v>
          </cell>
          <cell r="C202" t="str">
            <v>ago</v>
          </cell>
          <cell r="D202" t="str">
            <v>OK</v>
          </cell>
          <cell r="E202" t="str">
            <v>TRIM</v>
          </cell>
        </row>
        <row r="203">
          <cell r="A203">
            <v>45890</v>
          </cell>
          <cell r="B203" t="str">
            <v>jue</v>
          </cell>
          <cell r="C203" t="str">
            <v>ago</v>
          </cell>
          <cell r="D203" t="str">
            <v>OK</v>
          </cell>
          <cell r="E203" t="str">
            <v>TRIM</v>
          </cell>
        </row>
        <row r="204">
          <cell r="A204">
            <v>45891</v>
          </cell>
          <cell r="B204" t="str">
            <v>vie</v>
          </cell>
          <cell r="C204" t="str">
            <v>ago</v>
          </cell>
          <cell r="D204" t="str">
            <v>OK</v>
          </cell>
          <cell r="E204" t="str">
            <v>TRIM</v>
          </cell>
        </row>
        <row r="205">
          <cell r="A205">
            <v>45892</v>
          </cell>
          <cell r="B205" t="str">
            <v>sáb</v>
          </cell>
          <cell r="C205" t="str">
            <v>ago</v>
          </cell>
          <cell r="D205" t="str">
            <v>OK</v>
          </cell>
          <cell r="E205" t="str">
            <v>TRIM</v>
          </cell>
        </row>
        <row r="206">
          <cell r="A206">
            <v>45893</v>
          </cell>
          <cell r="B206" t="str">
            <v>dom</v>
          </cell>
          <cell r="C206" t="str">
            <v>ago</v>
          </cell>
          <cell r="D206" t="str">
            <v>OK</v>
          </cell>
          <cell r="E206" t="str">
            <v>TRIM</v>
          </cell>
        </row>
        <row r="207">
          <cell r="A207">
            <v>45894</v>
          </cell>
          <cell r="B207" t="str">
            <v>lun</v>
          </cell>
          <cell r="C207" t="str">
            <v>ago</v>
          </cell>
          <cell r="D207" t="str">
            <v>OK</v>
          </cell>
          <cell r="E207" t="str">
            <v>TRIM</v>
          </cell>
        </row>
        <row r="208">
          <cell r="A208">
            <v>45895</v>
          </cell>
          <cell r="B208" t="str">
            <v>mar</v>
          </cell>
          <cell r="C208" t="str">
            <v>ago</v>
          </cell>
          <cell r="D208" t="str">
            <v>OK</v>
          </cell>
          <cell r="E208" t="str">
            <v>TRIM</v>
          </cell>
        </row>
        <row r="209">
          <cell r="A209">
            <v>45896</v>
          </cell>
          <cell r="B209" t="str">
            <v>mié</v>
          </cell>
          <cell r="C209" t="str">
            <v>ago</v>
          </cell>
          <cell r="D209" t="str">
            <v>OK</v>
          </cell>
          <cell r="E209" t="str">
            <v>TRIM</v>
          </cell>
        </row>
        <row r="210">
          <cell r="A210">
            <v>45897</v>
          </cell>
          <cell r="B210" t="str">
            <v>jue</v>
          </cell>
          <cell r="C210" t="str">
            <v>ago</v>
          </cell>
          <cell r="D210" t="str">
            <v>OK</v>
          </cell>
          <cell r="E210" t="str">
            <v>TRIM</v>
          </cell>
        </row>
        <row r="211">
          <cell r="A211">
            <v>45898</v>
          </cell>
          <cell r="B211" t="str">
            <v>vie</v>
          </cell>
          <cell r="C211" t="str">
            <v>ago</v>
          </cell>
          <cell r="D211" t="str">
            <v>OK</v>
          </cell>
          <cell r="E211" t="str">
            <v>TRIM</v>
          </cell>
        </row>
        <row r="212">
          <cell r="A212">
            <v>45899</v>
          </cell>
          <cell r="B212" t="str">
            <v>sáb</v>
          </cell>
          <cell r="C212" t="str">
            <v>ago</v>
          </cell>
          <cell r="D212" t="str">
            <v>OK</v>
          </cell>
          <cell r="E212" t="str">
            <v>TRIM</v>
          </cell>
        </row>
        <row r="213">
          <cell r="A213">
            <v>45900</v>
          </cell>
          <cell r="B213" t="str">
            <v>dom</v>
          </cell>
          <cell r="C213" t="str">
            <v>ago</v>
          </cell>
          <cell r="D213" t="str">
            <v>OK</v>
          </cell>
          <cell r="E213" t="str">
            <v>TRIM</v>
          </cell>
        </row>
        <row r="214">
          <cell r="A214">
            <v>45901</v>
          </cell>
          <cell r="B214" t="str">
            <v>lun</v>
          </cell>
          <cell r="C214" t="str">
            <v>sep</v>
          </cell>
          <cell r="D214" t="str">
            <v>OK</v>
          </cell>
          <cell r="E214" t="str">
            <v>TRIM</v>
          </cell>
        </row>
        <row r="215">
          <cell r="A215">
            <v>45902</v>
          </cell>
          <cell r="B215" t="str">
            <v>mar</v>
          </cell>
          <cell r="C215" t="str">
            <v>sep</v>
          </cell>
          <cell r="D215" t="str">
            <v>OK</v>
          </cell>
          <cell r="E215" t="str">
            <v>TRIM</v>
          </cell>
        </row>
        <row r="216">
          <cell r="A216">
            <v>45903</v>
          </cell>
          <cell r="B216" t="str">
            <v>mié</v>
          </cell>
          <cell r="C216" t="str">
            <v>sep</v>
          </cell>
          <cell r="D216" t="str">
            <v>OK</v>
          </cell>
          <cell r="E216" t="str">
            <v>TRIM</v>
          </cell>
        </row>
        <row r="217">
          <cell r="A217">
            <v>45904</v>
          </cell>
          <cell r="B217" t="str">
            <v>jue</v>
          </cell>
          <cell r="C217" t="str">
            <v>sep</v>
          </cell>
          <cell r="D217" t="str">
            <v>OK</v>
          </cell>
          <cell r="E217" t="str">
            <v>TRIM</v>
          </cell>
        </row>
        <row r="218">
          <cell r="A218">
            <v>45905</v>
          </cell>
          <cell r="B218" t="str">
            <v>vie</v>
          </cell>
          <cell r="C218" t="str">
            <v>sep</v>
          </cell>
          <cell r="D218" t="str">
            <v>OK</v>
          </cell>
          <cell r="E218" t="str">
            <v>TRIM</v>
          </cell>
        </row>
        <row r="219">
          <cell r="A219">
            <v>45906</v>
          </cell>
          <cell r="B219" t="str">
            <v>sáb</v>
          </cell>
          <cell r="C219" t="str">
            <v>sep</v>
          </cell>
          <cell r="D219" t="str">
            <v>OK</v>
          </cell>
          <cell r="E219" t="str">
            <v>TRIM</v>
          </cell>
        </row>
        <row r="220">
          <cell r="A220">
            <v>45907</v>
          </cell>
          <cell r="B220" t="str">
            <v>dom</v>
          </cell>
          <cell r="C220" t="str">
            <v>sep</v>
          </cell>
          <cell r="D220" t="str">
            <v>OK</v>
          </cell>
          <cell r="E220" t="str">
            <v>TRIM</v>
          </cell>
        </row>
        <row r="221">
          <cell r="A221">
            <v>45908</v>
          </cell>
          <cell r="B221" t="str">
            <v>lun</v>
          </cell>
          <cell r="C221" t="str">
            <v>sep</v>
          </cell>
          <cell r="D221" t="str">
            <v>OK</v>
          </cell>
          <cell r="E221" t="str">
            <v>TRIM</v>
          </cell>
        </row>
        <row r="222">
          <cell r="A222">
            <v>45909</v>
          </cell>
          <cell r="B222" t="str">
            <v>mar</v>
          </cell>
          <cell r="C222" t="str">
            <v>sep</v>
          </cell>
          <cell r="D222" t="str">
            <v>OK</v>
          </cell>
          <cell r="E222" t="str">
            <v>TRIM</v>
          </cell>
        </row>
        <row r="223">
          <cell r="A223">
            <v>45910</v>
          </cell>
          <cell r="B223" t="str">
            <v>mié</v>
          </cell>
          <cell r="C223" t="str">
            <v>sep</v>
          </cell>
          <cell r="D223" t="str">
            <v>OK</v>
          </cell>
          <cell r="E223" t="str">
            <v>TRIM</v>
          </cell>
        </row>
        <row r="224">
          <cell r="A224">
            <v>45911</v>
          </cell>
          <cell r="B224" t="str">
            <v>jue</v>
          </cell>
          <cell r="C224" t="str">
            <v>sep</v>
          </cell>
          <cell r="D224" t="str">
            <v>OK</v>
          </cell>
          <cell r="E224" t="str">
            <v>TRIM</v>
          </cell>
        </row>
        <row r="225">
          <cell r="A225">
            <v>45912</v>
          </cell>
          <cell r="B225" t="str">
            <v>vie</v>
          </cell>
          <cell r="C225" t="str">
            <v>sep</v>
          </cell>
          <cell r="D225" t="str">
            <v>OK</v>
          </cell>
          <cell r="E225" t="str">
            <v>TRIM</v>
          </cell>
        </row>
        <row r="226">
          <cell r="A226">
            <v>45913</v>
          </cell>
          <cell r="B226" t="str">
            <v>sáb</v>
          </cell>
          <cell r="C226" t="str">
            <v>sep</v>
          </cell>
          <cell r="D226" t="str">
            <v>OK</v>
          </cell>
          <cell r="E226" t="str">
            <v>TRIM</v>
          </cell>
        </row>
        <row r="227">
          <cell r="A227">
            <v>45914</v>
          </cell>
          <cell r="B227" t="str">
            <v>dom</v>
          </cell>
          <cell r="C227" t="str">
            <v>sep</v>
          </cell>
          <cell r="D227" t="str">
            <v>OK</v>
          </cell>
          <cell r="E227" t="str">
            <v xml:space="preserve">FUERA DE TRIM. </v>
          </cell>
        </row>
        <row r="228">
          <cell r="A228">
            <v>45915</v>
          </cell>
          <cell r="B228" t="str">
            <v>lun</v>
          </cell>
          <cell r="C228" t="str">
            <v>sep</v>
          </cell>
          <cell r="D228" t="str">
            <v>OK</v>
          </cell>
          <cell r="E228" t="str">
            <v xml:space="preserve">FUERA DE TRIM. </v>
          </cell>
        </row>
        <row r="229">
          <cell r="A229">
            <v>45916</v>
          </cell>
          <cell r="B229" t="str">
            <v>mar</v>
          </cell>
          <cell r="C229" t="str">
            <v>sep</v>
          </cell>
          <cell r="D229" t="str">
            <v>OK</v>
          </cell>
          <cell r="E229" t="str">
            <v xml:space="preserve">FUERA DE TRIM. </v>
          </cell>
        </row>
        <row r="230">
          <cell r="A230">
            <v>45917</v>
          </cell>
          <cell r="B230" t="str">
            <v>mié</v>
          </cell>
          <cell r="C230" t="str">
            <v>sep</v>
          </cell>
          <cell r="D230" t="str">
            <v>OK</v>
          </cell>
          <cell r="E230" t="str">
            <v xml:space="preserve">FUERA DE TRIM. </v>
          </cell>
        </row>
        <row r="231">
          <cell r="A231">
            <v>45918</v>
          </cell>
          <cell r="B231" t="str">
            <v>jue</v>
          </cell>
          <cell r="C231" t="str">
            <v>sep</v>
          </cell>
          <cell r="D231" t="str">
            <v>OK</v>
          </cell>
          <cell r="E231" t="str">
            <v xml:space="preserve">FUERA DE TRIM. </v>
          </cell>
        </row>
        <row r="232">
          <cell r="A232">
            <v>45919</v>
          </cell>
          <cell r="B232" t="str">
            <v>vie</v>
          </cell>
          <cell r="C232" t="str">
            <v>sep</v>
          </cell>
          <cell r="D232" t="str">
            <v>OK</v>
          </cell>
          <cell r="E232" t="str">
            <v xml:space="preserve">FUERA DE TRIM. </v>
          </cell>
        </row>
        <row r="233">
          <cell r="A233">
            <v>45920</v>
          </cell>
          <cell r="B233" t="str">
            <v>sáb</v>
          </cell>
          <cell r="C233" t="str">
            <v>sep</v>
          </cell>
          <cell r="D233" t="str">
            <v>OK</v>
          </cell>
          <cell r="E233" t="str">
            <v xml:space="preserve">FUERA DE TRIM. </v>
          </cell>
        </row>
        <row r="234">
          <cell r="A234">
            <v>45921</v>
          </cell>
          <cell r="B234" t="str">
            <v>dom</v>
          </cell>
          <cell r="C234" t="str">
            <v>sep</v>
          </cell>
          <cell r="D234" t="str">
            <v>OK</v>
          </cell>
          <cell r="E234" t="str">
            <v xml:space="preserve">FUERA DE TRIM. </v>
          </cell>
        </row>
        <row r="235">
          <cell r="A235">
            <v>45922</v>
          </cell>
          <cell r="B235" t="str">
            <v>lun</v>
          </cell>
          <cell r="C235" t="str">
            <v>sep</v>
          </cell>
          <cell r="D235" t="str">
            <v>OK</v>
          </cell>
          <cell r="E235" t="str">
            <v>TRIM</v>
          </cell>
        </row>
        <row r="236">
          <cell r="A236">
            <v>45923</v>
          </cell>
          <cell r="B236" t="str">
            <v>mar</v>
          </cell>
          <cell r="C236" t="str">
            <v>sep</v>
          </cell>
          <cell r="D236" t="str">
            <v>OK</v>
          </cell>
          <cell r="E236" t="str">
            <v>TRIM</v>
          </cell>
        </row>
        <row r="237">
          <cell r="A237">
            <v>45924</v>
          </cell>
          <cell r="B237" t="str">
            <v>mié</v>
          </cell>
          <cell r="C237" t="str">
            <v>sep</v>
          </cell>
          <cell r="D237" t="str">
            <v>OK</v>
          </cell>
          <cell r="E237" t="str">
            <v>TRIM</v>
          </cell>
        </row>
        <row r="238">
          <cell r="A238">
            <v>45925</v>
          </cell>
          <cell r="B238" t="str">
            <v>jue</v>
          </cell>
          <cell r="C238" t="str">
            <v>sep</v>
          </cell>
          <cell r="D238" t="str">
            <v>OK</v>
          </cell>
          <cell r="E238" t="str">
            <v>TRIM</v>
          </cell>
        </row>
        <row r="239">
          <cell r="A239">
            <v>45926</v>
          </cell>
          <cell r="B239" t="str">
            <v>vie</v>
          </cell>
          <cell r="C239" t="str">
            <v>sep</v>
          </cell>
          <cell r="D239" t="str">
            <v>OK</v>
          </cell>
          <cell r="E239" t="str">
            <v>TRIM</v>
          </cell>
        </row>
        <row r="240">
          <cell r="A240">
            <v>45927</v>
          </cell>
          <cell r="B240" t="str">
            <v>sáb</v>
          </cell>
          <cell r="C240" t="str">
            <v>sep</v>
          </cell>
          <cell r="D240" t="str">
            <v>OK</v>
          </cell>
          <cell r="E240" t="str">
            <v>TRIM</v>
          </cell>
        </row>
        <row r="241">
          <cell r="A241">
            <v>45928</v>
          </cell>
          <cell r="B241" t="str">
            <v>dom</v>
          </cell>
          <cell r="C241" t="str">
            <v>sep</v>
          </cell>
          <cell r="D241" t="str">
            <v>OK</v>
          </cell>
          <cell r="E241" t="str">
            <v>TRIM</v>
          </cell>
        </row>
        <row r="242">
          <cell r="A242">
            <v>45929</v>
          </cell>
          <cell r="B242" t="str">
            <v>lun</v>
          </cell>
          <cell r="C242" t="str">
            <v>sep</v>
          </cell>
          <cell r="D242" t="str">
            <v>OK</v>
          </cell>
          <cell r="E242" t="str">
            <v>TRIM</v>
          </cell>
        </row>
        <row r="243">
          <cell r="A243">
            <v>45930</v>
          </cell>
          <cell r="B243" t="str">
            <v>mar</v>
          </cell>
          <cell r="C243" t="str">
            <v>sep</v>
          </cell>
          <cell r="D243" t="str">
            <v>OK</v>
          </cell>
          <cell r="E243" t="str">
            <v>TRIM</v>
          </cell>
        </row>
        <row r="244">
          <cell r="A244">
            <v>45931</v>
          </cell>
          <cell r="B244" t="str">
            <v>mié</v>
          </cell>
          <cell r="C244" t="str">
            <v>oct</v>
          </cell>
          <cell r="D244" t="str">
            <v>OK</v>
          </cell>
          <cell r="E244" t="str">
            <v>TRIM</v>
          </cell>
        </row>
        <row r="245">
          <cell r="A245">
            <v>45932</v>
          </cell>
          <cell r="B245" t="str">
            <v>jue</v>
          </cell>
          <cell r="C245" t="str">
            <v>oct</v>
          </cell>
          <cell r="D245" t="str">
            <v>OK</v>
          </cell>
          <cell r="E245" t="str">
            <v>TRIM</v>
          </cell>
        </row>
        <row r="246">
          <cell r="A246">
            <v>45933</v>
          </cell>
          <cell r="B246" t="str">
            <v>vie</v>
          </cell>
          <cell r="C246" t="str">
            <v>oct</v>
          </cell>
          <cell r="D246" t="str">
            <v>OK</v>
          </cell>
          <cell r="E246" t="str">
            <v>TRIM</v>
          </cell>
        </row>
        <row r="247">
          <cell r="A247">
            <v>45934</v>
          </cell>
          <cell r="B247" t="str">
            <v>sáb</v>
          </cell>
          <cell r="C247" t="str">
            <v>oct</v>
          </cell>
          <cell r="D247" t="str">
            <v>OK</v>
          </cell>
          <cell r="E247" t="str">
            <v>TRIM</v>
          </cell>
        </row>
        <row r="248">
          <cell r="A248">
            <v>45935</v>
          </cell>
          <cell r="B248" t="str">
            <v>dom</v>
          </cell>
          <cell r="C248" t="str">
            <v>oct</v>
          </cell>
          <cell r="D248" t="str">
            <v>OK</v>
          </cell>
          <cell r="E248" t="str">
            <v>TRIM</v>
          </cell>
        </row>
        <row r="249">
          <cell r="A249">
            <v>45936</v>
          </cell>
          <cell r="B249" t="str">
            <v>lun</v>
          </cell>
          <cell r="C249" t="str">
            <v>oct</v>
          </cell>
          <cell r="D249" t="str">
            <v>OK</v>
          </cell>
          <cell r="E249" t="str">
            <v>TRIM</v>
          </cell>
        </row>
        <row r="250">
          <cell r="A250">
            <v>45937</v>
          </cell>
          <cell r="B250" t="str">
            <v>mar</v>
          </cell>
          <cell r="C250" t="str">
            <v>oct</v>
          </cell>
          <cell r="D250" t="str">
            <v>OK</v>
          </cell>
          <cell r="E250" t="str">
            <v>TRIM</v>
          </cell>
        </row>
        <row r="251">
          <cell r="A251">
            <v>45938</v>
          </cell>
          <cell r="B251" t="str">
            <v>mié</v>
          </cell>
          <cell r="C251" t="str">
            <v>oct</v>
          </cell>
          <cell r="D251" t="str">
            <v>OK</v>
          </cell>
          <cell r="E251" t="str">
            <v>TRIM</v>
          </cell>
        </row>
        <row r="252">
          <cell r="A252">
            <v>45939</v>
          </cell>
          <cell r="B252" t="str">
            <v>jue</v>
          </cell>
          <cell r="C252" t="str">
            <v>oct</v>
          </cell>
          <cell r="D252" t="str">
            <v>OK</v>
          </cell>
          <cell r="E252" t="str">
            <v>TRIM</v>
          </cell>
        </row>
        <row r="253">
          <cell r="A253">
            <v>45940</v>
          </cell>
          <cell r="B253" t="str">
            <v>vie</v>
          </cell>
          <cell r="C253" t="str">
            <v>oct</v>
          </cell>
          <cell r="D253" t="str">
            <v>OK</v>
          </cell>
          <cell r="E253" t="str">
            <v>TRIM</v>
          </cell>
        </row>
        <row r="254">
          <cell r="A254">
            <v>45941</v>
          </cell>
          <cell r="B254" t="str">
            <v>sáb</v>
          </cell>
          <cell r="C254" t="str">
            <v>oct</v>
          </cell>
          <cell r="D254" t="str">
            <v>OK</v>
          </cell>
          <cell r="E254" t="str">
            <v>TRIM</v>
          </cell>
        </row>
        <row r="255">
          <cell r="A255">
            <v>45942</v>
          </cell>
          <cell r="B255" t="str">
            <v>dom</v>
          </cell>
          <cell r="C255" t="str">
            <v>oct</v>
          </cell>
          <cell r="D255" t="str">
            <v xml:space="preserve">FERIADO </v>
          </cell>
          <cell r="E255" t="str">
            <v>FERIADO Día del Respeto a la Diversidad Cultural</v>
          </cell>
        </row>
        <row r="256">
          <cell r="A256">
            <v>45943</v>
          </cell>
          <cell r="B256" t="str">
            <v>lun</v>
          </cell>
          <cell r="C256" t="str">
            <v>oct</v>
          </cell>
          <cell r="D256" t="str">
            <v>OK</v>
          </cell>
          <cell r="E256" t="str">
            <v>TRIM</v>
          </cell>
        </row>
        <row r="257">
          <cell r="A257">
            <v>45944</v>
          </cell>
          <cell r="B257" t="str">
            <v>mar</v>
          </cell>
          <cell r="C257" t="str">
            <v>oct</v>
          </cell>
          <cell r="D257" t="str">
            <v>OK</v>
          </cell>
          <cell r="E257" t="str">
            <v>TRIM</v>
          </cell>
        </row>
        <row r="258">
          <cell r="A258">
            <v>45945</v>
          </cell>
          <cell r="B258" t="str">
            <v>mié</v>
          </cell>
          <cell r="C258" t="str">
            <v>oct</v>
          </cell>
          <cell r="D258" t="str">
            <v>OK</v>
          </cell>
          <cell r="E258" t="str">
            <v>TRIM</v>
          </cell>
        </row>
        <row r="259">
          <cell r="A259">
            <v>45946</v>
          </cell>
          <cell r="B259" t="str">
            <v>jue</v>
          </cell>
          <cell r="C259" t="str">
            <v>oct</v>
          </cell>
          <cell r="D259" t="str">
            <v>OK</v>
          </cell>
          <cell r="E259" t="str">
            <v>TRIM</v>
          </cell>
        </row>
        <row r="260">
          <cell r="A260">
            <v>45947</v>
          </cell>
          <cell r="B260" t="str">
            <v>vie</v>
          </cell>
          <cell r="C260" t="str">
            <v>oct</v>
          </cell>
          <cell r="D260" t="str">
            <v>OK</v>
          </cell>
          <cell r="E260" t="str">
            <v>TRIM</v>
          </cell>
        </row>
        <row r="261">
          <cell r="A261">
            <v>45948</v>
          </cell>
          <cell r="B261" t="str">
            <v>sáb</v>
          </cell>
          <cell r="C261" t="str">
            <v>oct</v>
          </cell>
          <cell r="D261" t="str">
            <v>OK</v>
          </cell>
          <cell r="E261" t="str">
            <v>TRIM</v>
          </cell>
        </row>
        <row r="262">
          <cell r="A262">
            <v>45949</v>
          </cell>
          <cell r="B262" t="str">
            <v>dom</v>
          </cell>
          <cell r="C262" t="str">
            <v>oct</v>
          </cell>
          <cell r="D262" t="str">
            <v>OK</v>
          </cell>
          <cell r="E262" t="str">
            <v>TRIM</v>
          </cell>
        </row>
        <row r="263">
          <cell r="A263">
            <v>45950</v>
          </cell>
          <cell r="B263" t="str">
            <v>lun</v>
          </cell>
          <cell r="C263" t="str">
            <v>oct</v>
          </cell>
          <cell r="D263" t="str">
            <v>OK</v>
          </cell>
          <cell r="E263" t="str">
            <v>TRIM</v>
          </cell>
        </row>
        <row r="264">
          <cell r="A264">
            <v>45951</v>
          </cell>
          <cell r="B264" t="str">
            <v>mar</v>
          </cell>
          <cell r="C264" t="str">
            <v>oct</v>
          </cell>
          <cell r="D264" t="str">
            <v>OK</v>
          </cell>
          <cell r="E264" t="str">
            <v>TRIM</v>
          </cell>
        </row>
        <row r="265">
          <cell r="A265">
            <v>45952</v>
          </cell>
          <cell r="B265" t="str">
            <v>mié</v>
          </cell>
          <cell r="C265" t="str">
            <v>oct</v>
          </cell>
          <cell r="D265" t="str">
            <v>OK</v>
          </cell>
          <cell r="E265" t="str">
            <v>TRIM</v>
          </cell>
        </row>
        <row r="266">
          <cell r="A266">
            <v>45953</v>
          </cell>
          <cell r="B266" t="str">
            <v>jue</v>
          </cell>
          <cell r="C266" t="str">
            <v>oct</v>
          </cell>
          <cell r="D266" t="str">
            <v>OK</v>
          </cell>
          <cell r="E266" t="str">
            <v>TRIM</v>
          </cell>
        </row>
        <row r="267">
          <cell r="A267">
            <v>45954</v>
          </cell>
          <cell r="B267" t="str">
            <v>vie</v>
          </cell>
          <cell r="C267" t="str">
            <v>oct</v>
          </cell>
          <cell r="D267" t="str">
            <v>OK</v>
          </cell>
          <cell r="E267" t="str">
            <v>TRIM</v>
          </cell>
        </row>
        <row r="268">
          <cell r="A268">
            <v>45955</v>
          </cell>
          <cell r="B268" t="str">
            <v>sáb</v>
          </cell>
          <cell r="C268" t="str">
            <v>oct</v>
          </cell>
          <cell r="D268" t="str">
            <v>OK</v>
          </cell>
          <cell r="E268" t="str">
            <v>TRIM</v>
          </cell>
        </row>
        <row r="269">
          <cell r="A269">
            <v>45956</v>
          </cell>
          <cell r="B269" t="str">
            <v>dom</v>
          </cell>
          <cell r="C269" t="str">
            <v>oct</v>
          </cell>
          <cell r="D269" t="str">
            <v>OK</v>
          </cell>
          <cell r="E269" t="str">
            <v>TRIM</v>
          </cell>
        </row>
        <row r="270">
          <cell r="A270">
            <v>45957</v>
          </cell>
          <cell r="B270" t="str">
            <v>lun</v>
          </cell>
          <cell r="C270" t="str">
            <v>oct</v>
          </cell>
          <cell r="D270" t="str">
            <v>OK</v>
          </cell>
          <cell r="E270" t="str">
            <v>TRIM</v>
          </cell>
        </row>
        <row r="271">
          <cell r="A271">
            <v>45958</v>
          </cell>
          <cell r="B271" t="str">
            <v>mar</v>
          </cell>
          <cell r="C271" t="str">
            <v>oct</v>
          </cell>
          <cell r="D271" t="str">
            <v>OK</v>
          </cell>
          <cell r="E271" t="str">
            <v>TRIM</v>
          </cell>
        </row>
        <row r="272">
          <cell r="A272">
            <v>45959</v>
          </cell>
          <cell r="B272" t="str">
            <v>mié</v>
          </cell>
          <cell r="C272" t="str">
            <v>oct</v>
          </cell>
          <cell r="D272" t="str">
            <v>OK</v>
          </cell>
          <cell r="E272" t="str">
            <v>TRIM</v>
          </cell>
        </row>
        <row r="273">
          <cell r="A273">
            <v>45960</v>
          </cell>
          <cell r="B273" t="str">
            <v>jue</v>
          </cell>
          <cell r="C273" t="str">
            <v>oct</v>
          </cell>
          <cell r="D273" t="str">
            <v>OK</v>
          </cell>
          <cell r="E273" t="str">
            <v>TRIM</v>
          </cell>
        </row>
        <row r="274">
          <cell r="A274">
            <v>45961</v>
          </cell>
          <cell r="B274" t="str">
            <v>vie</v>
          </cell>
          <cell r="C274" t="str">
            <v>oct</v>
          </cell>
          <cell r="D274" t="str">
            <v>OK</v>
          </cell>
          <cell r="E274" t="str">
            <v>TRIM</v>
          </cell>
        </row>
        <row r="275">
          <cell r="A275">
            <v>45962</v>
          </cell>
          <cell r="B275" t="str">
            <v>sáb</v>
          </cell>
          <cell r="C275" t="str">
            <v>nov</v>
          </cell>
          <cell r="D275" t="str">
            <v>OK</v>
          </cell>
          <cell r="E275" t="str">
            <v>TRIM</v>
          </cell>
        </row>
        <row r="276">
          <cell r="A276">
            <v>45963</v>
          </cell>
          <cell r="B276" t="str">
            <v>dom</v>
          </cell>
          <cell r="C276" t="str">
            <v>nov</v>
          </cell>
          <cell r="D276" t="str">
            <v>OK</v>
          </cell>
          <cell r="E276" t="str">
            <v>TRIM</v>
          </cell>
        </row>
        <row r="277">
          <cell r="A277">
            <v>45964</v>
          </cell>
          <cell r="B277" t="str">
            <v>lun</v>
          </cell>
          <cell r="C277" t="str">
            <v>nov</v>
          </cell>
          <cell r="D277" t="str">
            <v>OK</v>
          </cell>
          <cell r="E277" t="str">
            <v>TRIM</v>
          </cell>
        </row>
        <row r="278">
          <cell r="A278">
            <v>45965</v>
          </cell>
          <cell r="B278" t="str">
            <v>mar</v>
          </cell>
          <cell r="C278" t="str">
            <v>nov</v>
          </cell>
          <cell r="D278" t="str">
            <v>OK</v>
          </cell>
          <cell r="E278" t="str">
            <v>TRIM</v>
          </cell>
        </row>
        <row r="279">
          <cell r="A279">
            <v>45966</v>
          </cell>
          <cell r="B279" t="str">
            <v>mié</v>
          </cell>
          <cell r="C279" t="str">
            <v>nov</v>
          </cell>
          <cell r="D279" t="str">
            <v>OK</v>
          </cell>
          <cell r="E279" t="str">
            <v>TRIM</v>
          </cell>
        </row>
        <row r="280">
          <cell r="A280">
            <v>45967</v>
          </cell>
          <cell r="B280" t="str">
            <v>jue</v>
          </cell>
          <cell r="C280" t="str">
            <v>nov</v>
          </cell>
          <cell r="D280" t="str">
            <v>OK</v>
          </cell>
          <cell r="E280" t="str">
            <v>TRIM</v>
          </cell>
        </row>
        <row r="281">
          <cell r="A281">
            <v>45968</v>
          </cell>
          <cell r="B281" t="str">
            <v>vie</v>
          </cell>
          <cell r="C281" t="str">
            <v>nov</v>
          </cell>
          <cell r="D281" t="str">
            <v>OK</v>
          </cell>
          <cell r="E281" t="str">
            <v>TRIM</v>
          </cell>
        </row>
        <row r="282">
          <cell r="A282">
            <v>45969</v>
          </cell>
          <cell r="B282" t="str">
            <v>sáb</v>
          </cell>
          <cell r="C282" t="str">
            <v>nov</v>
          </cell>
          <cell r="D282" t="str">
            <v>OK</v>
          </cell>
          <cell r="E282" t="str">
            <v>TRIM</v>
          </cell>
        </row>
        <row r="283">
          <cell r="A283">
            <v>45970</v>
          </cell>
          <cell r="B283" t="str">
            <v>dom</v>
          </cell>
          <cell r="C283" t="str">
            <v>nov</v>
          </cell>
          <cell r="D283" t="str">
            <v>OK</v>
          </cell>
          <cell r="E283" t="str">
            <v>TRIM</v>
          </cell>
        </row>
        <row r="284">
          <cell r="A284">
            <v>45971</v>
          </cell>
          <cell r="B284" t="str">
            <v>lun</v>
          </cell>
          <cell r="C284" t="str">
            <v>nov</v>
          </cell>
          <cell r="D284" t="str">
            <v>OK</v>
          </cell>
          <cell r="E284" t="str">
            <v>TRIM</v>
          </cell>
        </row>
        <row r="285">
          <cell r="A285">
            <v>45972</v>
          </cell>
          <cell r="B285" t="str">
            <v>mar</v>
          </cell>
          <cell r="C285" t="str">
            <v>nov</v>
          </cell>
          <cell r="D285" t="str">
            <v>OK</v>
          </cell>
          <cell r="E285" t="str">
            <v>TRIM</v>
          </cell>
        </row>
        <row r="286">
          <cell r="A286">
            <v>45973</v>
          </cell>
          <cell r="B286" t="str">
            <v>mié</v>
          </cell>
          <cell r="C286" t="str">
            <v>nov</v>
          </cell>
          <cell r="D286" t="str">
            <v>OK</v>
          </cell>
          <cell r="E286" t="str">
            <v>TRIM</v>
          </cell>
        </row>
        <row r="287">
          <cell r="A287">
            <v>45974</v>
          </cell>
          <cell r="B287" t="str">
            <v>jue</v>
          </cell>
          <cell r="C287" t="str">
            <v>nov</v>
          </cell>
          <cell r="D287" t="str">
            <v>OK</v>
          </cell>
          <cell r="E287" t="str">
            <v>TRIM</v>
          </cell>
        </row>
        <row r="288">
          <cell r="A288">
            <v>45975</v>
          </cell>
          <cell r="B288" t="str">
            <v>vie</v>
          </cell>
          <cell r="C288" t="str">
            <v>nov</v>
          </cell>
          <cell r="D288" t="str">
            <v>OK</v>
          </cell>
          <cell r="E288" t="str">
            <v>TRIM</v>
          </cell>
        </row>
        <row r="289">
          <cell r="A289">
            <v>45976</v>
          </cell>
          <cell r="B289" t="str">
            <v>sáb</v>
          </cell>
          <cell r="C289" t="str">
            <v>nov</v>
          </cell>
          <cell r="D289" t="str">
            <v>OK</v>
          </cell>
          <cell r="E289" t="str">
            <v>TRIM</v>
          </cell>
        </row>
        <row r="290">
          <cell r="A290">
            <v>45977</v>
          </cell>
          <cell r="B290" t="str">
            <v>dom</v>
          </cell>
          <cell r="C290" t="str">
            <v>nov</v>
          </cell>
          <cell r="D290" t="str">
            <v>OK</v>
          </cell>
          <cell r="E290" t="str">
            <v>TRIM</v>
          </cell>
        </row>
        <row r="291">
          <cell r="A291">
            <v>45978</v>
          </cell>
          <cell r="B291" t="str">
            <v>lun</v>
          </cell>
          <cell r="C291" t="str">
            <v>nov</v>
          </cell>
          <cell r="D291" t="str">
            <v>OK</v>
          </cell>
          <cell r="E291" t="str">
            <v>TRIM</v>
          </cell>
        </row>
        <row r="292">
          <cell r="A292">
            <v>45979</v>
          </cell>
          <cell r="B292" t="str">
            <v>mar</v>
          </cell>
          <cell r="C292" t="str">
            <v>nov</v>
          </cell>
          <cell r="D292" t="str">
            <v>OK</v>
          </cell>
          <cell r="E292" t="str">
            <v>TRIM</v>
          </cell>
        </row>
        <row r="293">
          <cell r="A293">
            <v>45980</v>
          </cell>
          <cell r="B293" t="str">
            <v>mié</v>
          </cell>
          <cell r="C293" t="str">
            <v>nov</v>
          </cell>
          <cell r="D293" t="str">
            <v>OK</v>
          </cell>
          <cell r="E293" t="str">
            <v>TRIM</v>
          </cell>
        </row>
        <row r="294">
          <cell r="A294">
            <v>45981</v>
          </cell>
          <cell r="B294" t="str">
            <v>jue</v>
          </cell>
          <cell r="C294" t="str">
            <v>nov</v>
          </cell>
          <cell r="D294" t="str">
            <v>OK</v>
          </cell>
          <cell r="E294" t="str">
            <v>TRIM</v>
          </cell>
        </row>
        <row r="295">
          <cell r="A295">
            <v>45982</v>
          </cell>
          <cell r="B295" t="str">
            <v>vie</v>
          </cell>
          <cell r="C295" t="str">
            <v>nov</v>
          </cell>
          <cell r="D295" t="str">
            <v xml:space="preserve">FERIADO </v>
          </cell>
          <cell r="E295" t="str">
            <v xml:space="preserve"> fin de semana largo por día no laborable con fines turísticos.</v>
          </cell>
        </row>
        <row r="296">
          <cell r="A296">
            <v>45983</v>
          </cell>
          <cell r="B296" t="str">
            <v>sáb</v>
          </cell>
          <cell r="C296" t="str">
            <v>nov</v>
          </cell>
          <cell r="D296" t="str">
            <v>OK</v>
          </cell>
          <cell r="E296" t="str">
            <v>TRIM</v>
          </cell>
        </row>
        <row r="297">
          <cell r="A297">
            <v>45984</v>
          </cell>
          <cell r="B297" t="str">
            <v>dom</v>
          </cell>
          <cell r="C297" t="str">
            <v>nov</v>
          </cell>
          <cell r="D297" t="str">
            <v>OK</v>
          </cell>
          <cell r="E297" t="str">
            <v>TRIM</v>
          </cell>
        </row>
        <row r="298">
          <cell r="A298">
            <v>45985</v>
          </cell>
          <cell r="B298" t="str">
            <v>lun</v>
          </cell>
          <cell r="C298" t="str">
            <v>nov</v>
          </cell>
          <cell r="D298" t="str">
            <v xml:space="preserve">FERIADO </v>
          </cell>
          <cell r="E298" t="str">
            <v xml:space="preserve"> fin de semana largo Soberrania Nacional del 20/11 </v>
          </cell>
        </row>
        <row r="299">
          <cell r="A299">
            <v>45986</v>
          </cell>
          <cell r="B299" t="str">
            <v>mar</v>
          </cell>
          <cell r="C299" t="str">
            <v>nov</v>
          </cell>
          <cell r="D299" t="str">
            <v>OK</v>
          </cell>
          <cell r="E299" t="str">
            <v>TRIM</v>
          </cell>
        </row>
        <row r="300">
          <cell r="A300">
            <v>45987</v>
          </cell>
          <cell r="B300" t="str">
            <v>mié</v>
          </cell>
          <cell r="C300" t="str">
            <v>nov</v>
          </cell>
          <cell r="D300" t="str">
            <v>OK</v>
          </cell>
          <cell r="E300" t="str">
            <v>TRIM</v>
          </cell>
        </row>
        <row r="301">
          <cell r="A301">
            <v>45988</v>
          </cell>
          <cell r="B301" t="str">
            <v>jue</v>
          </cell>
          <cell r="C301" t="str">
            <v>nov</v>
          </cell>
          <cell r="D301" t="str">
            <v>OK</v>
          </cell>
          <cell r="E301" t="str">
            <v>TRIM</v>
          </cell>
        </row>
        <row r="302">
          <cell r="A302">
            <v>45989</v>
          </cell>
          <cell r="B302" t="str">
            <v>vie</v>
          </cell>
          <cell r="C302" t="str">
            <v>nov</v>
          </cell>
          <cell r="D302" t="str">
            <v>OK</v>
          </cell>
          <cell r="E302" t="str">
            <v>TRIM</v>
          </cell>
        </row>
        <row r="303">
          <cell r="A303">
            <v>45990</v>
          </cell>
          <cell r="B303" t="str">
            <v>sáb</v>
          </cell>
          <cell r="C303" t="str">
            <v>nov</v>
          </cell>
          <cell r="D303" t="str">
            <v>OK</v>
          </cell>
          <cell r="E303" t="str">
            <v>TRIM</v>
          </cell>
        </row>
        <row r="304">
          <cell r="A304">
            <v>45991</v>
          </cell>
          <cell r="B304" t="str">
            <v>dom</v>
          </cell>
          <cell r="C304" t="str">
            <v>nov</v>
          </cell>
          <cell r="D304" t="str">
            <v>OK</v>
          </cell>
          <cell r="E304" t="str">
            <v>TRIM</v>
          </cell>
        </row>
        <row r="305">
          <cell r="A305">
            <v>45992</v>
          </cell>
          <cell r="B305" t="str">
            <v>lun</v>
          </cell>
          <cell r="C305" t="str">
            <v>dic</v>
          </cell>
          <cell r="D305" t="str">
            <v>OK</v>
          </cell>
          <cell r="E305" t="str">
            <v>TRIM</v>
          </cell>
        </row>
        <row r="306">
          <cell r="A306">
            <v>45993</v>
          </cell>
          <cell r="B306" t="str">
            <v>mar</v>
          </cell>
          <cell r="C306" t="str">
            <v>dic</v>
          </cell>
          <cell r="D306" t="str">
            <v>OK</v>
          </cell>
          <cell r="E306" t="str">
            <v>TRIM</v>
          </cell>
        </row>
        <row r="307">
          <cell r="A307">
            <v>45994</v>
          </cell>
          <cell r="B307" t="str">
            <v>mié</v>
          </cell>
          <cell r="C307" t="str">
            <v>dic</v>
          </cell>
          <cell r="D307" t="str">
            <v>OK</v>
          </cell>
          <cell r="E307" t="str">
            <v>TRIM</v>
          </cell>
        </row>
        <row r="308">
          <cell r="A308">
            <v>45995</v>
          </cell>
          <cell r="B308" t="str">
            <v>jue</v>
          </cell>
          <cell r="C308" t="str">
            <v>dic</v>
          </cell>
          <cell r="D308" t="str">
            <v>OK</v>
          </cell>
          <cell r="E308" t="str">
            <v>TRIM</v>
          </cell>
        </row>
        <row r="309">
          <cell r="A309">
            <v>45996</v>
          </cell>
          <cell r="B309" t="str">
            <v>vie</v>
          </cell>
          <cell r="C309" t="str">
            <v>dic</v>
          </cell>
          <cell r="D309" t="str">
            <v>OK</v>
          </cell>
          <cell r="E309" t="str">
            <v>TRIM</v>
          </cell>
        </row>
        <row r="310">
          <cell r="A310">
            <v>45997</v>
          </cell>
          <cell r="B310" t="str">
            <v>sáb</v>
          </cell>
          <cell r="C310" t="str">
            <v>dic</v>
          </cell>
          <cell r="D310" t="str">
            <v>OK</v>
          </cell>
          <cell r="E310" t="str">
            <v>TRIM</v>
          </cell>
        </row>
        <row r="311">
          <cell r="A311">
            <v>45998</v>
          </cell>
          <cell r="B311" t="str">
            <v>dom</v>
          </cell>
          <cell r="C311" t="str">
            <v>dic</v>
          </cell>
          <cell r="D311" t="str">
            <v>OK</v>
          </cell>
          <cell r="E311" t="str">
            <v>TRIM</v>
          </cell>
        </row>
        <row r="312">
          <cell r="A312">
            <v>45999</v>
          </cell>
          <cell r="B312" t="str">
            <v>lun</v>
          </cell>
          <cell r="C312" t="str">
            <v>dic</v>
          </cell>
          <cell r="D312" t="str">
            <v xml:space="preserve">FERIADO </v>
          </cell>
          <cell r="E312" t="str">
            <v>FERIADO  ía de la Inmaculada Concepción de María</v>
          </cell>
        </row>
        <row r="313">
          <cell r="A313">
            <v>46000</v>
          </cell>
          <cell r="B313" t="str">
            <v>mar</v>
          </cell>
          <cell r="C313" t="str">
            <v>dic</v>
          </cell>
          <cell r="D313" t="str">
            <v>OK</v>
          </cell>
          <cell r="E313" t="str">
            <v>TRIM</v>
          </cell>
        </row>
        <row r="314">
          <cell r="A314">
            <v>46001</v>
          </cell>
          <cell r="B314" t="str">
            <v>mié</v>
          </cell>
          <cell r="C314" t="str">
            <v>dic</v>
          </cell>
          <cell r="D314" t="str">
            <v>OK</v>
          </cell>
          <cell r="E314" t="str">
            <v>TRIM</v>
          </cell>
        </row>
        <row r="315">
          <cell r="A315">
            <v>46002</v>
          </cell>
          <cell r="B315" t="str">
            <v>jue</v>
          </cell>
          <cell r="C315" t="str">
            <v>dic</v>
          </cell>
          <cell r="D315" t="str">
            <v>OK</v>
          </cell>
          <cell r="E315" t="str">
            <v>TRIM</v>
          </cell>
        </row>
        <row r="316">
          <cell r="A316">
            <v>46003</v>
          </cell>
          <cell r="B316" t="str">
            <v>vie</v>
          </cell>
          <cell r="C316" t="str">
            <v>dic</v>
          </cell>
          <cell r="D316" t="str">
            <v>OK</v>
          </cell>
          <cell r="E316" t="str">
            <v>TRIM</v>
          </cell>
        </row>
        <row r="317">
          <cell r="A317">
            <v>46004</v>
          </cell>
          <cell r="B317" t="str">
            <v>sáb</v>
          </cell>
          <cell r="C317" t="str">
            <v>dic</v>
          </cell>
          <cell r="D317" t="str">
            <v>OK</v>
          </cell>
          <cell r="E317" t="str">
            <v>TRIM</v>
          </cell>
        </row>
        <row r="318">
          <cell r="A318">
            <v>46005</v>
          </cell>
          <cell r="B318" t="str">
            <v>dom</v>
          </cell>
          <cell r="C318" t="str">
            <v>dic</v>
          </cell>
          <cell r="D318" t="str">
            <v>OK</v>
          </cell>
          <cell r="E318" t="str">
            <v>FUERA DE TRIM.</v>
          </cell>
        </row>
        <row r="319">
          <cell r="A319">
            <v>46006</v>
          </cell>
          <cell r="B319" t="str">
            <v>lun</v>
          </cell>
          <cell r="C319" t="str">
            <v>dic</v>
          </cell>
          <cell r="D319" t="str">
            <v>OK</v>
          </cell>
          <cell r="E319" t="str">
            <v>FUERA DE TRIM.</v>
          </cell>
        </row>
        <row r="320">
          <cell r="A320">
            <v>46007</v>
          </cell>
          <cell r="B320" t="str">
            <v>mar</v>
          </cell>
          <cell r="C320" t="str">
            <v>dic</v>
          </cell>
          <cell r="D320" t="str">
            <v>OK</v>
          </cell>
          <cell r="E320" t="str">
            <v>FUERA DE TRIM.</v>
          </cell>
        </row>
        <row r="321">
          <cell r="A321">
            <v>46008</v>
          </cell>
          <cell r="B321" t="str">
            <v>mie</v>
          </cell>
          <cell r="C321" t="str">
            <v>dic</v>
          </cell>
          <cell r="D321" t="str">
            <v>OK</v>
          </cell>
          <cell r="E321" t="str">
            <v>FUERA DE TRIM.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AA127"/>
  <sheetViews>
    <sheetView showGridLines="0" zoomScale="85" zoomScaleNormal="85" workbookViewId="0">
      <pane ySplit="7" topLeftCell="A116" activePane="bottomLeft" state="frozen"/>
      <selection activeCell="G141" sqref="G141"/>
      <selection pane="bottomLeft" activeCell="I125" sqref="I125"/>
    </sheetView>
  </sheetViews>
  <sheetFormatPr baseColWidth="10" defaultColWidth="11.5" defaultRowHeight="21.75" customHeight="1" x14ac:dyDescent="0.2"/>
  <cols>
    <col min="1" max="1" width="1.6640625" style="3" customWidth="1"/>
    <col min="2" max="2" width="6.5" style="3" customWidth="1"/>
    <col min="3" max="3" width="7.83203125" style="1" customWidth="1"/>
    <col min="4" max="4" width="10" style="1" customWidth="1"/>
    <col min="5" max="5" width="6.5" style="2" customWidth="1"/>
    <col min="6" max="6" width="21.83203125" style="12" customWidth="1"/>
    <col min="7" max="7" width="23.6640625" style="2" customWidth="1"/>
    <col min="8" max="8" width="15.5" style="2" customWidth="1"/>
    <col min="9" max="9" width="9.5" style="2" customWidth="1"/>
    <col min="10" max="11" width="6.5" style="17" customWidth="1"/>
    <col min="12" max="14" width="3.83203125" style="4" customWidth="1"/>
    <col min="15" max="15" width="5.6640625" style="5" customWidth="1"/>
    <col min="16" max="16" width="11.33203125" style="14" customWidth="1"/>
    <col min="17" max="17" width="5.33203125" style="5" customWidth="1"/>
    <col min="18" max="18" width="11.33203125" style="14" customWidth="1"/>
    <col min="19" max="19" width="45.5" style="51" customWidth="1"/>
    <col min="20" max="20" width="16.5" style="3" hidden="1" customWidth="1"/>
    <col min="21" max="21" width="3.5" style="3" customWidth="1"/>
    <col min="22" max="22" width="11.5" style="3" customWidth="1"/>
    <col min="23" max="26" width="3.5" style="3" customWidth="1"/>
    <col min="27" max="27" width="9" style="3" bestFit="1" customWidth="1"/>
    <col min="28" max="52" width="3.5" style="3" customWidth="1"/>
    <col min="53" max="16384" width="11.5" style="3"/>
  </cols>
  <sheetData>
    <row r="1" spans="1:20" ht="27.75" customHeight="1" x14ac:dyDescent="0.2">
      <c r="C1" s="58" t="s">
        <v>134</v>
      </c>
      <c r="D1" s="12"/>
      <c r="F1" s="4"/>
      <c r="Q1" s="15"/>
      <c r="S1" s="53"/>
    </row>
    <row r="2" spans="1:20" ht="32.25" customHeight="1" x14ac:dyDescent="0.2">
      <c r="C2" s="59" t="s">
        <v>55</v>
      </c>
      <c r="D2" s="12"/>
      <c r="F2" s="4"/>
      <c r="Q2" s="52"/>
      <c r="S2" s="14"/>
    </row>
    <row r="3" spans="1:20" ht="21.75" customHeight="1" x14ac:dyDescent="0.2">
      <c r="C3" s="60" t="s">
        <v>122</v>
      </c>
      <c r="D3" s="12"/>
      <c r="F3" s="4"/>
      <c r="S3" s="14"/>
    </row>
    <row r="4" spans="1:20" ht="5.25" customHeight="1" x14ac:dyDescent="0.2">
      <c r="E4" s="6"/>
      <c r="F4" s="8"/>
      <c r="G4" s="7"/>
      <c r="H4" s="7"/>
      <c r="I4" s="7"/>
      <c r="J4" s="18"/>
      <c r="K4" s="18"/>
      <c r="L4" s="8"/>
      <c r="M4" s="8"/>
      <c r="N4" s="8"/>
      <c r="S4" s="16"/>
    </row>
    <row r="5" spans="1:20" ht="7.5" customHeight="1" x14ac:dyDescent="0.2">
      <c r="E5" s="6"/>
      <c r="F5" s="8"/>
      <c r="G5" s="7"/>
      <c r="H5" s="7"/>
      <c r="I5" s="7"/>
      <c r="J5" s="18"/>
      <c r="K5" s="18"/>
      <c r="L5" s="8"/>
      <c r="M5" s="8"/>
      <c r="N5" s="8"/>
      <c r="S5" s="16"/>
    </row>
    <row r="6" spans="1:20" s="9" customFormat="1" ht="28.5" customHeight="1" x14ac:dyDescent="0.2">
      <c r="C6" s="24" t="s">
        <v>17</v>
      </c>
      <c r="D6" s="24" t="s">
        <v>16</v>
      </c>
      <c r="E6" s="25" t="s">
        <v>10</v>
      </c>
      <c r="F6" s="26" t="s">
        <v>24</v>
      </c>
      <c r="G6" s="26" t="s">
        <v>12</v>
      </c>
      <c r="H6" s="26" t="s">
        <v>14</v>
      </c>
      <c r="I6" s="24" t="s">
        <v>21</v>
      </c>
      <c r="J6" s="182" t="s">
        <v>0</v>
      </c>
      <c r="K6" s="182"/>
      <c r="L6" s="183" t="s">
        <v>1</v>
      </c>
      <c r="M6" s="183"/>
      <c r="N6" s="183"/>
      <c r="O6" s="184" t="s">
        <v>8</v>
      </c>
      <c r="P6" s="184"/>
      <c r="Q6" s="184" t="s">
        <v>23</v>
      </c>
      <c r="R6" s="184"/>
      <c r="S6" s="24" t="s">
        <v>19</v>
      </c>
    </row>
    <row r="7" spans="1:20" s="9" customFormat="1" ht="41.25" customHeight="1" x14ac:dyDescent="0.2">
      <c r="B7" s="64" t="s">
        <v>31</v>
      </c>
      <c r="C7" s="64" t="s">
        <v>15</v>
      </c>
      <c r="D7" s="63" t="s">
        <v>33</v>
      </c>
      <c r="E7" s="65" t="s">
        <v>11</v>
      </c>
      <c r="F7" s="66" t="s">
        <v>25</v>
      </c>
      <c r="G7" s="66" t="s">
        <v>13</v>
      </c>
      <c r="H7" s="66" t="s">
        <v>18</v>
      </c>
      <c r="I7" s="63" t="s">
        <v>22</v>
      </c>
      <c r="J7" s="67" t="s">
        <v>2</v>
      </c>
      <c r="K7" s="67" t="s">
        <v>3</v>
      </c>
      <c r="L7" s="68" t="s">
        <v>6</v>
      </c>
      <c r="M7" s="68" t="s">
        <v>9</v>
      </c>
      <c r="N7" s="69" t="s">
        <v>7</v>
      </c>
      <c r="O7" s="70" t="s">
        <v>4</v>
      </c>
      <c r="P7" s="71" t="s">
        <v>5</v>
      </c>
      <c r="Q7" s="70" t="s">
        <v>4</v>
      </c>
      <c r="R7" s="71" t="s">
        <v>5</v>
      </c>
      <c r="S7" s="64" t="s">
        <v>20</v>
      </c>
    </row>
    <row r="8" spans="1:20" s="13" customFormat="1" ht="48" customHeight="1" x14ac:dyDescent="0.2">
      <c r="B8" s="112">
        <v>2025</v>
      </c>
      <c r="C8" s="113" t="s">
        <v>38</v>
      </c>
      <c r="D8" s="113" t="s">
        <v>106</v>
      </c>
      <c r="E8" s="114" t="s">
        <v>52</v>
      </c>
      <c r="F8" s="113" t="s">
        <v>53</v>
      </c>
      <c r="G8" s="115" t="s">
        <v>39</v>
      </c>
      <c r="H8" s="115" t="s">
        <v>39</v>
      </c>
      <c r="I8" s="116" t="s">
        <v>51</v>
      </c>
      <c r="J8" s="117" t="s">
        <v>27</v>
      </c>
      <c r="K8" s="118" t="s">
        <v>32</v>
      </c>
      <c r="L8" s="115">
        <v>40</v>
      </c>
      <c r="M8" s="119">
        <v>3</v>
      </c>
      <c r="N8" s="120">
        <v>10</v>
      </c>
      <c r="O8" s="121" t="str">
        <f>+O9</f>
        <v>lun</v>
      </c>
      <c r="P8" s="122">
        <f>+P9</f>
        <v>45733</v>
      </c>
      <c r="Q8" s="121" t="str">
        <f>+Q19</f>
        <v>lun</v>
      </c>
      <c r="R8" s="122">
        <f>+R19</f>
        <v>45810</v>
      </c>
      <c r="S8" s="123"/>
      <c r="T8" s="13" t="str">
        <f>VLOOKUP(P8,'[1]2025'!$A:$E,5,0)</f>
        <v>TRIM</v>
      </c>
    </row>
    <row r="9" spans="1:20" ht="21.75" customHeight="1" x14ac:dyDescent="0.2">
      <c r="A9" s="10"/>
      <c r="B9" s="124">
        <v>2025</v>
      </c>
      <c r="C9" s="43" t="s">
        <v>38</v>
      </c>
      <c r="D9" s="23" t="s">
        <v>26</v>
      </c>
      <c r="E9" s="20">
        <v>6714</v>
      </c>
      <c r="F9" s="30" t="s">
        <v>113</v>
      </c>
      <c r="G9" s="22" t="s">
        <v>39</v>
      </c>
      <c r="H9" s="20"/>
      <c r="I9" s="28" t="str">
        <f>+O9</f>
        <v>lun</v>
      </c>
      <c r="J9" s="21" t="s">
        <v>27</v>
      </c>
      <c r="K9" s="19" t="s">
        <v>32</v>
      </c>
      <c r="L9" s="20">
        <f>+M9</f>
        <v>3</v>
      </c>
      <c r="M9" s="55">
        <v>3</v>
      </c>
      <c r="N9" s="29">
        <v>1</v>
      </c>
      <c r="O9" s="20" t="str">
        <f>TEXT(P9,"ddd")</f>
        <v>lun</v>
      </c>
      <c r="P9" s="27">
        <v>45733</v>
      </c>
      <c r="Q9" s="20" t="str">
        <f t="shared" ref="Q9" si="0">+O9</f>
        <v>lun</v>
      </c>
      <c r="R9" s="27">
        <f>+P9</f>
        <v>45733</v>
      </c>
      <c r="S9" s="125"/>
      <c r="T9" s="13" t="str">
        <f>VLOOKUP(P9,'[1]2025'!$A:$E,5,0)</f>
        <v>TRIM</v>
      </c>
    </row>
    <row r="10" spans="1:20" ht="21.75" customHeight="1" x14ac:dyDescent="0.2">
      <c r="A10" s="10"/>
      <c r="B10" s="124">
        <v>2025</v>
      </c>
      <c r="C10" s="43" t="s">
        <v>38</v>
      </c>
      <c r="D10" s="23" t="s">
        <v>26</v>
      </c>
      <c r="E10" s="20">
        <v>6714</v>
      </c>
      <c r="F10" s="30" t="s">
        <v>113</v>
      </c>
      <c r="G10" s="22" t="s">
        <v>39</v>
      </c>
      <c r="H10" s="20"/>
      <c r="I10" s="28" t="str">
        <f t="shared" ref="I10:I16" si="1">+O10</f>
        <v>lun</v>
      </c>
      <c r="J10" s="21" t="s">
        <v>27</v>
      </c>
      <c r="K10" s="19" t="s">
        <v>32</v>
      </c>
      <c r="L10" s="20">
        <f>+M10+L9</f>
        <v>6</v>
      </c>
      <c r="M10" s="55">
        <v>3</v>
      </c>
      <c r="N10" s="29">
        <f>1+N9</f>
        <v>2</v>
      </c>
      <c r="O10" s="20" t="str">
        <f t="shared" ref="O10:O19" si="2">TEXT(P10,"ddd")</f>
        <v>lun</v>
      </c>
      <c r="P10" s="27">
        <f>+P9+7+7</f>
        <v>45747</v>
      </c>
      <c r="Q10" s="20" t="str">
        <f t="shared" ref="Q10:Q19" si="3">+O10</f>
        <v>lun</v>
      </c>
      <c r="R10" s="27">
        <f t="shared" ref="R10:R19" si="4">+P10</f>
        <v>45747</v>
      </c>
      <c r="S10" s="125"/>
      <c r="T10" s="13" t="str">
        <f>VLOOKUP(P10,'[1]2025'!$A:$E,5,0)</f>
        <v>TRIM</v>
      </c>
    </row>
    <row r="11" spans="1:20" ht="21.75" customHeight="1" x14ac:dyDescent="0.2">
      <c r="A11" s="10"/>
      <c r="B11" s="124">
        <v>2025</v>
      </c>
      <c r="C11" s="43" t="s">
        <v>38</v>
      </c>
      <c r="D11" s="23" t="s">
        <v>26</v>
      </c>
      <c r="E11" s="20">
        <v>6714</v>
      </c>
      <c r="F11" s="30" t="s">
        <v>113</v>
      </c>
      <c r="G11" s="22" t="s">
        <v>39</v>
      </c>
      <c r="H11" s="20"/>
      <c r="I11" s="28" t="str">
        <f t="shared" si="1"/>
        <v>lun</v>
      </c>
      <c r="J11" s="21" t="s">
        <v>27</v>
      </c>
      <c r="K11" s="19" t="s">
        <v>32</v>
      </c>
      <c r="L11" s="20">
        <f t="shared" ref="L11:L16" si="5">+M11+L10</f>
        <v>9</v>
      </c>
      <c r="M11" s="11">
        <v>3</v>
      </c>
      <c r="N11" s="29">
        <f t="shared" ref="N11:N19" si="6">1+N10</f>
        <v>3</v>
      </c>
      <c r="O11" s="20" t="str">
        <f t="shared" si="2"/>
        <v>lun</v>
      </c>
      <c r="P11" s="27">
        <f>+P10+7</f>
        <v>45754</v>
      </c>
      <c r="Q11" s="20" t="str">
        <f t="shared" si="3"/>
        <v>lun</v>
      </c>
      <c r="R11" s="27">
        <f t="shared" si="4"/>
        <v>45754</v>
      </c>
      <c r="S11" s="125"/>
      <c r="T11" s="13" t="str">
        <f>VLOOKUP(P11,'[1]2025'!$A:$E,5,0)</f>
        <v>TRIM</v>
      </c>
    </row>
    <row r="12" spans="1:20" ht="21.75" customHeight="1" x14ac:dyDescent="0.2">
      <c r="A12" s="10"/>
      <c r="B12" s="124">
        <v>2025</v>
      </c>
      <c r="C12" s="43" t="s">
        <v>38</v>
      </c>
      <c r="D12" s="23" t="s">
        <v>26</v>
      </c>
      <c r="E12" s="20">
        <v>6714</v>
      </c>
      <c r="F12" s="30" t="s">
        <v>113</v>
      </c>
      <c r="G12" s="22" t="s">
        <v>39</v>
      </c>
      <c r="H12" s="20"/>
      <c r="I12" s="28" t="str">
        <f t="shared" si="1"/>
        <v>lun</v>
      </c>
      <c r="J12" s="21" t="s">
        <v>27</v>
      </c>
      <c r="K12" s="19" t="s">
        <v>32</v>
      </c>
      <c r="L12" s="20">
        <f t="shared" si="5"/>
        <v>12</v>
      </c>
      <c r="M12" s="11">
        <v>3</v>
      </c>
      <c r="N12" s="29">
        <f t="shared" si="6"/>
        <v>4</v>
      </c>
      <c r="O12" s="20" t="str">
        <f t="shared" si="2"/>
        <v>lun</v>
      </c>
      <c r="P12" s="27">
        <f t="shared" ref="P12:P19" si="7">+P11+7</f>
        <v>45761</v>
      </c>
      <c r="Q12" s="20" t="str">
        <f>+O12</f>
        <v>lun</v>
      </c>
      <c r="R12" s="27">
        <f t="shared" si="4"/>
        <v>45761</v>
      </c>
      <c r="S12" s="125"/>
      <c r="T12" s="13" t="str">
        <f>VLOOKUP(P12,'[1]2025'!$A:$E,5,0)</f>
        <v>TRIM</v>
      </c>
    </row>
    <row r="13" spans="1:20" ht="21.75" customHeight="1" x14ac:dyDescent="0.2">
      <c r="A13" s="10"/>
      <c r="B13" s="124">
        <v>2025</v>
      </c>
      <c r="C13" s="43" t="s">
        <v>38</v>
      </c>
      <c r="D13" s="23" t="s">
        <v>26</v>
      </c>
      <c r="E13" s="20">
        <v>6714</v>
      </c>
      <c r="F13" s="30" t="s">
        <v>113</v>
      </c>
      <c r="G13" s="22" t="s">
        <v>39</v>
      </c>
      <c r="H13" s="20"/>
      <c r="I13" s="28" t="str">
        <f t="shared" si="1"/>
        <v>lun</v>
      </c>
      <c r="J13" s="21" t="s">
        <v>27</v>
      </c>
      <c r="K13" s="56" t="s">
        <v>45</v>
      </c>
      <c r="L13" s="20">
        <f t="shared" si="5"/>
        <v>16</v>
      </c>
      <c r="M13" s="11">
        <v>4</v>
      </c>
      <c r="N13" s="29">
        <f t="shared" si="6"/>
        <v>5</v>
      </c>
      <c r="O13" s="20" t="str">
        <f t="shared" si="2"/>
        <v>lun</v>
      </c>
      <c r="P13" s="27">
        <f t="shared" si="7"/>
        <v>45768</v>
      </c>
      <c r="Q13" s="20" t="str">
        <f t="shared" si="3"/>
        <v>lun</v>
      </c>
      <c r="R13" s="27">
        <f t="shared" si="4"/>
        <v>45768</v>
      </c>
      <c r="S13" s="126" t="s">
        <v>139</v>
      </c>
      <c r="T13" s="13" t="str">
        <f>VLOOKUP(P13,'[1]2025'!$A:$E,5,0)</f>
        <v>TRIM</v>
      </c>
    </row>
    <row r="14" spans="1:20" ht="21.75" customHeight="1" x14ac:dyDescent="0.2">
      <c r="A14" s="10"/>
      <c r="B14" s="124">
        <v>2025</v>
      </c>
      <c r="C14" s="43" t="s">
        <v>38</v>
      </c>
      <c r="D14" s="23" t="s">
        <v>26</v>
      </c>
      <c r="E14" s="20">
        <v>6714</v>
      </c>
      <c r="F14" s="30" t="s">
        <v>113</v>
      </c>
      <c r="G14" s="22" t="s">
        <v>39</v>
      </c>
      <c r="H14" s="20"/>
      <c r="I14" s="28" t="str">
        <f t="shared" si="1"/>
        <v>lun</v>
      </c>
      <c r="J14" s="21" t="s">
        <v>27</v>
      </c>
      <c r="K14" s="56" t="s">
        <v>45</v>
      </c>
      <c r="L14" s="20">
        <f t="shared" si="5"/>
        <v>20</v>
      </c>
      <c r="M14" s="11">
        <v>4</v>
      </c>
      <c r="N14" s="29">
        <f t="shared" si="6"/>
        <v>6</v>
      </c>
      <c r="O14" s="20" t="str">
        <f t="shared" si="2"/>
        <v>lun</v>
      </c>
      <c r="P14" s="27">
        <f t="shared" si="7"/>
        <v>45775</v>
      </c>
      <c r="Q14" s="20" t="str">
        <f t="shared" si="3"/>
        <v>lun</v>
      </c>
      <c r="R14" s="27">
        <f t="shared" si="4"/>
        <v>45775</v>
      </c>
      <c r="S14" s="126" t="s">
        <v>139</v>
      </c>
      <c r="T14" s="13" t="str">
        <f>VLOOKUP(P14,'[1]2025'!$A:$E,5,0)</f>
        <v>TRIM</v>
      </c>
    </row>
    <row r="15" spans="1:20" ht="21.75" customHeight="1" x14ac:dyDescent="0.2">
      <c r="A15" s="10"/>
      <c r="B15" s="124">
        <v>2025</v>
      </c>
      <c r="C15" s="43" t="s">
        <v>38</v>
      </c>
      <c r="D15" s="23" t="s">
        <v>26</v>
      </c>
      <c r="E15" s="20">
        <v>6714</v>
      </c>
      <c r="F15" s="30" t="s">
        <v>113</v>
      </c>
      <c r="G15" s="22" t="s">
        <v>39</v>
      </c>
      <c r="H15" s="20"/>
      <c r="I15" s="28" t="str">
        <f t="shared" si="1"/>
        <v>lun</v>
      </c>
      <c r="J15" s="21" t="s">
        <v>27</v>
      </c>
      <c r="K15" s="56" t="s">
        <v>45</v>
      </c>
      <c r="L15" s="20">
        <f t="shared" si="5"/>
        <v>24</v>
      </c>
      <c r="M15" s="11">
        <v>4</v>
      </c>
      <c r="N15" s="29">
        <f t="shared" si="6"/>
        <v>7</v>
      </c>
      <c r="O15" s="20" t="str">
        <f t="shared" si="2"/>
        <v>lun</v>
      </c>
      <c r="P15" s="27">
        <f t="shared" si="7"/>
        <v>45782</v>
      </c>
      <c r="Q15" s="20" t="str">
        <f t="shared" si="3"/>
        <v>lun</v>
      </c>
      <c r="R15" s="27">
        <f t="shared" si="4"/>
        <v>45782</v>
      </c>
      <c r="S15" s="126" t="s">
        <v>139</v>
      </c>
      <c r="T15" s="13" t="str">
        <f>VLOOKUP(P15,'[1]2025'!$A:$E,5,0)</f>
        <v>TRIM</v>
      </c>
    </row>
    <row r="16" spans="1:20" ht="21.75" customHeight="1" x14ac:dyDescent="0.2">
      <c r="A16" s="10"/>
      <c r="B16" s="124">
        <v>2025</v>
      </c>
      <c r="C16" s="43" t="s">
        <v>38</v>
      </c>
      <c r="D16" s="23" t="s">
        <v>26</v>
      </c>
      <c r="E16" s="20">
        <v>6714</v>
      </c>
      <c r="F16" s="30" t="s">
        <v>113</v>
      </c>
      <c r="G16" s="22" t="s">
        <v>39</v>
      </c>
      <c r="H16" s="20"/>
      <c r="I16" s="28" t="str">
        <f t="shared" si="1"/>
        <v>lun</v>
      </c>
      <c r="J16" s="21" t="s">
        <v>27</v>
      </c>
      <c r="K16" s="56" t="s">
        <v>45</v>
      </c>
      <c r="L16" s="20">
        <f t="shared" si="5"/>
        <v>28</v>
      </c>
      <c r="M16" s="11">
        <v>4</v>
      </c>
      <c r="N16" s="29">
        <f t="shared" si="6"/>
        <v>8</v>
      </c>
      <c r="O16" s="20" t="str">
        <f t="shared" si="2"/>
        <v>lun</v>
      </c>
      <c r="P16" s="27">
        <f t="shared" si="7"/>
        <v>45789</v>
      </c>
      <c r="Q16" s="20" t="str">
        <f t="shared" si="3"/>
        <v>lun</v>
      </c>
      <c r="R16" s="27">
        <f t="shared" si="4"/>
        <v>45789</v>
      </c>
      <c r="S16" s="126" t="s">
        <v>139</v>
      </c>
      <c r="T16" s="13" t="str">
        <f>VLOOKUP(P16,'[1]2025'!$A:$E,5,0)</f>
        <v>TRIM</v>
      </c>
    </row>
    <row r="17" spans="1:20" ht="21.75" customHeight="1" x14ac:dyDescent="0.2">
      <c r="A17" s="10"/>
      <c r="B17" s="124">
        <v>2025</v>
      </c>
      <c r="C17" s="43" t="s">
        <v>38</v>
      </c>
      <c r="D17" s="23" t="s">
        <v>26</v>
      </c>
      <c r="E17" s="20">
        <v>6714</v>
      </c>
      <c r="F17" s="30" t="s">
        <v>113</v>
      </c>
      <c r="G17" s="22" t="s">
        <v>39</v>
      </c>
      <c r="H17" s="20"/>
      <c r="I17" s="28" t="str">
        <f t="shared" ref="I17:I18" si="8">+O17</f>
        <v>lun</v>
      </c>
      <c r="J17" s="21" t="s">
        <v>27</v>
      </c>
      <c r="K17" s="56" t="s">
        <v>45</v>
      </c>
      <c r="L17" s="20">
        <f t="shared" ref="L17:L18" si="9">+M17+L16</f>
        <v>32</v>
      </c>
      <c r="M17" s="11">
        <v>4</v>
      </c>
      <c r="N17" s="29">
        <f t="shared" si="6"/>
        <v>9</v>
      </c>
      <c r="O17" s="20" t="str">
        <f t="shared" si="2"/>
        <v>lun</v>
      </c>
      <c r="P17" s="27">
        <f t="shared" si="7"/>
        <v>45796</v>
      </c>
      <c r="Q17" s="20" t="str">
        <f t="shared" si="3"/>
        <v>lun</v>
      </c>
      <c r="R17" s="27">
        <f t="shared" si="4"/>
        <v>45796</v>
      </c>
      <c r="S17" s="126" t="s">
        <v>139</v>
      </c>
      <c r="T17" s="13" t="str">
        <f>VLOOKUP(P17,'[1]2025'!$A:$E,5,0)</f>
        <v>TRIM</v>
      </c>
    </row>
    <row r="18" spans="1:20" ht="21.75" customHeight="1" x14ac:dyDescent="0.2">
      <c r="A18" s="10"/>
      <c r="B18" s="124">
        <v>2025</v>
      </c>
      <c r="C18" s="43" t="s">
        <v>38</v>
      </c>
      <c r="D18" s="23" t="s">
        <v>26</v>
      </c>
      <c r="E18" s="20">
        <v>6714</v>
      </c>
      <c r="F18" s="30" t="s">
        <v>113</v>
      </c>
      <c r="G18" s="22" t="s">
        <v>39</v>
      </c>
      <c r="H18" s="20"/>
      <c r="I18" s="28" t="str">
        <f t="shared" si="8"/>
        <v>lun</v>
      </c>
      <c r="J18" s="21" t="s">
        <v>27</v>
      </c>
      <c r="K18" s="56" t="s">
        <v>45</v>
      </c>
      <c r="L18" s="20">
        <f t="shared" si="9"/>
        <v>36</v>
      </c>
      <c r="M18" s="11">
        <v>4</v>
      </c>
      <c r="N18" s="29">
        <f t="shared" si="6"/>
        <v>10</v>
      </c>
      <c r="O18" s="20" t="str">
        <f t="shared" si="2"/>
        <v>lun</v>
      </c>
      <c r="P18" s="27">
        <f t="shared" si="7"/>
        <v>45803</v>
      </c>
      <c r="Q18" s="20" t="str">
        <f t="shared" si="3"/>
        <v>lun</v>
      </c>
      <c r="R18" s="27">
        <f t="shared" si="4"/>
        <v>45803</v>
      </c>
      <c r="S18" s="126" t="s">
        <v>139</v>
      </c>
      <c r="T18" s="13" t="str">
        <f>VLOOKUP(P18,'[1]2025'!$A:$E,5,0)</f>
        <v>TRIM</v>
      </c>
    </row>
    <row r="19" spans="1:20" ht="21.75" customHeight="1" x14ac:dyDescent="0.2">
      <c r="A19" s="10"/>
      <c r="B19" s="127">
        <v>2025</v>
      </c>
      <c r="C19" s="128" t="s">
        <v>38</v>
      </c>
      <c r="D19" s="129" t="s">
        <v>26</v>
      </c>
      <c r="E19" s="130">
        <v>6714</v>
      </c>
      <c r="F19" s="131" t="s">
        <v>113</v>
      </c>
      <c r="G19" s="132" t="s">
        <v>39</v>
      </c>
      <c r="H19" s="130"/>
      <c r="I19" s="133" t="str">
        <f t="shared" ref="I19" si="10">+O19</f>
        <v>lun</v>
      </c>
      <c r="J19" s="134" t="s">
        <v>27</v>
      </c>
      <c r="K19" s="135" t="s">
        <v>45</v>
      </c>
      <c r="L19" s="130">
        <f t="shared" ref="L19" si="11">+M19+L18</f>
        <v>40</v>
      </c>
      <c r="M19" s="136">
        <v>4</v>
      </c>
      <c r="N19" s="137">
        <f t="shared" si="6"/>
        <v>11</v>
      </c>
      <c r="O19" s="20" t="str">
        <f t="shared" si="2"/>
        <v>lun</v>
      </c>
      <c r="P19" s="138">
        <f t="shared" si="7"/>
        <v>45810</v>
      </c>
      <c r="Q19" s="20" t="str">
        <f t="shared" si="3"/>
        <v>lun</v>
      </c>
      <c r="R19" s="27">
        <f t="shared" si="4"/>
        <v>45810</v>
      </c>
      <c r="S19" s="169" t="s">
        <v>147</v>
      </c>
      <c r="T19" s="13" t="str">
        <f>VLOOKUP(P19,'[1]2025'!$A:$E,5,0)</f>
        <v>TRIM</v>
      </c>
    </row>
    <row r="20" spans="1:20" s="13" customFormat="1" ht="48" customHeight="1" x14ac:dyDescent="0.2">
      <c r="B20" s="112">
        <v>2025</v>
      </c>
      <c r="C20" s="113" t="s">
        <v>38</v>
      </c>
      <c r="D20" s="113" t="s">
        <v>26</v>
      </c>
      <c r="E20" s="114" t="s">
        <v>46</v>
      </c>
      <c r="F20" s="113" t="s">
        <v>47</v>
      </c>
      <c r="G20" s="115" t="s">
        <v>135</v>
      </c>
      <c r="H20" s="115" t="s">
        <v>135</v>
      </c>
      <c r="I20" s="116" t="s">
        <v>37</v>
      </c>
      <c r="J20" s="117" t="s">
        <v>140</v>
      </c>
      <c r="K20" s="118" t="s">
        <v>45</v>
      </c>
      <c r="L20" s="115">
        <v>40</v>
      </c>
      <c r="M20" s="119">
        <v>3</v>
      </c>
      <c r="N20" s="120">
        <v>10</v>
      </c>
      <c r="O20" s="121" t="str">
        <f>+O21</f>
        <v>mar</v>
      </c>
      <c r="P20" s="122">
        <f>+P21</f>
        <v>45741</v>
      </c>
      <c r="Q20" s="121" t="str">
        <f>+Q31</f>
        <v>mar</v>
      </c>
      <c r="R20" s="122">
        <f>+R32</f>
        <v>45811</v>
      </c>
      <c r="S20" s="123" t="s">
        <v>141</v>
      </c>
      <c r="T20" s="13" t="str">
        <f>VLOOKUP(P20,'[1]2025'!$A:$E,5,0)</f>
        <v>TRIM</v>
      </c>
    </row>
    <row r="21" spans="1:20" ht="21.75" customHeight="1" x14ac:dyDescent="0.2">
      <c r="A21" s="10"/>
      <c r="B21" s="124">
        <v>2025</v>
      </c>
      <c r="C21" s="43" t="s">
        <v>38</v>
      </c>
      <c r="D21" s="23" t="s">
        <v>26</v>
      </c>
      <c r="E21" s="20" t="s">
        <v>46</v>
      </c>
      <c r="F21" s="30" t="s">
        <v>48</v>
      </c>
      <c r="G21" s="22" t="s">
        <v>135</v>
      </c>
      <c r="H21" s="20"/>
      <c r="I21" s="28" t="str">
        <f>+O21</f>
        <v>mar</v>
      </c>
      <c r="J21" s="21" t="s">
        <v>140</v>
      </c>
      <c r="K21" s="19" t="s">
        <v>45</v>
      </c>
      <c r="L21" s="20">
        <f>+M21</f>
        <v>3</v>
      </c>
      <c r="M21" s="55">
        <v>3</v>
      </c>
      <c r="N21" s="29">
        <v>1</v>
      </c>
      <c r="O21" s="20" t="str">
        <f>TEXT(P21,"ddd")</f>
        <v>mar</v>
      </c>
      <c r="P21" s="27">
        <v>45741</v>
      </c>
      <c r="Q21" s="20" t="str">
        <f t="shared" ref="Q21:R30" si="12">+O21</f>
        <v>mar</v>
      </c>
      <c r="R21" s="27">
        <f t="shared" si="12"/>
        <v>45741</v>
      </c>
      <c r="S21" s="125"/>
      <c r="T21" s="13" t="str">
        <f>VLOOKUP(P21,'[1]2025'!$A:$E,5,0)</f>
        <v>TRIM</v>
      </c>
    </row>
    <row r="22" spans="1:20" ht="21.75" customHeight="1" x14ac:dyDescent="0.2">
      <c r="A22" s="10"/>
      <c r="B22" s="124">
        <v>2025</v>
      </c>
      <c r="C22" s="43" t="s">
        <v>38</v>
      </c>
      <c r="D22" s="23" t="s">
        <v>26</v>
      </c>
      <c r="E22" s="20" t="s">
        <v>46</v>
      </c>
      <c r="F22" s="30" t="s">
        <v>48</v>
      </c>
      <c r="G22" s="22" t="s">
        <v>135</v>
      </c>
      <c r="H22" s="20"/>
      <c r="I22" s="28" t="str">
        <f t="shared" ref="I22:I30" si="13">+O22</f>
        <v>jue</v>
      </c>
      <c r="J22" s="21" t="s">
        <v>140</v>
      </c>
      <c r="K22" s="19" t="s">
        <v>45</v>
      </c>
      <c r="L22" s="20">
        <f>+M22+L21</f>
        <v>6</v>
      </c>
      <c r="M22" s="55">
        <v>3</v>
      </c>
      <c r="N22" s="29">
        <f>1+N21</f>
        <v>2</v>
      </c>
      <c r="O22" s="20" t="str">
        <f t="shared" ref="O22:O30" si="14">TEXT(P22,"ddd")</f>
        <v>jue</v>
      </c>
      <c r="P22" s="27">
        <v>45743</v>
      </c>
      <c r="Q22" s="20" t="str">
        <f t="shared" si="12"/>
        <v>jue</v>
      </c>
      <c r="R22" s="27">
        <f t="shared" si="12"/>
        <v>45743</v>
      </c>
      <c r="S22" s="125" t="s">
        <v>144</v>
      </c>
      <c r="T22" s="13" t="str">
        <f>VLOOKUP(P22,'[1]2025'!$A:$E,5,0)</f>
        <v>TRIM</v>
      </c>
    </row>
    <row r="23" spans="1:20" ht="21.75" customHeight="1" x14ac:dyDescent="0.2">
      <c r="A23" s="10"/>
      <c r="B23" s="124">
        <v>2025</v>
      </c>
      <c r="C23" s="43" t="s">
        <v>38</v>
      </c>
      <c r="D23" s="23" t="s">
        <v>26</v>
      </c>
      <c r="E23" s="20" t="s">
        <v>46</v>
      </c>
      <c r="F23" s="30" t="s">
        <v>48</v>
      </c>
      <c r="G23" s="22" t="s">
        <v>135</v>
      </c>
      <c r="H23" s="20"/>
      <c r="I23" s="28" t="str">
        <f t="shared" si="13"/>
        <v>mar</v>
      </c>
      <c r="J23" s="21" t="s">
        <v>140</v>
      </c>
      <c r="K23" s="19" t="s">
        <v>45</v>
      </c>
      <c r="L23" s="20">
        <f t="shared" ref="L23:L30" si="15">+M23+L22</f>
        <v>9</v>
      </c>
      <c r="M23" s="11">
        <v>3</v>
      </c>
      <c r="N23" s="29">
        <f t="shared" ref="N23:N32" si="16">1+N22</f>
        <v>3</v>
      </c>
      <c r="O23" s="20" t="str">
        <f t="shared" si="14"/>
        <v>mar</v>
      </c>
      <c r="P23" s="27">
        <v>45748</v>
      </c>
      <c r="Q23" s="20" t="str">
        <f t="shared" si="12"/>
        <v>mar</v>
      </c>
      <c r="R23" s="27">
        <f t="shared" si="12"/>
        <v>45748</v>
      </c>
      <c r="S23" s="125"/>
      <c r="T23" s="13" t="str">
        <f>VLOOKUP(P23,'[1]2025'!$A:$E,5,0)</f>
        <v>TRIM</v>
      </c>
    </row>
    <row r="24" spans="1:20" ht="21.75" customHeight="1" x14ac:dyDescent="0.2">
      <c r="A24" s="10"/>
      <c r="B24" s="124">
        <v>2025</v>
      </c>
      <c r="C24" s="43" t="s">
        <v>38</v>
      </c>
      <c r="D24" s="23" t="s">
        <v>26</v>
      </c>
      <c r="E24" s="20" t="s">
        <v>46</v>
      </c>
      <c r="F24" s="30" t="s">
        <v>48</v>
      </c>
      <c r="G24" s="22" t="s">
        <v>135</v>
      </c>
      <c r="H24" s="20"/>
      <c r="I24" s="28" t="str">
        <f t="shared" si="13"/>
        <v>mar</v>
      </c>
      <c r="J24" s="21" t="s">
        <v>140</v>
      </c>
      <c r="K24" s="19" t="s">
        <v>45</v>
      </c>
      <c r="L24" s="20">
        <f t="shared" si="15"/>
        <v>12</v>
      </c>
      <c r="M24" s="11">
        <v>3</v>
      </c>
      <c r="N24" s="29">
        <f t="shared" si="16"/>
        <v>4</v>
      </c>
      <c r="O24" s="20" t="str">
        <f t="shared" si="14"/>
        <v>mar</v>
      </c>
      <c r="P24" s="27">
        <v>45755</v>
      </c>
      <c r="Q24" s="20" t="str">
        <f t="shared" si="12"/>
        <v>mar</v>
      </c>
      <c r="R24" s="27">
        <f t="shared" si="12"/>
        <v>45755</v>
      </c>
      <c r="S24" s="125"/>
      <c r="T24" s="13" t="str">
        <f>VLOOKUP(P24,'[1]2025'!$A:$E,5,0)</f>
        <v>TRIM</v>
      </c>
    </row>
    <row r="25" spans="1:20" ht="21.75" customHeight="1" x14ac:dyDescent="0.2">
      <c r="A25" s="10"/>
      <c r="B25" s="124">
        <v>2025</v>
      </c>
      <c r="C25" s="43" t="s">
        <v>38</v>
      </c>
      <c r="D25" s="23" t="s">
        <v>26</v>
      </c>
      <c r="E25" s="20" t="s">
        <v>46</v>
      </c>
      <c r="F25" s="30" t="s">
        <v>48</v>
      </c>
      <c r="G25" s="22" t="s">
        <v>135</v>
      </c>
      <c r="H25" s="20"/>
      <c r="I25" s="28" t="str">
        <f t="shared" si="13"/>
        <v>mar</v>
      </c>
      <c r="J25" s="21" t="s">
        <v>140</v>
      </c>
      <c r="K25" s="56" t="s">
        <v>45</v>
      </c>
      <c r="L25" s="20">
        <f t="shared" si="15"/>
        <v>15</v>
      </c>
      <c r="M25" s="11">
        <v>3</v>
      </c>
      <c r="N25" s="29">
        <f t="shared" si="16"/>
        <v>5</v>
      </c>
      <c r="O25" s="20" t="str">
        <f t="shared" si="14"/>
        <v>mar</v>
      </c>
      <c r="P25" s="27">
        <v>45762</v>
      </c>
      <c r="Q25" s="20" t="str">
        <f t="shared" si="12"/>
        <v>mar</v>
      </c>
      <c r="R25" s="27">
        <f t="shared" si="12"/>
        <v>45762</v>
      </c>
      <c r="S25" s="126"/>
      <c r="T25" s="13" t="str">
        <f>VLOOKUP(P25,'[1]2025'!$A:$E,5,0)</f>
        <v>TRIM</v>
      </c>
    </row>
    <row r="26" spans="1:20" ht="21.75" customHeight="1" x14ac:dyDescent="0.2">
      <c r="A26" s="10"/>
      <c r="B26" s="124">
        <v>2025</v>
      </c>
      <c r="C26" s="43" t="s">
        <v>38</v>
      </c>
      <c r="D26" s="23" t="s">
        <v>26</v>
      </c>
      <c r="E26" s="20" t="s">
        <v>46</v>
      </c>
      <c r="F26" s="30" t="s">
        <v>48</v>
      </c>
      <c r="G26" s="22" t="s">
        <v>135</v>
      </c>
      <c r="H26" s="20"/>
      <c r="I26" s="28" t="str">
        <f t="shared" si="13"/>
        <v>mar</v>
      </c>
      <c r="J26" s="21" t="s">
        <v>140</v>
      </c>
      <c r="K26" s="56" t="s">
        <v>45</v>
      </c>
      <c r="L26" s="20">
        <f t="shared" si="15"/>
        <v>18</v>
      </c>
      <c r="M26" s="11">
        <v>3</v>
      </c>
      <c r="N26" s="29">
        <f t="shared" si="16"/>
        <v>6</v>
      </c>
      <c r="O26" s="20" t="str">
        <f t="shared" si="14"/>
        <v>mar</v>
      </c>
      <c r="P26" s="27">
        <v>45769</v>
      </c>
      <c r="Q26" s="20" t="str">
        <f t="shared" si="12"/>
        <v>mar</v>
      </c>
      <c r="R26" s="27">
        <f t="shared" si="12"/>
        <v>45769</v>
      </c>
      <c r="S26" s="126"/>
      <c r="T26" s="13" t="str">
        <f>VLOOKUP(P26,'[1]2025'!$A:$E,5,0)</f>
        <v>TRIM</v>
      </c>
    </row>
    <row r="27" spans="1:20" ht="21.75" customHeight="1" x14ac:dyDescent="0.2">
      <c r="A27" s="10"/>
      <c r="B27" s="124">
        <v>2025</v>
      </c>
      <c r="C27" s="43" t="s">
        <v>38</v>
      </c>
      <c r="D27" s="23" t="s">
        <v>26</v>
      </c>
      <c r="E27" s="20" t="s">
        <v>46</v>
      </c>
      <c r="F27" s="30" t="s">
        <v>48</v>
      </c>
      <c r="G27" s="22" t="s">
        <v>135</v>
      </c>
      <c r="H27" s="20"/>
      <c r="I27" s="28" t="str">
        <f t="shared" si="13"/>
        <v>mar</v>
      </c>
      <c r="J27" s="21" t="s">
        <v>140</v>
      </c>
      <c r="K27" s="56" t="s">
        <v>45</v>
      </c>
      <c r="L27" s="20">
        <f t="shared" si="15"/>
        <v>21</v>
      </c>
      <c r="M27" s="11">
        <v>3</v>
      </c>
      <c r="N27" s="29">
        <f t="shared" si="16"/>
        <v>7</v>
      </c>
      <c r="O27" s="20" t="str">
        <f t="shared" si="14"/>
        <v>mar</v>
      </c>
      <c r="P27" s="27">
        <v>45776</v>
      </c>
      <c r="Q27" s="20" t="str">
        <f t="shared" si="12"/>
        <v>mar</v>
      </c>
      <c r="R27" s="27">
        <f t="shared" si="12"/>
        <v>45776</v>
      </c>
      <c r="S27" s="126"/>
      <c r="T27" s="13" t="str">
        <f>VLOOKUP(P27,'[1]2025'!$A:$E,5,0)</f>
        <v>TRIM</v>
      </c>
    </row>
    <row r="28" spans="1:20" ht="21.75" customHeight="1" x14ac:dyDescent="0.2">
      <c r="A28" s="10"/>
      <c r="B28" s="124">
        <v>2025</v>
      </c>
      <c r="C28" s="43" t="s">
        <v>38</v>
      </c>
      <c r="D28" s="23" t="s">
        <v>26</v>
      </c>
      <c r="E28" s="20" t="s">
        <v>46</v>
      </c>
      <c r="F28" s="30" t="s">
        <v>48</v>
      </c>
      <c r="G28" s="22" t="s">
        <v>135</v>
      </c>
      <c r="H28" s="20"/>
      <c r="I28" s="28" t="str">
        <f t="shared" si="13"/>
        <v>mar</v>
      </c>
      <c r="J28" s="21" t="s">
        <v>27</v>
      </c>
      <c r="K28" s="56" t="s">
        <v>45</v>
      </c>
      <c r="L28" s="20">
        <f t="shared" si="15"/>
        <v>24</v>
      </c>
      <c r="M28" s="11">
        <v>3</v>
      </c>
      <c r="N28" s="29">
        <f t="shared" si="16"/>
        <v>8</v>
      </c>
      <c r="O28" s="20" t="str">
        <f t="shared" si="14"/>
        <v>mar</v>
      </c>
      <c r="P28" s="27">
        <v>45783</v>
      </c>
      <c r="Q28" s="20" t="str">
        <f t="shared" si="12"/>
        <v>mar</v>
      </c>
      <c r="R28" s="27">
        <f t="shared" si="12"/>
        <v>45783</v>
      </c>
      <c r="S28" s="126"/>
      <c r="T28" s="13" t="str">
        <f>VLOOKUP(P28,'[1]2025'!$A:$E,5,0)</f>
        <v>TRIM</v>
      </c>
    </row>
    <row r="29" spans="1:20" ht="21.75" customHeight="1" x14ac:dyDescent="0.2">
      <c r="A29" s="10"/>
      <c r="B29" s="124">
        <v>2025</v>
      </c>
      <c r="C29" s="43" t="s">
        <v>38</v>
      </c>
      <c r="D29" s="23" t="s">
        <v>26</v>
      </c>
      <c r="E29" s="20" t="s">
        <v>46</v>
      </c>
      <c r="F29" s="30" t="s">
        <v>48</v>
      </c>
      <c r="G29" s="22" t="s">
        <v>135</v>
      </c>
      <c r="H29" s="20"/>
      <c r="I29" s="28" t="str">
        <f t="shared" si="13"/>
        <v>mar</v>
      </c>
      <c r="J29" s="21" t="s">
        <v>27</v>
      </c>
      <c r="K29" s="56" t="s">
        <v>45</v>
      </c>
      <c r="L29" s="20">
        <f t="shared" si="15"/>
        <v>28</v>
      </c>
      <c r="M29" s="11">
        <v>4</v>
      </c>
      <c r="N29" s="29">
        <f t="shared" si="16"/>
        <v>9</v>
      </c>
      <c r="O29" s="20" t="str">
        <f t="shared" si="14"/>
        <v>mar</v>
      </c>
      <c r="P29" s="27">
        <v>45790</v>
      </c>
      <c r="Q29" s="20" t="str">
        <f t="shared" si="12"/>
        <v>mar</v>
      </c>
      <c r="R29" s="27">
        <f t="shared" si="12"/>
        <v>45790</v>
      </c>
      <c r="S29" s="126" t="s">
        <v>139</v>
      </c>
      <c r="T29" s="13" t="str">
        <f>VLOOKUP(P29,'[1]2025'!$A:$E,5,0)</f>
        <v>TRIM</v>
      </c>
    </row>
    <row r="30" spans="1:20" ht="21.75" customHeight="1" x14ac:dyDescent="0.2">
      <c r="A30" s="10"/>
      <c r="B30" s="124">
        <v>2025</v>
      </c>
      <c r="C30" s="43" t="s">
        <v>38</v>
      </c>
      <c r="D30" s="23" t="s">
        <v>26</v>
      </c>
      <c r="E30" s="20" t="s">
        <v>46</v>
      </c>
      <c r="F30" s="30" t="s">
        <v>48</v>
      </c>
      <c r="G30" s="22" t="s">
        <v>135</v>
      </c>
      <c r="H30" s="20"/>
      <c r="I30" s="28" t="str">
        <f t="shared" si="13"/>
        <v>mar</v>
      </c>
      <c r="J30" s="21" t="s">
        <v>27</v>
      </c>
      <c r="K30" s="56" t="s">
        <v>45</v>
      </c>
      <c r="L30" s="20">
        <f t="shared" si="15"/>
        <v>32</v>
      </c>
      <c r="M30" s="11">
        <v>4</v>
      </c>
      <c r="N30" s="29">
        <f t="shared" si="16"/>
        <v>10</v>
      </c>
      <c r="O30" s="20" t="str">
        <f t="shared" si="14"/>
        <v>mar</v>
      </c>
      <c r="P30" s="27">
        <v>45797</v>
      </c>
      <c r="Q30" s="20" t="str">
        <f t="shared" si="12"/>
        <v>mar</v>
      </c>
      <c r="R30" s="27">
        <f t="shared" si="12"/>
        <v>45797</v>
      </c>
      <c r="S30" s="126" t="s">
        <v>139</v>
      </c>
      <c r="T30" s="13" t="str">
        <f>VLOOKUP(P30,'[1]2025'!$A:$E,5,0)</f>
        <v>TRIM</v>
      </c>
    </row>
    <row r="31" spans="1:20" ht="21.75" customHeight="1" x14ac:dyDescent="0.2">
      <c r="A31" s="10"/>
      <c r="B31" s="124">
        <v>2025</v>
      </c>
      <c r="C31" s="43" t="s">
        <v>38</v>
      </c>
      <c r="D31" s="23" t="s">
        <v>26</v>
      </c>
      <c r="E31" s="20" t="s">
        <v>46</v>
      </c>
      <c r="F31" s="30" t="s">
        <v>48</v>
      </c>
      <c r="G31" s="22" t="s">
        <v>135</v>
      </c>
      <c r="H31" s="20"/>
      <c r="I31" s="28" t="str">
        <f t="shared" ref="I31:I32" si="17">+O31</f>
        <v>mar</v>
      </c>
      <c r="J31" s="21" t="s">
        <v>27</v>
      </c>
      <c r="K31" s="56" t="s">
        <v>45</v>
      </c>
      <c r="L31" s="20">
        <f t="shared" ref="L31:L32" si="18">+M31+L30</f>
        <v>36</v>
      </c>
      <c r="M31" s="11">
        <v>4</v>
      </c>
      <c r="N31" s="29">
        <f t="shared" si="16"/>
        <v>11</v>
      </c>
      <c r="O31" s="20" t="str">
        <f t="shared" ref="O31:O32" si="19">TEXT(P31,"ddd")</f>
        <v>mar</v>
      </c>
      <c r="P31" s="27">
        <v>45804</v>
      </c>
      <c r="Q31" s="20" t="str">
        <f t="shared" ref="Q31:Q32" si="20">+O31</f>
        <v>mar</v>
      </c>
      <c r="R31" s="27">
        <f t="shared" ref="R31:R32" si="21">+P31</f>
        <v>45804</v>
      </c>
      <c r="S31" s="126" t="s">
        <v>139</v>
      </c>
      <c r="T31" s="13" t="str">
        <f>VLOOKUP(P31,'[1]2025'!$A:$E,5,0)</f>
        <v>TRIM</v>
      </c>
    </row>
    <row r="32" spans="1:20" ht="21.75" customHeight="1" x14ac:dyDescent="0.2">
      <c r="A32" s="10"/>
      <c r="B32" s="161">
        <v>2025</v>
      </c>
      <c r="C32" s="46" t="s">
        <v>38</v>
      </c>
      <c r="D32" s="41" t="s">
        <v>26</v>
      </c>
      <c r="E32" s="35" t="s">
        <v>46</v>
      </c>
      <c r="F32" s="44" t="s">
        <v>48</v>
      </c>
      <c r="G32" s="162" t="s">
        <v>135</v>
      </c>
      <c r="H32" s="35"/>
      <c r="I32" s="45" t="str">
        <f t="shared" si="17"/>
        <v>mar</v>
      </c>
      <c r="J32" s="42" t="s">
        <v>27</v>
      </c>
      <c r="K32" s="57" t="s">
        <v>45</v>
      </c>
      <c r="L32" s="35">
        <f t="shared" si="18"/>
        <v>40</v>
      </c>
      <c r="M32" s="163">
        <v>4</v>
      </c>
      <c r="N32" s="34">
        <f t="shared" si="16"/>
        <v>12</v>
      </c>
      <c r="O32" s="35" t="str">
        <f t="shared" si="19"/>
        <v>mar</v>
      </c>
      <c r="P32" s="36">
        <v>45811</v>
      </c>
      <c r="Q32" s="35" t="str">
        <f t="shared" si="20"/>
        <v>mar</v>
      </c>
      <c r="R32" s="36">
        <f t="shared" si="21"/>
        <v>45811</v>
      </c>
      <c r="S32" s="164" t="s">
        <v>139</v>
      </c>
      <c r="T32" s="13"/>
    </row>
    <row r="33" spans="1:20" s="13" customFormat="1" ht="48" customHeight="1" x14ac:dyDescent="0.2">
      <c r="B33" s="158">
        <v>2025</v>
      </c>
      <c r="C33" s="38" t="s">
        <v>38</v>
      </c>
      <c r="D33" s="38" t="s">
        <v>26</v>
      </c>
      <c r="E33" s="47">
        <v>6716</v>
      </c>
      <c r="F33" s="38" t="s">
        <v>50</v>
      </c>
      <c r="G33" s="37" t="s">
        <v>40</v>
      </c>
      <c r="H33" s="37" t="s">
        <v>40</v>
      </c>
      <c r="I33" s="159" t="s">
        <v>28</v>
      </c>
      <c r="J33" s="39" t="s">
        <v>27</v>
      </c>
      <c r="K33" s="40" t="s">
        <v>32</v>
      </c>
      <c r="L33" s="37">
        <v>40</v>
      </c>
      <c r="M33" s="31">
        <v>3</v>
      </c>
      <c r="N33" s="50">
        <v>10</v>
      </c>
      <c r="O33" s="32" t="str">
        <f>+O34</f>
        <v>mié</v>
      </c>
      <c r="P33" s="33">
        <f>+P34</f>
        <v>45735</v>
      </c>
      <c r="Q33" s="32" t="str">
        <f>+Q44</f>
        <v>mié</v>
      </c>
      <c r="R33" s="33">
        <f>+R44</f>
        <v>45812</v>
      </c>
      <c r="S33" s="160"/>
      <c r="T33" s="13" t="str">
        <f>VLOOKUP(P33,'[1]2025'!$A:$E,5,0)</f>
        <v>TRIM</v>
      </c>
    </row>
    <row r="34" spans="1:20" ht="21.75" customHeight="1" x14ac:dyDescent="0.2">
      <c r="A34" s="10"/>
      <c r="B34" s="124">
        <v>2025</v>
      </c>
      <c r="C34" s="43" t="s">
        <v>38</v>
      </c>
      <c r="D34" s="23" t="s">
        <v>106</v>
      </c>
      <c r="E34" s="20">
        <v>6716</v>
      </c>
      <c r="F34" s="30" t="s">
        <v>114</v>
      </c>
      <c r="G34" s="22" t="s">
        <v>40</v>
      </c>
      <c r="H34" s="20"/>
      <c r="I34" s="28" t="str">
        <f t="shared" ref="I34:I43" si="22">+O34</f>
        <v>mié</v>
      </c>
      <c r="J34" s="21" t="s">
        <v>27</v>
      </c>
      <c r="K34" s="19" t="s">
        <v>32</v>
      </c>
      <c r="L34" s="20">
        <f>+M34</f>
        <v>3</v>
      </c>
      <c r="M34" s="55">
        <v>3</v>
      </c>
      <c r="N34" s="29">
        <v>1</v>
      </c>
      <c r="O34" s="20" t="str">
        <f t="shared" ref="O34:O44" si="23">TEXT(P34,"ddd")</f>
        <v>mié</v>
      </c>
      <c r="P34" s="27">
        <v>45735</v>
      </c>
      <c r="Q34" s="20" t="str">
        <f t="shared" ref="Q34:Q43" si="24">+O34</f>
        <v>mié</v>
      </c>
      <c r="R34" s="27">
        <f t="shared" ref="R34:R43" si="25">+P34</f>
        <v>45735</v>
      </c>
      <c r="S34" s="125"/>
      <c r="T34" s="13" t="str">
        <f>VLOOKUP(P34,'[1]2025'!$A:$E,5,0)</f>
        <v>TRIM</v>
      </c>
    </row>
    <row r="35" spans="1:20" ht="21.75" customHeight="1" x14ac:dyDescent="0.2">
      <c r="A35" s="10"/>
      <c r="B35" s="124">
        <v>2025</v>
      </c>
      <c r="C35" s="43" t="s">
        <v>38</v>
      </c>
      <c r="D35" s="23" t="s">
        <v>106</v>
      </c>
      <c r="E35" s="20">
        <v>6716</v>
      </c>
      <c r="F35" s="30" t="s">
        <v>114</v>
      </c>
      <c r="G35" s="22" t="s">
        <v>40</v>
      </c>
      <c r="H35" s="20"/>
      <c r="I35" s="28" t="str">
        <f t="shared" si="22"/>
        <v>mié</v>
      </c>
      <c r="J35" s="21" t="s">
        <v>27</v>
      </c>
      <c r="K35" s="19" t="s">
        <v>32</v>
      </c>
      <c r="L35" s="20">
        <f>+M35+L34</f>
        <v>6</v>
      </c>
      <c r="M35" s="55">
        <v>3</v>
      </c>
      <c r="N35" s="29">
        <f>1+N34</f>
        <v>2</v>
      </c>
      <c r="O35" s="20" t="str">
        <f t="shared" si="23"/>
        <v>mié</v>
      </c>
      <c r="P35" s="27">
        <f>+P34+7</f>
        <v>45742</v>
      </c>
      <c r="Q35" s="20" t="str">
        <f t="shared" si="24"/>
        <v>mié</v>
      </c>
      <c r="R35" s="27">
        <f t="shared" si="25"/>
        <v>45742</v>
      </c>
      <c r="S35" s="125"/>
      <c r="T35" s="13" t="str">
        <f>VLOOKUP(P35,'[1]2025'!$A:$E,5,0)</f>
        <v>TRIM</v>
      </c>
    </row>
    <row r="36" spans="1:20" ht="21.75" customHeight="1" x14ac:dyDescent="0.2">
      <c r="A36" s="10"/>
      <c r="B36" s="124">
        <v>2025</v>
      </c>
      <c r="C36" s="43" t="s">
        <v>38</v>
      </c>
      <c r="D36" s="23" t="s">
        <v>106</v>
      </c>
      <c r="E36" s="20">
        <v>6716</v>
      </c>
      <c r="F36" s="30" t="s">
        <v>114</v>
      </c>
      <c r="G36" s="22" t="s">
        <v>40</v>
      </c>
      <c r="H36" s="20"/>
      <c r="I36" s="28" t="str">
        <f t="shared" si="22"/>
        <v>mié</v>
      </c>
      <c r="J36" s="21" t="s">
        <v>27</v>
      </c>
      <c r="K36" s="19" t="s">
        <v>32</v>
      </c>
      <c r="L36" s="20">
        <f t="shared" ref="L36:L44" si="26">+M36+L35</f>
        <v>9</v>
      </c>
      <c r="M36" s="11">
        <v>3</v>
      </c>
      <c r="N36" s="29">
        <f t="shared" ref="N36:N44" si="27">1+N35</f>
        <v>3</v>
      </c>
      <c r="O36" s="20" t="str">
        <f t="shared" si="23"/>
        <v>mié</v>
      </c>
      <c r="P36" s="27">
        <f>+P35+7+7</f>
        <v>45756</v>
      </c>
      <c r="Q36" s="20" t="str">
        <f t="shared" si="24"/>
        <v>mié</v>
      </c>
      <c r="R36" s="27">
        <f t="shared" si="25"/>
        <v>45756</v>
      </c>
      <c r="S36" s="125"/>
      <c r="T36" s="13" t="str">
        <f>VLOOKUP(P36,'[1]2025'!$A:$E,5,0)</f>
        <v>TRIM</v>
      </c>
    </row>
    <row r="37" spans="1:20" ht="21.75" customHeight="1" x14ac:dyDescent="0.2">
      <c r="A37" s="10"/>
      <c r="B37" s="124">
        <v>2025</v>
      </c>
      <c r="C37" s="43" t="s">
        <v>38</v>
      </c>
      <c r="D37" s="23" t="s">
        <v>106</v>
      </c>
      <c r="E37" s="20">
        <v>6716</v>
      </c>
      <c r="F37" s="30" t="s">
        <v>114</v>
      </c>
      <c r="G37" s="22" t="s">
        <v>40</v>
      </c>
      <c r="H37" s="20"/>
      <c r="I37" s="28" t="str">
        <f t="shared" si="22"/>
        <v>mié</v>
      </c>
      <c r="J37" s="21" t="s">
        <v>27</v>
      </c>
      <c r="K37" s="19" t="s">
        <v>32</v>
      </c>
      <c r="L37" s="20">
        <f t="shared" si="26"/>
        <v>12</v>
      </c>
      <c r="M37" s="11">
        <v>3</v>
      </c>
      <c r="N37" s="29">
        <f t="shared" si="27"/>
        <v>4</v>
      </c>
      <c r="O37" s="20" t="str">
        <f t="shared" si="23"/>
        <v>mié</v>
      </c>
      <c r="P37" s="27">
        <f t="shared" ref="P37:P44" si="28">+P36+7</f>
        <v>45763</v>
      </c>
      <c r="Q37" s="20" t="str">
        <f t="shared" si="24"/>
        <v>mié</v>
      </c>
      <c r="R37" s="27">
        <f t="shared" si="25"/>
        <v>45763</v>
      </c>
      <c r="S37" s="125"/>
      <c r="T37" s="13" t="str">
        <f>VLOOKUP(P37,'[1]2025'!$A:$E,5,0)</f>
        <v>TRIM</v>
      </c>
    </row>
    <row r="38" spans="1:20" ht="21.75" customHeight="1" x14ac:dyDescent="0.2">
      <c r="A38" s="10"/>
      <c r="B38" s="124">
        <v>2025</v>
      </c>
      <c r="C38" s="43" t="s">
        <v>38</v>
      </c>
      <c r="D38" s="23" t="s">
        <v>106</v>
      </c>
      <c r="E38" s="20">
        <v>6716</v>
      </c>
      <c r="F38" s="30" t="s">
        <v>114</v>
      </c>
      <c r="G38" s="22" t="s">
        <v>40</v>
      </c>
      <c r="H38" s="20"/>
      <c r="I38" s="28" t="str">
        <f t="shared" si="22"/>
        <v>mié</v>
      </c>
      <c r="J38" s="21" t="s">
        <v>27</v>
      </c>
      <c r="K38" s="56" t="s">
        <v>45</v>
      </c>
      <c r="L38" s="20">
        <f t="shared" si="26"/>
        <v>16</v>
      </c>
      <c r="M38" s="11">
        <v>4</v>
      </c>
      <c r="N38" s="29">
        <f t="shared" si="27"/>
        <v>5</v>
      </c>
      <c r="O38" s="20" t="str">
        <f t="shared" si="23"/>
        <v>mié</v>
      </c>
      <c r="P38" s="27">
        <f t="shared" si="28"/>
        <v>45770</v>
      </c>
      <c r="Q38" s="20" t="str">
        <f t="shared" si="24"/>
        <v>mié</v>
      </c>
      <c r="R38" s="27">
        <f t="shared" si="25"/>
        <v>45770</v>
      </c>
      <c r="S38" s="126" t="s">
        <v>139</v>
      </c>
      <c r="T38" s="13" t="str">
        <f>VLOOKUP(P38,'[1]2025'!$A:$E,5,0)</f>
        <v>TRIM</v>
      </c>
    </row>
    <row r="39" spans="1:20" ht="21.75" customHeight="1" x14ac:dyDescent="0.2">
      <c r="A39" s="10"/>
      <c r="B39" s="124">
        <v>2025</v>
      </c>
      <c r="C39" s="43" t="s">
        <v>38</v>
      </c>
      <c r="D39" s="23" t="s">
        <v>106</v>
      </c>
      <c r="E39" s="20">
        <v>6716</v>
      </c>
      <c r="F39" s="30" t="s">
        <v>114</v>
      </c>
      <c r="G39" s="22" t="s">
        <v>40</v>
      </c>
      <c r="H39" s="20"/>
      <c r="I39" s="28" t="str">
        <f t="shared" si="22"/>
        <v>mié</v>
      </c>
      <c r="J39" s="21" t="s">
        <v>27</v>
      </c>
      <c r="K39" s="56" t="s">
        <v>45</v>
      </c>
      <c r="L39" s="20">
        <f t="shared" si="26"/>
        <v>20</v>
      </c>
      <c r="M39" s="11">
        <v>4</v>
      </c>
      <c r="N39" s="29">
        <f t="shared" si="27"/>
        <v>6</v>
      </c>
      <c r="O39" s="20" t="str">
        <f t="shared" si="23"/>
        <v>mié</v>
      </c>
      <c r="P39" s="27">
        <f t="shared" si="28"/>
        <v>45777</v>
      </c>
      <c r="Q39" s="20" t="str">
        <f t="shared" si="24"/>
        <v>mié</v>
      </c>
      <c r="R39" s="27">
        <f t="shared" si="25"/>
        <v>45777</v>
      </c>
      <c r="S39" s="126" t="s">
        <v>139</v>
      </c>
      <c r="T39" s="13" t="str">
        <f>VLOOKUP(P39,'[1]2025'!$A:$E,5,0)</f>
        <v>TRIM</v>
      </c>
    </row>
    <row r="40" spans="1:20" ht="21.75" customHeight="1" x14ac:dyDescent="0.2">
      <c r="A40" s="10"/>
      <c r="B40" s="124">
        <v>2025</v>
      </c>
      <c r="C40" s="43" t="s">
        <v>38</v>
      </c>
      <c r="D40" s="23" t="s">
        <v>106</v>
      </c>
      <c r="E40" s="20">
        <v>6716</v>
      </c>
      <c r="F40" s="30" t="s">
        <v>114</v>
      </c>
      <c r="G40" s="22" t="s">
        <v>40</v>
      </c>
      <c r="H40" s="20"/>
      <c r="I40" s="28" t="str">
        <f t="shared" si="22"/>
        <v>mié</v>
      </c>
      <c r="J40" s="21" t="s">
        <v>27</v>
      </c>
      <c r="K40" s="56" t="s">
        <v>45</v>
      </c>
      <c r="L40" s="20">
        <f t="shared" si="26"/>
        <v>24</v>
      </c>
      <c r="M40" s="11">
        <v>4</v>
      </c>
      <c r="N40" s="29">
        <f t="shared" si="27"/>
        <v>7</v>
      </c>
      <c r="O40" s="20" t="str">
        <f t="shared" si="23"/>
        <v>mié</v>
      </c>
      <c r="P40" s="27">
        <f t="shared" si="28"/>
        <v>45784</v>
      </c>
      <c r="Q40" s="20" t="str">
        <f t="shared" si="24"/>
        <v>mié</v>
      </c>
      <c r="R40" s="27">
        <f t="shared" si="25"/>
        <v>45784</v>
      </c>
      <c r="S40" s="126" t="s">
        <v>139</v>
      </c>
      <c r="T40" s="13" t="str">
        <f>VLOOKUP(P40,'[1]2025'!$A:$E,5,0)</f>
        <v>TRIM</v>
      </c>
    </row>
    <row r="41" spans="1:20" ht="21.75" customHeight="1" x14ac:dyDescent="0.2">
      <c r="A41" s="10"/>
      <c r="B41" s="124">
        <v>2025</v>
      </c>
      <c r="C41" s="43" t="s">
        <v>38</v>
      </c>
      <c r="D41" s="23" t="s">
        <v>106</v>
      </c>
      <c r="E41" s="20">
        <v>6716</v>
      </c>
      <c r="F41" s="30" t="s">
        <v>114</v>
      </c>
      <c r="G41" s="22" t="s">
        <v>40</v>
      </c>
      <c r="H41" s="20"/>
      <c r="I41" s="28" t="str">
        <f t="shared" ref="I41" si="29">+O41</f>
        <v>mié</v>
      </c>
      <c r="J41" s="21" t="s">
        <v>27</v>
      </c>
      <c r="K41" s="56" t="s">
        <v>45</v>
      </c>
      <c r="L41" s="20">
        <f t="shared" si="26"/>
        <v>28</v>
      </c>
      <c r="M41" s="11">
        <v>4</v>
      </c>
      <c r="N41" s="29">
        <f t="shared" si="27"/>
        <v>8</v>
      </c>
      <c r="O41" s="20" t="str">
        <f t="shared" si="23"/>
        <v>mié</v>
      </c>
      <c r="P41" s="27">
        <f t="shared" si="28"/>
        <v>45791</v>
      </c>
      <c r="Q41" s="20" t="str">
        <f t="shared" ref="Q41" si="30">+O41</f>
        <v>mié</v>
      </c>
      <c r="R41" s="27">
        <f t="shared" ref="R41" si="31">+P41</f>
        <v>45791</v>
      </c>
      <c r="S41" s="126" t="s">
        <v>139</v>
      </c>
      <c r="T41" s="13" t="str">
        <f>VLOOKUP(P41,'[1]2025'!$A:$E,5,0)</f>
        <v>TRIM</v>
      </c>
    </row>
    <row r="42" spans="1:20" ht="21.75" customHeight="1" x14ac:dyDescent="0.2">
      <c r="A42" s="10"/>
      <c r="B42" s="124">
        <v>2025</v>
      </c>
      <c r="C42" s="43" t="s">
        <v>38</v>
      </c>
      <c r="D42" s="23" t="s">
        <v>106</v>
      </c>
      <c r="E42" s="20">
        <v>6716</v>
      </c>
      <c r="F42" s="30" t="s">
        <v>114</v>
      </c>
      <c r="G42" s="22" t="s">
        <v>40</v>
      </c>
      <c r="H42" s="20"/>
      <c r="I42" s="28" t="str">
        <f t="shared" si="22"/>
        <v>mié</v>
      </c>
      <c r="J42" s="21" t="s">
        <v>27</v>
      </c>
      <c r="K42" s="56" t="s">
        <v>45</v>
      </c>
      <c r="L42" s="20">
        <f t="shared" si="26"/>
        <v>32</v>
      </c>
      <c r="M42" s="11">
        <v>4</v>
      </c>
      <c r="N42" s="29">
        <f t="shared" si="27"/>
        <v>9</v>
      </c>
      <c r="O42" s="20" t="str">
        <f t="shared" si="23"/>
        <v>mié</v>
      </c>
      <c r="P42" s="27">
        <f t="shared" si="28"/>
        <v>45798</v>
      </c>
      <c r="Q42" s="20" t="str">
        <f t="shared" si="24"/>
        <v>mié</v>
      </c>
      <c r="R42" s="27">
        <f t="shared" si="25"/>
        <v>45798</v>
      </c>
      <c r="S42" s="126" t="s">
        <v>139</v>
      </c>
      <c r="T42" s="13" t="str">
        <f>VLOOKUP(P42,'[1]2025'!$A:$E,5,0)</f>
        <v>TRIM</v>
      </c>
    </row>
    <row r="43" spans="1:20" ht="21.75" customHeight="1" x14ac:dyDescent="0.2">
      <c r="A43" s="10"/>
      <c r="B43" s="124">
        <v>2025</v>
      </c>
      <c r="C43" s="43" t="s">
        <v>38</v>
      </c>
      <c r="D43" s="23" t="s">
        <v>106</v>
      </c>
      <c r="E43" s="20">
        <v>6716</v>
      </c>
      <c r="F43" s="30" t="s">
        <v>114</v>
      </c>
      <c r="G43" s="22" t="s">
        <v>40</v>
      </c>
      <c r="H43" s="20"/>
      <c r="I43" s="28" t="str">
        <f t="shared" si="22"/>
        <v>mié</v>
      </c>
      <c r="J43" s="21" t="s">
        <v>27</v>
      </c>
      <c r="K43" s="56" t="s">
        <v>45</v>
      </c>
      <c r="L43" s="20">
        <f t="shared" si="26"/>
        <v>36</v>
      </c>
      <c r="M43" s="11">
        <v>4</v>
      </c>
      <c r="N43" s="29">
        <f t="shared" si="27"/>
        <v>10</v>
      </c>
      <c r="O43" s="20" t="str">
        <f t="shared" si="23"/>
        <v>mié</v>
      </c>
      <c r="P43" s="27">
        <f t="shared" si="28"/>
        <v>45805</v>
      </c>
      <c r="Q43" s="20" t="str">
        <f t="shared" si="24"/>
        <v>mié</v>
      </c>
      <c r="R43" s="27">
        <f t="shared" si="25"/>
        <v>45805</v>
      </c>
      <c r="S43" s="126" t="s">
        <v>139</v>
      </c>
      <c r="T43" s="13" t="str">
        <f>VLOOKUP(P43,'[1]2025'!$A:$E,5,0)</f>
        <v>TRIM</v>
      </c>
    </row>
    <row r="44" spans="1:20" ht="21.75" customHeight="1" x14ac:dyDescent="0.2">
      <c r="A44" s="10"/>
      <c r="B44" s="161">
        <v>2025</v>
      </c>
      <c r="C44" s="46" t="s">
        <v>38</v>
      </c>
      <c r="D44" s="41" t="s">
        <v>106</v>
      </c>
      <c r="E44" s="35">
        <v>6716</v>
      </c>
      <c r="F44" s="44" t="s">
        <v>114</v>
      </c>
      <c r="G44" s="162" t="s">
        <v>40</v>
      </c>
      <c r="H44" s="35"/>
      <c r="I44" s="45" t="str">
        <f t="shared" ref="I44" si="32">+O44</f>
        <v>mié</v>
      </c>
      <c r="J44" s="42" t="s">
        <v>27</v>
      </c>
      <c r="K44" s="57" t="s">
        <v>45</v>
      </c>
      <c r="L44" s="35">
        <f t="shared" si="26"/>
        <v>40</v>
      </c>
      <c r="M44" s="163">
        <v>4</v>
      </c>
      <c r="N44" s="34">
        <f t="shared" si="27"/>
        <v>11</v>
      </c>
      <c r="O44" s="35" t="str">
        <f t="shared" si="23"/>
        <v>mié</v>
      </c>
      <c r="P44" s="36">
        <f t="shared" si="28"/>
        <v>45812</v>
      </c>
      <c r="Q44" s="35" t="str">
        <f t="shared" ref="Q44" si="33">+O44</f>
        <v>mié</v>
      </c>
      <c r="R44" s="36">
        <f t="shared" ref="R44" si="34">+P44</f>
        <v>45812</v>
      </c>
      <c r="S44" s="170" t="s">
        <v>148</v>
      </c>
      <c r="T44" s="13" t="str">
        <f>VLOOKUP(P44,'[1]2025'!$A:$E,5,0)</f>
        <v>TRIM</v>
      </c>
    </row>
    <row r="45" spans="1:20" s="13" customFormat="1" ht="48" customHeight="1" x14ac:dyDescent="0.2">
      <c r="B45" s="158">
        <v>2025</v>
      </c>
      <c r="C45" s="38" t="s">
        <v>38</v>
      </c>
      <c r="D45" s="38" t="s">
        <v>29</v>
      </c>
      <c r="E45" s="47" t="s">
        <v>57</v>
      </c>
      <c r="F45" s="38" t="s">
        <v>58</v>
      </c>
      <c r="G45" s="37" t="s">
        <v>39</v>
      </c>
      <c r="H45" s="37" t="s">
        <v>39</v>
      </c>
      <c r="I45" s="159" t="s">
        <v>41</v>
      </c>
      <c r="J45" s="39" t="s">
        <v>27</v>
      </c>
      <c r="K45" s="40" t="s">
        <v>32</v>
      </c>
      <c r="L45" s="37">
        <v>40</v>
      </c>
      <c r="M45" s="31">
        <v>3</v>
      </c>
      <c r="N45" s="50">
        <v>10</v>
      </c>
      <c r="O45" s="32" t="str">
        <f>+O46</f>
        <v>lun</v>
      </c>
      <c r="P45" s="33">
        <f>+P46</f>
        <v>45831</v>
      </c>
      <c r="Q45" s="32" t="str">
        <f>+Q57</f>
        <v>lun</v>
      </c>
      <c r="R45" s="33">
        <f>+R57</f>
        <v>45908</v>
      </c>
      <c r="S45" s="160"/>
      <c r="T45" s="13" t="str">
        <f>VLOOKUP(P45,'[1]2025'!$A:$E,5,0)</f>
        <v>TRIM</v>
      </c>
    </row>
    <row r="46" spans="1:20" ht="21.75" customHeight="1" x14ac:dyDescent="0.2">
      <c r="A46" s="10"/>
      <c r="B46" s="124">
        <v>2025</v>
      </c>
      <c r="C46" s="43" t="s">
        <v>38</v>
      </c>
      <c r="D46" s="23" t="s">
        <v>29</v>
      </c>
      <c r="E46" s="20" t="s">
        <v>57</v>
      </c>
      <c r="F46" s="30" t="s">
        <v>59</v>
      </c>
      <c r="G46" s="22" t="s">
        <v>39</v>
      </c>
      <c r="H46" s="20"/>
      <c r="I46" s="28" t="str">
        <f t="shared" ref="I46:I54" si="35">+O46</f>
        <v>lun</v>
      </c>
      <c r="J46" s="21" t="s">
        <v>27</v>
      </c>
      <c r="K46" s="19" t="s">
        <v>32</v>
      </c>
      <c r="L46" s="20">
        <f>+M46</f>
        <v>3</v>
      </c>
      <c r="M46" s="55">
        <v>3</v>
      </c>
      <c r="N46" s="29">
        <v>1</v>
      </c>
      <c r="O46" s="20" t="str">
        <f>TEXT(P46,"ddd")</f>
        <v>lun</v>
      </c>
      <c r="P46" s="27">
        <v>45831</v>
      </c>
      <c r="Q46" s="20" t="str">
        <f t="shared" ref="Q46:Q54" si="36">+O46</f>
        <v>lun</v>
      </c>
      <c r="R46" s="27">
        <f t="shared" ref="R46:R54" si="37">+P46</f>
        <v>45831</v>
      </c>
      <c r="S46" s="125"/>
      <c r="T46" s="13" t="str">
        <f>VLOOKUP(P46,'[1]2025'!$A:$E,5,0)</f>
        <v>TRIM</v>
      </c>
    </row>
    <row r="47" spans="1:20" ht="21.75" customHeight="1" x14ac:dyDescent="0.2">
      <c r="A47" s="10"/>
      <c r="B47" s="124">
        <v>2025</v>
      </c>
      <c r="C47" s="43" t="s">
        <v>38</v>
      </c>
      <c r="D47" s="23" t="s">
        <v>29</v>
      </c>
      <c r="E47" s="20" t="s">
        <v>57</v>
      </c>
      <c r="F47" s="30" t="s">
        <v>59</v>
      </c>
      <c r="G47" s="22" t="s">
        <v>39</v>
      </c>
      <c r="H47" s="20"/>
      <c r="I47" s="28" t="str">
        <f t="shared" si="35"/>
        <v>lun</v>
      </c>
      <c r="J47" s="21" t="s">
        <v>27</v>
      </c>
      <c r="K47" s="19" t="s">
        <v>32</v>
      </c>
      <c r="L47" s="20">
        <f>+M47+L46</f>
        <v>6</v>
      </c>
      <c r="M47" s="55">
        <v>3</v>
      </c>
      <c r="N47" s="29">
        <f>1+N46</f>
        <v>2</v>
      </c>
      <c r="O47" s="20" t="str">
        <f t="shared" ref="O47:O57" si="38">TEXT(P47,"ddd")</f>
        <v>lun</v>
      </c>
      <c r="P47" s="27">
        <f>+P46+7</f>
        <v>45838</v>
      </c>
      <c r="Q47" s="20" t="str">
        <f t="shared" si="36"/>
        <v>lun</v>
      </c>
      <c r="R47" s="27">
        <f t="shared" si="37"/>
        <v>45838</v>
      </c>
      <c r="S47" s="125"/>
      <c r="T47" s="13" t="str">
        <f>VLOOKUP(P47,'[1]2025'!$A:$E,5,0)</f>
        <v>TRIM</v>
      </c>
    </row>
    <row r="48" spans="1:20" ht="21.75" customHeight="1" x14ac:dyDescent="0.2">
      <c r="A48" s="10"/>
      <c r="B48" s="124">
        <v>2025</v>
      </c>
      <c r="C48" s="43" t="s">
        <v>38</v>
      </c>
      <c r="D48" s="23" t="s">
        <v>29</v>
      </c>
      <c r="E48" s="20" t="s">
        <v>57</v>
      </c>
      <c r="F48" s="30" t="s">
        <v>59</v>
      </c>
      <c r="G48" s="22" t="s">
        <v>39</v>
      </c>
      <c r="H48" s="20"/>
      <c r="I48" s="28" t="str">
        <f t="shared" si="35"/>
        <v>lun</v>
      </c>
      <c r="J48" s="21" t="s">
        <v>27</v>
      </c>
      <c r="K48" s="19" t="s">
        <v>32</v>
      </c>
      <c r="L48" s="20">
        <f t="shared" ref="L48:L54" si="39">+M48+L47</f>
        <v>9</v>
      </c>
      <c r="M48" s="11">
        <v>3</v>
      </c>
      <c r="N48" s="29">
        <f t="shared" ref="N48:N57" si="40">1+N47</f>
        <v>3</v>
      </c>
      <c r="O48" s="20" t="str">
        <f t="shared" si="38"/>
        <v>lun</v>
      </c>
      <c r="P48" s="27">
        <f>+P47+7</f>
        <v>45845</v>
      </c>
      <c r="Q48" s="20" t="str">
        <f t="shared" si="36"/>
        <v>lun</v>
      </c>
      <c r="R48" s="27">
        <f t="shared" si="37"/>
        <v>45845</v>
      </c>
      <c r="S48" s="125"/>
      <c r="T48" s="13" t="str">
        <f>VLOOKUP(P48,'[1]2025'!$A:$E,5,0)</f>
        <v>TRIM</v>
      </c>
    </row>
    <row r="49" spans="1:20" ht="21.75" customHeight="1" x14ac:dyDescent="0.2">
      <c r="A49" s="10"/>
      <c r="B49" s="124">
        <v>2025</v>
      </c>
      <c r="C49" s="43" t="s">
        <v>38</v>
      </c>
      <c r="D49" s="23" t="s">
        <v>29</v>
      </c>
      <c r="E49" s="20" t="s">
        <v>57</v>
      </c>
      <c r="F49" s="30" t="s">
        <v>59</v>
      </c>
      <c r="G49" s="22" t="s">
        <v>39</v>
      </c>
      <c r="H49" s="20"/>
      <c r="I49" s="28" t="str">
        <f t="shared" si="35"/>
        <v>lun</v>
      </c>
      <c r="J49" s="21" t="s">
        <v>27</v>
      </c>
      <c r="K49" s="19" t="s">
        <v>32</v>
      </c>
      <c r="L49" s="20">
        <f t="shared" si="39"/>
        <v>12</v>
      </c>
      <c r="M49" s="11">
        <v>3</v>
      </c>
      <c r="N49" s="29">
        <f t="shared" si="40"/>
        <v>4</v>
      </c>
      <c r="O49" s="20" t="str">
        <f t="shared" si="38"/>
        <v>lun</v>
      </c>
      <c r="P49" s="27">
        <f>+P48+7</f>
        <v>45852</v>
      </c>
      <c r="Q49" s="20" t="str">
        <f t="shared" si="36"/>
        <v>lun</v>
      </c>
      <c r="R49" s="27">
        <f t="shared" si="37"/>
        <v>45852</v>
      </c>
      <c r="S49" s="125"/>
      <c r="T49" s="13" t="str">
        <f>VLOOKUP(P49,'[1]2025'!$A:$E,5,0)</f>
        <v>TRIM</v>
      </c>
    </row>
    <row r="50" spans="1:20" ht="21.75" customHeight="1" x14ac:dyDescent="0.2">
      <c r="A50" s="10"/>
      <c r="B50" s="124">
        <v>2025</v>
      </c>
      <c r="C50" s="43" t="s">
        <v>38</v>
      </c>
      <c r="D50" s="23" t="s">
        <v>29</v>
      </c>
      <c r="E50" s="20" t="s">
        <v>57</v>
      </c>
      <c r="F50" s="30" t="s">
        <v>59</v>
      </c>
      <c r="G50" s="22" t="s">
        <v>39</v>
      </c>
      <c r="H50" s="20"/>
      <c r="I50" s="28" t="str">
        <f t="shared" ref="I50" si="41">+O50</f>
        <v>lun</v>
      </c>
      <c r="J50" s="21" t="s">
        <v>27</v>
      </c>
      <c r="K50" s="19" t="s">
        <v>45</v>
      </c>
      <c r="L50" s="20">
        <f t="shared" ref="L50" si="42">+M50+L49</f>
        <v>16</v>
      </c>
      <c r="M50" s="11">
        <v>4</v>
      </c>
      <c r="N50" s="29">
        <f t="shared" si="40"/>
        <v>5</v>
      </c>
      <c r="O50" s="20" t="str">
        <f t="shared" ref="O50" si="43">TEXT(P50,"ddd")</f>
        <v>lun</v>
      </c>
      <c r="P50" s="27">
        <f>+P49+7</f>
        <v>45859</v>
      </c>
      <c r="Q50" s="20" t="str">
        <f t="shared" ref="Q50" si="44">+O50</f>
        <v>lun</v>
      </c>
      <c r="R50" s="27">
        <f t="shared" ref="R50" si="45">+P50</f>
        <v>45859</v>
      </c>
      <c r="S50" s="125" t="s">
        <v>150</v>
      </c>
      <c r="T50" s="13"/>
    </row>
    <row r="51" spans="1:20" ht="21.75" customHeight="1" x14ac:dyDescent="0.2">
      <c r="A51" s="10"/>
      <c r="B51" s="124">
        <v>2025</v>
      </c>
      <c r="C51" s="43" t="s">
        <v>38</v>
      </c>
      <c r="D51" s="23" t="s">
        <v>29</v>
      </c>
      <c r="E51" s="20" t="s">
        <v>57</v>
      </c>
      <c r="F51" s="171" t="s">
        <v>59</v>
      </c>
      <c r="G51" s="172" t="s">
        <v>39</v>
      </c>
      <c r="H51" s="173"/>
      <c r="I51" s="174" t="str">
        <f t="shared" si="35"/>
        <v>lun</v>
      </c>
      <c r="J51" s="175" t="s">
        <v>27</v>
      </c>
      <c r="K51" s="176" t="s">
        <v>45</v>
      </c>
      <c r="L51" s="173">
        <f>+M51+L50</f>
        <v>16</v>
      </c>
      <c r="M51" s="177">
        <v>0</v>
      </c>
      <c r="N51" s="178">
        <f>1+N49</f>
        <v>5</v>
      </c>
      <c r="O51" s="173" t="str">
        <f t="shared" si="38"/>
        <v>lun</v>
      </c>
      <c r="P51" s="179">
        <f>+P49+7+7</f>
        <v>45866</v>
      </c>
      <c r="Q51" s="173" t="str">
        <f t="shared" si="36"/>
        <v>lun</v>
      </c>
      <c r="R51" s="179">
        <f t="shared" si="37"/>
        <v>45866</v>
      </c>
      <c r="S51" s="126" t="s">
        <v>149</v>
      </c>
      <c r="T51" s="13" t="str">
        <f>VLOOKUP(P51,'[1]2025'!$A:$E,5,0)</f>
        <v>TRIM</v>
      </c>
    </row>
    <row r="52" spans="1:20" ht="21.75" customHeight="1" x14ac:dyDescent="0.2">
      <c r="A52" s="10"/>
      <c r="B52" s="124">
        <v>2025</v>
      </c>
      <c r="C52" s="43" t="s">
        <v>38</v>
      </c>
      <c r="D52" s="23" t="s">
        <v>29</v>
      </c>
      <c r="E52" s="20" t="s">
        <v>57</v>
      </c>
      <c r="F52" s="30" t="s">
        <v>59</v>
      </c>
      <c r="G52" s="22" t="s">
        <v>39</v>
      </c>
      <c r="H52" s="20"/>
      <c r="I52" s="28" t="str">
        <f t="shared" si="35"/>
        <v>lun</v>
      </c>
      <c r="J52" s="21" t="s">
        <v>27</v>
      </c>
      <c r="K52" s="56" t="s">
        <v>45</v>
      </c>
      <c r="L52" s="20">
        <f t="shared" si="39"/>
        <v>20</v>
      </c>
      <c r="M52" s="11">
        <v>4</v>
      </c>
      <c r="N52" s="29">
        <f t="shared" si="40"/>
        <v>6</v>
      </c>
      <c r="O52" s="20" t="str">
        <f t="shared" si="38"/>
        <v>lun</v>
      </c>
      <c r="P52" s="27">
        <f>+P51+7</f>
        <v>45873</v>
      </c>
      <c r="Q52" s="20" t="str">
        <f t="shared" si="36"/>
        <v>lun</v>
      </c>
      <c r="R52" s="27">
        <f t="shared" si="37"/>
        <v>45873</v>
      </c>
      <c r="S52" s="126" t="s">
        <v>139</v>
      </c>
      <c r="T52" s="13" t="str">
        <f>VLOOKUP(P52,'[1]2025'!$A:$E,5,0)</f>
        <v>TRIM</v>
      </c>
    </row>
    <row r="53" spans="1:20" ht="21.75" customHeight="1" x14ac:dyDescent="0.2">
      <c r="A53" s="10"/>
      <c r="B53" s="124">
        <v>2025</v>
      </c>
      <c r="C53" s="43" t="s">
        <v>38</v>
      </c>
      <c r="D53" s="23" t="s">
        <v>29</v>
      </c>
      <c r="E53" s="20" t="s">
        <v>57</v>
      </c>
      <c r="F53" s="30" t="s">
        <v>59</v>
      </c>
      <c r="G53" s="22" t="s">
        <v>39</v>
      </c>
      <c r="H53" s="20"/>
      <c r="I53" s="28" t="str">
        <f t="shared" si="35"/>
        <v>lun</v>
      </c>
      <c r="J53" s="21" t="s">
        <v>27</v>
      </c>
      <c r="K53" s="56" t="s">
        <v>45</v>
      </c>
      <c r="L53" s="20">
        <f t="shared" si="39"/>
        <v>24</v>
      </c>
      <c r="M53" s="11">
        <v>4</v>
      </c>
      <c r="N53" s="29">
        <f t="shared" si="40"/>
        <v>7</v>
      </c>
      <c r="O53" s="20" t="str">
        <f t="shared" si="38"/>
        <v>lun</v>
      </c>
      <c r="P53" s="27">
        <f t="shared" ref="P53:P55" si="46">+P52+7</f>
        <v>45880</v>
      </c>
      <c r="Q53" s="20" t="str">
        <f t="shared" si="36"/>
        <v>lun</v>
      </c>
      <c r="R53" s="27">
        <f t="shared" si="37"/>
        <v>45880</v>
      </c>
      <c r="S53" s="126" t="s">
        <v>139</v>
      </c>
      <c r="T53" s="13" t="str">
        <f>VLOOKUP(P53,'[1]2025'!$A:$E,5,0)</f>
        <v>TRIM</v>
      </c>
    </row>
    <row r="54" spans="1:20" ht="21.75" customHeight="1" x14ac:dyDescent="0.2">
      <c r="A54" s="10"/>
      <c r="B54" s="124">
        <v>2025</v>
      </c>
      <c r="C54" s="43" t="s">
        <v>38</v>
      </c>
      <c r="D54" s="23" t="s">
        <v>29</v>
      </c>
      <c r="E54" s="20" t="s">
        <v>57</v>
      </c>
      <c r="F54" s="30" t="s">
        <v>59</v>
      </c>
      <c r="G54" s="22" t="s">
        <v>39</v>
      </c>
      <c r="H54" s="20"/>
      <c r="I54" s="28" t="str">
        <f t="shared" si="35"/>
        <v>lun</v>
      </c>
      <c r="J54" s="21" t="s">
        <v>27</v>
      </c>
      <c r="K54" s="56" t="s">
        <v>45</v>
      </c>
      <c r="L54" s="20">
        <f t="shared" si="39"/>
        <v>28</v>
      </c>
      <c r="M54" s="11">
        <v>4</v>
      </c>
      <c r="N54" s="29">
        <f t="shared" si="40"/>
        <v>8</v>
      </c>
      <c r="O54" s="20" t="str">
        <f t="shared" si="38"/>
        <v>lun</v>
      </c>
      <c r="P54" s="27">
        <f t="shared" si="46"/>
        <v>45887</v>
      </c>
      <c r="Q54" s="20" t="str">
        <f t="shared" si="36"/>
        <v>lun</v>
      </c>
      <c r="R54" s="27">
        <f t="shared" si="37"/>
        <v>45887</v>
      </c>
      <c r="S54" s="126" t="s">
        <v>139</v>
      </c>
      <c r="T54" s="13" t="str">
        <f>VLOOKUP(P54,'[1]2025'!$A:$E,5,0)</f>
        <v>TRIM</v>
      </c>
    </row>
    <row r="55" spans="1:20" ht="21.75" customHeight="1" x14ac:dyDescent="0.2">
      <c r="A55" s="10"/>
      <c r="B55" s="124">
        <v>2025</v>
      </c>
      <c r="C55" s="43" t="s">
        <v>38</v>
      </c>
      <c r="D55" s="23" t="s">
        <v>29</v>
      </c>
      <c r="E55" s="20" t="s">
        <v>57</v>
      </c>
      <c r="F55" s="171" t="s">
        <v>59</v>
      </c>
      <c r="G55" s="172" t="s">
        <v>39</v>
      </c>
      <c r="H55" s="173"/>
      <c r="I55" s="174" t="str">
        <f t="shared" ref="I55" si="47">+O55</f>
        <v>lun</v>
      </c>
      <c r="J55" s="175" t="s">
        <v>27</v>
      </c>
      <c r="K55" s="176" t="s">
        <v>45</v>
      </c>
      <c r="L55" s="173">
        <f t="shared" ref="L55" si="48">+M55+L54</f>
        <v>28</v>
      </c>
      <c r="M55" s="177">
        <v>0</v>
      </c>
      <c r="N55" s="178">
        <f t="shared" si="40"/>
        <v>9</v>
      </c>
      <c r="O55" s="173" t="str">
        <f t="shared" si="38"/>
        <v>lun</v>
      </c>
      <c r="P55" s="179">
        <f t="shared" si="46"/>
        <v>45894</v>
      </c>
      <c r="Q55" s="173" t="str">
        <f t="shared" ref="Q55:Q57" si="49">+O55</f>
        <v>lun</v>
      </c>
      <c r="R55" s="179">
        <f t="shared" ref="R55:R57" si="50">+P55</f>
        <v>45894</v>
      </c>
      <c r="S55" s="126" t="s">
        <v>156</v>
      </c>
      <c r="T55" s="13" t="str">
        <f>VLOOKUP(P55,'[1]2025'!$A:$E,5,0)</f>
        <v>TRIM</v>
      </c>
    </row>
    <row r="56" spans="1:20" ht="21.75" customHeight="1" x14ac:dyDescent="0.2">
      <c r="A56" s="10"/>
      <c r="B56" s="124">
        <v>2025</v>
      </c>
      <c r="C56" s="43" t="s">
        <v>38</v>
      </c>
      <c r="D56" s="23" t="s">
        <v>29</v>
      </c>
      <c r="E56" s="20" t="s">
        <v>57</v>
      </c>
      <c r="F56" s="30" t="s">
        <v>59</v>
      </c>
      <c r="G56" s="22" t="s">
        <v>39</v>
      </c>
      <c r="H56" s="20"/>
      <c r="I56" s="28" t="str">
        <f t="shared" ref="I56" si="51">+O56</f>
        <v>lun</v>
      </c>
      <c r="J56" s="21" t="s">
        <v>27</v>
      </c>
      <c r="K56" s="56" t="s">
        <v>45</v>
      </c>
      <c r="L56" s="20">
        <f t="shared" ref="L56" si="52">+M56+L55</f>
        <v>32</v>
      </c>
      <c r="M56" s="11">
        <v>4</v>
      </c>
      <c r="N56" s="29">
        <f t="shared" si="40"/>
        <v>10</v>
      </c>
      <c r="O56" s="20" t="str">
        <f t="shared" si="38"/>
        <v>lun</v>
      </c>
      <c r="P56" s="27">
        <f>+P55+7</f>
        <v>45901</v>
      </c>
      <c r="Q56" s="20" t="str">
        <f t="shared" si="49"/>
        <v>lun</v>
      </c>
      <c r="R56" s="27">
        <f t="shared" si="50"/>
        <v>45901</v>
      </c>
      <c r="S56" s="126" t="s">
        <v>151</v>
      </c>
      <c r="T56" s="13" t="str">
        <f>VLOOKUP(P56,'[1]2025'!$A:$E,5,0)</f>
        <v>TRIM</v>
      </c>
    </row>
    <row r="57" spans="1:20" ht="21.75" customHeight="1" x14ac:dyDescent="0.2">
      <c r="A57" s="10"/>
      <c r="B57" s="127">
        <v>2025</v>
      </c>
      <c r="C57" s="128" t="s">
        <v>38</v>
      </c>
      <c r="D57" s="129" t="s">
        <v>29</v>
      </c>
      <c r="E57" s="130" t="s">
        <v>57</v>
      </c>
      <c r="F57" s="131" t="s">
        <v>59</v>
      </c>
      <c r="G57" s="132" t="s">
        <v>39</v>
      </c>
      <c r="H57" s="130"/>
      <c r="I57" s="133" t="str">
        <f t="shared" ref="I57" si="53">+O57</f>
        <v>lun</v>
      </c>
      <c r="J57" s="134" t="s">
        <v>27</v>
      </c>
      <c r="K57" s="135" t="s">
        <v>45</v>
      </c>
      <c r="L57" s="130">
        <f t="shared" ref="L57" si="54">+M57+L56</f>
        <v>36</v>
      </c>
      <c r="M57" s="136">
        <v>4</v>
      </c>
      <c r="N57" s="137">
        <f t="shared" si="40"/>
        <v>11</v>
      </c>
      <c r="O57" s="130" t="str">
        <f t="shared" si="38"/>
        <v>lun</v>
      </c>
      <c r="P57" s="138">
        <f>+P55+7+7</f>
        <v>45908</v>
      </c>
      <c r="Q57" s="130" t="str">
        <f t="shared" si="49"/>
        <v>lun</v>
      </c>
      <c r="R57" s="138">
        <f t="shared" si="50"/>
        <v>45908</v>
      </c>
      <c r="S57" s="139" t="s">
        <v>139</v>
      </c>
      <c r="T57" s="13" t="str">
        <f>VLOOKUP(P57,'[1]2025'!$A:$E,5,0)</f>
        <v>TRIM</v>
      </c>
    </row>
    <row r="58" spans="1:20" s="13" customFormat="1" ht="48" customHeight="1" x14ac:dyDescent="0.2">
      <c r="B58" s="112">
        <v>2025</v>
      </c>
      <c r="C58" s="113" t="s">
        <v>38</v>
      </c>
      <c r="D58" s="113" t="s">
        <v>29</v>
      </c>
      <c r="E58" s="114" t="s">
        <v>60</v>
      </c>
      <c r="F58" s="113" t="s">
        <v>61</v>
      </c>
      <c r="G58" s="115" t="s">
        <v>42</v>
      </c>
      <c r="H58" s="115" t="s">
        <v>42</v>
      </c>
      <c r="I58" s="116" t="s">
        <v>54</v>
      </c>
      <c r="J58" s="117" t="s">
        <v>27</v>
      </c>
      <c r="K58" s="118" t="s">
        <v>32</v>
      </c>
      <c r="L58" s="115">
        <v>32</v>
      </c>
      <c r="M58" s="119">
        <v>3</v>
      </c>
      <c r="N58" s="120">
        <v>10</v>
      </c>
      <c r="O58" s="121" t="str">
        <f>+O59</f>
        <v>jue</v>
      </c>
      <c r="P58" s="122">
        <f>+P59</f>
        <v>45827</v>
      </c>
      <c r="Q58" s="121" t="str">
        <f>+Q68</f>
        <v>jue</v>
      </c>
      <c r="R58" s="122">
        <f>+R69</f>
        <v>45904</v>
      </c>
      <c r="S58" s="123"/>
      <c r="T58" s="13" t="str">
        <f>VLOOKUP(P58,'[1]2025'!$A:$E,5,0)</f>
        <v>TRIM</v>
      </c>
    </row>
    <row r="59" spans="1:20" ht="21.75" customHeight="1" x14ac:dyDescent="0.2">
      <c r="A59" s="10"/>
      <c r="B59" s="124">
        <v>2025</v>
      </c>
      <c r="C59" s="43" t="s">
        <v>38</v>
      </c>
      <c r="D59" s="23" t="s">
        <v>29</v>
      </c>
      <c r="E59" s="20" t="s">
        <v>60</v>
      </c>
      <c r="F59" s="30" t="s">
        <v>62</v>
      </c>
      <c r="G59" s="22" t="s">
        <v>42</v>
      </c>
      <c r="H59" s="20"/>
      <c r="I59" s="28" t="str">
        <f t="shared" ref="I59:I68" si="55">+O59</f>
        <v>jue</v>
      </c>
      <c r="J59" s="21" t="s">
        <v>27</v>
      </c>
      <c r="K59" s="19" t="s">
        <v>32</v>
      </c>
      <c r="L59" s="20">
        <f>+M59</f>
        <v>3</v>
      </c>
      <c r="M59" s="55">
        <v>3</v>
      </c>
      <c r="N59" s="29">
        <v>1</v>
      </c>
      <c r="O59" s="20" t="str">
        <f t="shared" ref="O59:O68" si="56">TEXT(P59,"ddd")</f>
        <v>jue</v>
      </c>
      <c r="P59" s="27">
        <v>45827</v>
      </c>
      <c r="Q59" s="20" t="str">
        <f t="shared" ref="Q59:Q68" si="57">+O59</f>
        <v>jue</v>
      </c>
      <c r="R59" s="27">
        <f t="shared" ref="R59:R68" si="58">+P59</f>
        <v>45827</v>
      </c>
      <c r="S59" s="125"/>
      <c r="T59" s="13" t="str">
        <f>VLOOKUP(P59,'[1]2025'!$A:$E,5,0)</f>
        <v>TRIM</v>
      </c>
    </row>
    <row r="60" spans="1:20" ht="21.75" customHeight="1" x14ac:dyDescent="0.2">
      <c r="A60" s="10"/>
      <c r="B60" s="124">
        <v>2025</v>
      </c>
      <c r="C60" s="43" t="s">
        <v>38</v>
      </c>
      <c r="D60" s="23" t="s">
        <v>29</v>
      </c>
      <c r="E60" s="20" t="s">
        <v>60</v>
      </c>
      <c r="F60" s="30" t="s">
        <v>62</v>
      </c>
      <c r="G60" s="22" t="s">
        <v>42</v>
      </c>
      <c r="H60" s="20"/>
      <c r="I60" s="28" t="str">
        <f t="shared" si="55"/>
        <v>jue</v>
      </c>
      <c r="J60" s="21" t="s">
        <v>27</v>
      </c>
      <c r="K60" s="19" t="s">
        <v>32</v>
      </c>
      <c r="L60" s="20">
        <f>+M60+L59</f>
        <v>6</v>
      </c>
      <c r="M60" s="55">
        <v>3</v>
      </c>
      <c r="N60" s="29">
        <f>1+N59</f>
        <v>2</v>
      </c>
      <c r="O60" s="20" t="str">
        <f t="shared" si="56"/>
        <v>jue</v>
      </c>
      <c r="P60" s="27">
        <f>+P59+7</f>
        <v>45834</v>
      </c>
      <c r="Q60" s="20" t="str">
        <f t="shared" si="57"/>
        <v>jue</v>
      </c>
      <c r="R60" s="27">
        <f t="shared" si="58"/>
        <v>45834</v>
      </c>
      <c r="S60" s="125"/>
      <c r="T60" s="13" t="str">
        <f>VLOOKUP(P60,'[1]2025'!$A:$E,5,0)</f>
        <v>TRIM</v>
      </c>
    </row>
    <row r="61" spans="1:20" ht="21.75" customHeight="1" x14ac:dyDescent="0.2">
      <c r="A61" s="10"/>
      <c r="B61" s="124">
        <v>2025</v>
      </c>
      <c r="C61" s="43" t="s">
        <v>38</v>
      </c>
      <c r="D61" s="23" t="s">
        <v>29</v>
      </c>
      <c r="E61" s="20" t="s">
        <v>60</v>
      </c>
      <c r="F61" s="30" t="s">
        <v>62</v>
      </c>
      <c r="G61" s="22" t="s">
        <v>42</v>
      </c>
      <c r="H61" s="20"/>
      <c r="I61" s="28" t="str">
        <f t="shared" si="55"/>
        <v>jue</v>
      </c>
      <c r="J61" s="21" t="s">
        <v>27</v>
      </c>
      <c r="K61" s="19" t="s">
        <v>32</v>
      </c>
      <c r="L61" s="20">
        <f t="shared" ref="L61:L68" si="59">+M61+L60</f>
        <v>9</v>
      </c>
      <c r="M61" s="11">
        <v>3</v>
      </c>
      <c r="N61" s="29">
        <f t="shared" ref="N61:N69" si="60">1+N60</f>
        <v>3</v>
      </c>
      <c r="O61" s="20" t="str">
        <f t="shared" si="56"/>
        <v>jue</v>
      </c>
      <c r="P61" s="27">
        <f t="shared" ref="P61:P68" si="61">+P60+7</f>
        <v>45841</v>
      </c>
      <c r="Q61" s="20" t="str">
        <f t="shared" si="57"/>
        <v>jue</v>
      </c>
      <c r="R61" s="27">
        <f t="shared" si="58"/>
        <v>45841</v>
      </c>
      <c r="S61" s="125"/>
      <c r="T61" s="13" t="str">
        <f>VLOOKUP(P61,'[1]2025'!$A:$E,5,0)</f>
        <v>TRIM</v>
      </c>
    </row>
    <row r="62" spans="1:20" ht="21.75" customHeight="1" x14ac:dyDescent="0.2">
      <c r="A62" s="10"/>
      <c r="B62" s="124">
        <v>2025</v>
      </c>
      <c r="C62" s="43" t="s">
        <v>38</v>
      </c>
      <c r="D62" s="23" t="s">
        <v>29</v>
      </c>
      <c r="E62" s="20" t="s">
        <v>60</v>
      </c>
      <c r="F62" s="30" t="s">
        <v>62</v>
      </c>
      <c r="G62" s="22" t="s">
        <v>42</v>
      </c>
      <c r="H62" s="20"/>
      <c r="I62" s="28" t="str">
        <f t="shared" si="55"/>
        <v>jue</v>
      </c>
      <c r="J62" s="21" t="s">
        <v>27</v>
      </c>
      <c r="K62" s="19" t="s">
        <v>32</v>
      </c>
      <c r="L62" s="20">
        <f t="shared" si="59"/>
        <v>12</v>
      </c>
      <c r="M62" s="11">
        <v>3</v>
      </c>
      <c r="N62" s="29">
        <f t="shared" si="60"/>
        <v>4</v>
      </c>
      <c r="O62" s="20" t="str">
        <f t="shared" si="56"/>
        <v>jue</v>
      </c>
      <c r="P62" s="27">
        <f t="shared" si="61"/>
        <v>45848</v>
      </c>
      <c r="Q62" s="20" t="str">
        <f t="shared" si="57"/>
        <v>jue</v>
      </c>
      <c r="R62" s="27">
        <f t="shared" si="58"/>
        <v>45848</v>
      </c>
      <c r="S62" s="125"/>
      <c r="T62" s="13" t="str">
        <f>VLOOKUP(P62,'[1]2025'!$A:$E,5,0)</f>
        <v>TRIM</v>
      </c>
    </row>
    <row r="63" spans="1:20" ht="21.75" customHeight="1" x14ac:dyDescent="0.2">
      <c r="A63" s="10"/>
      <c r="B63" s="124">
        <v>2025</v>
      </c>
      <c r="C63" s="43" t="s">
        <v>38</v>
      </c>
      <c r="D63" s="23" t="s">
        <v>29</v>
      </c>
      <c r="E63" s="20" t="s">
        <v>60</v>
      </c>
      <c r="F63" s="30" t="s">
        <v>62</v>
      </c>
      <c r="G63" s="22" t="s">
        <v>42</v>
      </c>
      <c r="H63" s="20"/>
      <c r="I63" s="28" t="str">
        <f t="shared" si="55"/>
        <v>jue</v>
      </c>
      <c r="J63" s="21" t="s">
        <v>27</v>
      </c>
      <c r="K63" s="56" t="s">
        <v>32</v>
      </c>
      <c r="L63" s="20">
        <f t="shared" si="59"/>
        <v>15</v>
      </c>
      <c r="M63" s="11">
        <v>3</v>
      </c>
      <c r="N63" s="29">
        <f t="shared" si="60"/>
        <v>5</v>
      </c>
      <c r="O63" s="20" t="str">
        <f t="shared" si="56"/>
        <v>jue</v>
      </c>
      <c r="P63" s="27">
        <f t="shared" si="61"/>
        <v>45855</v>
      </c>
      <c r="Q63" s="20" t="str">
        <f t="shared" si="57"/>
        <v>jue</v>
      </c>
      <c r="R63" s="27">
        <f t="shared" si="58"/>
        <v>45855</v>
      </c>
      <c r="S63" s="126"/>
      <c r="T63" s="13" t="str">
        <f>VLOOKUP(P63,'[1]2025'!$A:$E,5,0)</f>
        <v>TRIM</v>
      </c>
    </row>
    <row r="64" spans="1:20" ht="21.75" customHeight="1" x14ac:dyDescent="0.2">
      <c r="A64" s="10"/>
      <c r="B64" s="124">
        <v>2025</v>
      </c>
      <c r="C64" s="43" t="s">
        <v>38</v>
      </c>
      <c r="D64" s="23" t="s">
        <v>29</v>
      </c>
      <c r="E64" s="20" t="s">
        <v>60</v>
      </c>
      <c r="F64" s="30" t="s">
        <v>62</v>
      </c>
      <c r="G64" s="22" t="s">
        <v>42</v>
      </c>
      <c r="H64" s="20"/>
      <c r="I64" s="28" t="str">
        <f t="shared" si="55"/>
        <v>jue</v>
      </c>
      <c r="J64" s="21" t="s">
        <v>27</v>
      </c>
      <c r="K64" s="56" t="s">
        <v>32</v>
      </c>
      <c r="L64" s="20">
        <f t="shared" si="59"/>
        <v>18</v>
      </c>
      <c r="M64" s="11">
        <v>3</v>
      </c>
      <c r="N64" s="29">
        <f t="shared" si="60"/>
        <v>6</v>
      </c>
      <c r="O64" s="20" t="str">
        <f t="shared" si="56"/>
        <v>jue</v>
      </c>
      <c r="P64" s="27">
        <f>+P63+7+7</f>
        <v>45869</v>
      </c>
      <c r="Q64" s="20" t="str">
        <f t="shared" si="57"/>
        <v>jue</v>
      </c>
      <c r="R64" s="27">
        <f t="shared" si="58"/>
        <v>45869</v>
      </c>
      <c r="S64" s="126"/>
      <c r="T64" s="13" t="str">
        <f>VLOOKUP(P64,'[1]2025'!$A:$E,5,0)</f>
        <v>TRIM</v>
      </c>
    </row>
    <row r="65" spans="1:27" ht="21.75" customHeight="1" x14ac:dyDescent="0.2">
      <c r="A65" s="10"/>
      <c r="B65" s="124">
        <v>2025</v>
      </c>
      <c r="C65" s="43" t="s">
        <v>38</v>
      </c>
      <c r="D65" s="23" t="s">
        <v>29</v>
      </c>
      <c r="E65" s="20" t="s">
        <v>60</v>
      </c>
      <c r="F65" s="30" t="s">
        <v>62</v>
      </c>
      <c r="G65" s="22" t="s">
        <v>42</v>
      </c>
      <c r="H65" s="20"/>
      <c r="I65" s="28" t="str">
        <f t="shared" si="55"/>
        <v>jue</v>
      </c>
      <c r="J65" s="21" t="s">
        <v>27</v>
      </c>
      <c r="K65" s="56" t="s">
        <v>32</v>
      </c>
      <c r="L65" s="20">
        <f t="shared" si="59"/>
        <v>21</v>
      </c>
      <c r="M65" s="11">
        <v>3</v>
      </c>
      <c r="N65" s="29">
        <f t="shared" si="60"/>
        <v>7</v>
      </c>
      <c r="O65" s="20" t="str">
        <f t="shared" si="56"/>
        <v>jue</v>
      </c>
      <c r="P65" s="27">
        <f t="shared" si="61"/>
        <v>45876</v>
      </c>
      <c r="Q65" s="20" t="str">
        <f t="shared" si="57"/>
        <v>jue</v>
      </c>
      <c r="R65" s="27">
        <f t="shared" si="58"/>
        <v>45876</v>
      </c>
      <c r="S65" s="126"/>
      <c r="T65" s="13" t="str">
        <f>VLOOKUP(P65,'[1]2025'!$A:$E,5,0)</f>
        <v>TRIM</v>
      </c>
    </row>
    <row r="66" spans="1:27" ht="21.75" customHeight="1" x14ac:dyDescent="0.2">
      <c r="A66" s="10"/>
      <c r="B66" s="124">
        <v>2025</v>
      </c>
      <c r="C66" s="43" t="s">
        <v>38</v>
      </c>
      <c r="D66" s="23" t="s">
        <v>29</v>
      </c>
      <c r="E66" s="20" t="s">
        <v>60</v>
      </c>
      <c r="F66" s="30" t="s">
        <v>62</v>
      </c>
      <c r="G66" s="22" t="s">
        <v>42</v>
      </c>
      <c r="H66" s="20"/>
      <c r="I66" s="28" t="str">
        <f t="shared" si="55"/>
        <v>jue</v>
      </c>
      <c r="J66" s="21" t="s">
        <v>27</v>
      </c>
      <c r="K66" s="56" t="s">
        <v>32</v>
      </c>
      <c r="L66" s="20">
        <f t="shared" si="59"/>
        <v>24</v>
      </c>
      <c r="M66" s="11">
        <v>3</v>
      </c>
      <c r="N66" s="29">
        <f t="shared" si="60"/>
        <v>8</v>
      </c>
      <c r="O66" s="20" t="str">
        <f t="shared" si="56"/>
        <v>jue</v>
      </c>
      <c r="P66" s="27">
        <f t="shared" si="61"/>
        <v>45883</v>
      </c>
      <c r="Q66" s="20" t="str">
        <f t="shared" si="57"/>
        <v>jue</v>
      </c>
      <c r="R66" s="27">
        <f t="shared" si="58"/>
        <v>45883</v>
      </c>
      <c r="S66" s="126"/>
      <c r="T66" s="13" t="str">
        <f>VLOOKUP(P66,'[1]2025'!$A:$E,5,0)</f>
        <v>TRIM</v>
      </c>
    </row>
    <row r="67" spans="1:27" ht="21.75" customHeight="1" x14ac:dyDescent="0.2">
      <c r="A67" s="10"/>
      <c r="B67" s="124">
        <v>2025</v>
      </c>
      <c r="C67" s="43" t="s">
        <v>38</v>
      </c>
      <c r="D67" s="23" t="s">
        <v>29</v>
      </c>
      <c r="E67" s="20" t="s">
        <v>60</v>
      </c>
      <c r="F67" s="30" t="s">
        <v>62</v>
      </c>
      <c r="G67" s="22" t="s">
        <v>42</v>
      </c>
      <c r="H67" s="20"/>
      <c r="I67" s="28" t="str">
        <f t="shared" si="55"/>
        <v>jue</v>
      </c>
      <c r="J67" s="21" t="s">
        <v>27</v>
      </c>
      <c r="K67" s="56" t="s">
        <v>32</v>
      </c>
      <c r="L67" s="20">
        <f t="shared" si="59"/>
        <v>27</v>
      </c>
      <c r="M67" s="11">
        <v>3</v>
      </c>
      <c r="N67" s="29">
        <f t="shared" si="60"/>
        <v>9</v>
      </c>
      <c r="O67" s="20" t="str">
        <f t="shared" si="56"/>
        <v>jue</v>
      </c>
      <c r="P67" s="27">
        <f t="shared" si="61"/>
        <v>45890</v>
      </c>
      <c r="Q67" s="20" t="str">
        <f t="shared" si="57"/>
        <v>jue</v>
      </c>
      <c r="R67" s="27">
        <f t="shared" si="58"/>
        <v>45890</v>
      </c>
      <c r="S67" s="126"/>
      <c r="T67" s="13" t="str">
        <f>VLOOKUP(P67,'[1]2025'!$A:$E,5,0)</f>
        <v>TRIM</v>
      </c>
    </row>
    <row r="68" spans="1:27" ht="21.75" customHeight="1" x14ac:dyDescent="0.2">
      <c r="A68" s="10"/>
      <c r="B68" s="124">
        <v>2025</v>
      </c>
      <c r="C68" s="43" t="s">
        <v>38</v>
      </c>
      <c r="D68" s="23" t="s">
        <v>29</v>
      </c>
      <c r="E68" s="20" t="s">
        <v>60</v>
      </c>
      <c r="F68" s="30" t="s">
        <v>62</v>
      </c>
      <c r="G68" s="22" t="s">
        <v>42</v>
      </c>
      <c r="H68" s="20"/>
      <c r="I68" s="28" t="str">
        <f t="shared" si="55"/>
        <v>jue</v>
      </c>
      <c r="J68" s="21" t="s">
        <v>27</v>
      </c>
      <c r="K68" s="56" t="s">
        <v>32</v>
      </c>
      <c r="L68" s="20">
        <f t="shared" si="59"/>
        <v>30</v>
      </c>
      <c r="M68" s="11">
        <v>3</v>
      </c>
      <c r="N68" s="29">
        <f t="shared" si="60"/>
        <v>10</v>
      </c>
      <c r="O68" s="20" t="str">
        <f t="shared" si="56"/>
        <v>jue</v>
      </c>
      <c r="P68" s="27">
        <f t="shared" si="61"/>
        <v>45897</v>
      </c>
      <c r="Q68" s="20" t="str">
        <f t="shared" si="57"/>
        <v>jue</v>
      </c>
      <c r="R68" s="27">
        <f t="shared" si="58"/>
        <v>45897</v>
      </c>
      <c r="S68" s="126"/>
      <c r="T68" s="13" t="str">
        <f>VLOOKUP(P68,'[1]2025'!$A:$E,5,0)</f>
        <v>TRIM</v>
      </c>
    </row>
    <row r="69" spans="1:27" ht="21.75" customHeight="1" x14ac:dyDescent="0.2">
      <c r="A69" s="10"/>
      <c r="B69" s="127">
        <v>2025</v>
      </c>
      <c r="C69" s="128" t="s">
        <v>38</v>
      </c>
      <c r="D69" s="129" t="s">
        <v>29</v>
      </c>
      <c r="E69" s="130" t="s">
        <v>60</v>
      </c>
      <c r="F69" s="131" t="s">
        <v>62</v>
      </c>
      <c r="G69" s="132" t="s">
        <v>42</v>
      </c>
      <c r="H69" s="130"/>
      <c r="I69" s="133" t="str">
        <f t="shared" ref="I69" si="62">+O69</f>
        <v>jue</v>
      </c>
      <c r="J69" s="134" t="s">
        <v>27</v>
      </c>
      <c r="K69" s="135" t="s">
        <v>56</v>
      </c>
      <c r="L69" s="130">
        <f t="shared" ref="L69" si="63">+M69+L68</f>
        <v>32</v>
      </c>
      <c r="M69" s="136">
        <v>2</v>
      </c>
      <c r="N69" s="137">
        <f t="shared" si="60"/>
        <v>11</v>
      </c>
      <c r="O69" s="130" t="str">
        <f t="shared" ref="O69" si="64">TEXT(P69,"ddd")</f>
        <v>jue</v>
      </c>
      <c r="P69" s="138">
        <f t="shared" ref="P69" si="65">+P68+7</f>
        <v>45904</v>
      </c>
      <c r="Q69" s="130" t="str">
        <f t="shared" ref="Q69" si="66">+O69</f>
        <v>jue</v>
      </c>
      <c r="R69" s="138">
        <f t="shared" ref="R69" si="67">+P69</f>
        <v>45904</v>
      </c>
      <c r="S69" s="139" t="s">
        <v>145</v>
      </c>
      <c r="T69" s="13" t="str">
        <f>VLOOKUP(P69,'[1]2025'!$A:$E,5,0)</f>
        <v>TRIM</v>
      </c>
    </row>
    <row r="70" spans="1:27" s="13" customFormat="1" ht="48" customHeight="1" x14ac:dyDescent="0.2">
      <c r="B70" s="112">
        <v>2025</v>
      </c>
      <c r="C70" s="113" t="s">
        <v>38</v>
      </c>
      <c r="D70" s="113" t="s">
        <v>29</v>
      </c>
      <c r="E70" s="114" t="s">
        <v>63</v>
      </c>
      <c r="F70" s="113" t="s">
        <v>64</v>
      </c>
      <c r="G70" s="115" t="s">
        <v>142</v>
      </c>
      <c r="H70" s="115" t="s">
        <v>143</v>
      </c>
      <c r="I70" s="116" t="s">
        <v>28</v>
      </c>
      <c r="J70" s="117" t="s">
        <v>27</v>
      </c>
      <c r="K70" s="118" t="s">
        <v>45</v>
      </c>
      <c r="L70" s="115">
        <v>40</v>
      </c>
      <c r="M70" s="119">
        <v>4</v>
      </c>
      <c r="N70" s="120">
        <v>10</v>
      </c>
      <c r="O70" s="121" t="str">
        <f>+O71</f>
        <v>mié</v>
      </c>
      <c r="P70" s="33">
        <f>+P71</f>
        <v>45826</v>
      </c>
      <c r="Q70" s="121" t="str">
        <f>+Q81</f>
        <v>vie</v>
      </c>
      <c r="R70" s="122">
        <f>+R81</f>
        <v>45905</v>
      </c>
      <c r="S70" s="123"/>
      <c r="T70" s="13" t="str">
        <f>VLOOKUP(P70,'[1]2025'!$A:$E,5,0)</f>
        <v>TRIM</v>
      </c>
      <c r="V70" s="3"/>
      <c r="AA70" s="3"/>
    </row>
    <row r="71" spans="1:27" ht="21.75" customHeight="1" x14ac:dyDescent="0.2">
      <c r="A71" s="10"/>
      <c r="B71" s="124">
        <v>2025</v>
      </c>
      <c r="C71" s="43" t="s">
        <v>38</v>
      </c>
      <c r="D71" s="23" t="s">
        <v>29</v>
      </c>
      <c r="E71" s="20" t="s">
        <v>63</v>
      </c>
      <c r="F71" s="30" t="s">
        <v>65</v>
      </c>
      <c r="G71" s="22" t="s">
        <v>142</v>
      </c>
      <c r="H71" s="20"/>
      <c r="I71" s="28" t="str">
        <f t="shared" ref="I71:I79" si="68">+O71</f>
        <v>mié</v>
      </c>
      <c r="J71" s="21" t="s">
        <v>27</v>
      </c>
      <c r="K71" s="19" t="s">
        <v>45</v>
      </c>
      <c r="L71" s="20">
        <f>+M71</f>
        <v>4</v>
      </c>
      <c r="M71" s="11">
        <v>4</v>
      </c>
      <c r="N71" s="29">
        <v>1</v>
      </c>
      <c r="O71" s="20" t="str">
        <f t="shared" ref="O71:O80" si="69">TEXT(P71,"ddd")</f>
        <v>mié</v>
      </c>
      <c r="P71" s="27">
        <v>45826</v>
      </c>
      <c r="Q71" s="20" t="str">
        <f t="shared" ref="Q71:Q79" si="70">+O71</f>
        <v>mié</v>
      </c>
      <c r="R71" s="27">
        <f t="shared" ref="R71:R80" si="71">+P71</f>
        <v>45826</v>
      </c>
      <c r="S71" s="126" t="s">
        <v>139</v>
      </c>
      <c r="T71" s="13" t="str">
        <f>VLOOKUP(P71,'[1]2025'!$A:$E,5,0)</f>
        <v>TRIM</v>
      </c>
    </row>
    <row r="72" spans="1:27" ht="21.75" customHeight="1" x14ac:dyDescent="0.2">
      <c r="A72" s="10"/>
      <c r="B72" s="124">
        <v>2025</v>
      </c>
      <c r="C72" s="43" t="s">
        <v>38</v>
      </c>
      <c r="D72" s="23" t="s">
        <v>29</v>
      </c>
      <c r="E72" s="20" t="s">
        <v>63</v>
      </c>
      <c r="F72" s="30" t="s">
        <v>65</v>
      </c>
      <c r="G72" s="22" t="s">
        <v>142</v>
      </c>
      <c r="H72" s="20"/>
      <c r="I72" s="28" t="str">
        <f t="shared" si="68"/>
        <v>mié</v>
      </c>
      <c r="J72" s="21" t="s">
        <v>27</v>
      </c>
      <c r="K72" s="19" t="s">
        <v>45</v>
      </c>
      <c r="L72" s="20">
        <f>+M72+L71</f>
        <v>8</v>
      </c>
      <c r="M72" s="11">
        <v>4</v>
      </c>
      <c r="N72" s="29">
        <f>1+N71</f>
        <v>2</v>
      </c>
      <c r="O72" s="20" t="str">
        <f t="shared" si="69"/>
        <v>mié</v>
      </c>
      <c r="P72" s="27">
        <f>+P71+7</f>
        <v>45833</v>
      </c>
      <c r="Q72" s="20" t="str">
        <f t="shared" si="70"/>
        <v>mié</v>
      </c>
      <c r="R72" s="27">
        <f t="shared" si="71"/>
        <v>45833</v>
      </c>
      <c r="S72" s="126" t="s">
        <v>139</v>
      </c>
      <c r="T72" s="13" t="str">
        <f>VLOOKUP(P72,'[1]2025'!$A:$E,5,0)</f>
        <v>TRIM</v>
      </c>
    </row>
    <row r="73" spans="1:27" ht="21.75" customHeight="1" x14ac:dyDescent="0.2">
      <c r="A73" s="10"/>
      <c r="B73" s="124">
        <v>2025</v>
      </c>
      <c r="C73" s="43" t="s">
        <v>38</v>
      </c>
      <c r="D73" s="23" t="s">
        <v>29</v>
      </c>
      <c r="E73" s="20" t="s">
        <v>63</v>
      </c>
      <c r="F73" s="30" t="s">
        <v>65</v>
      </c>
      <c r="G73" s="22" t="s">
        <v>142</v>
      </c>
      <c r="H73" s="20"/>
      <c r="I73" s="28" t="str">
        <f t="shared" si="68"/>
        <v>mié</v>
      </c>
      <c r="J73" s="21" t="s">
        <v>27</v>
      </c>
      <c r="K73" s="19" t="s">
        <v>45</v>
      </c>
      <c r="L73" s="20">
        <f t="shared" ref="L73:L79" si="72">+M73+L72</f>
        <v>12</v>
      </c>
      <c r="M73" s="11">
        <v>4</v>
      </c>
      <c r="N73" s="29">
        <f t="shared" ref="N73:N81" si="73">1+N72</f>
        <v>3</v>
      </c>
      <c r="O73" s="20" t="str">
        <f t="shared" si="69"/>
        <v>mié</v>
      </c>
      <c r="P73" s="27">
        <f>+P72+7</f>
        <v>45840</v>
      </c>
      <c r="Q73" s="20" t="str">
        <f t="shared" si="70"/>
        <v>mié</v>
      </c>
      <c r="R73" s="27">
        <f t="shared" si="71"/>
        <v>45840</v>
      </c>
      <c r="S73" s="126" t="s">
        <v>139</v>
      </c>
      <c r="T73" s="13" t="str">
        <f>VLOOKUP(P73,'[1]2025'!$A:$E,5,0)</f>
        <v>TRIM</v>
      </c>
    </row>
    <row r="74" spans="1:27" ht="21.75" customHeight="1" x14ac:dyDescent="0.2">
      <c r="A74" s="10"/>
      <c r="B74" s="124">
        <v>2025</v>
      </c>
      <c r="C74" s="43" t="s">
        <v>38</v>
      </c>
      <c r="D74" s="23" t="s">
        <v>29</v>
      </c>
      <c r="E74" s="20" t="s">
        <v>63</v>
      </c>
      <c r="F74" s="30" t="s">
        <v>65</v>
      </c>
      <c r="G74" s="22" t="s">
        <v>142</v>
      </c>
      <c r="H74" s="20"/>
      <c r="I74" s="28" t="str">
        <f t="shared" si="68"/>
        <v>mié</v>
      </c>
      <c r="J74" s="21" t="s">
        <v>27</v>
      </c>
      <c r="K74" s="19" t="s">
        <v>45</v>
      </c>
      <c r="L74" s="20">
        <f t="shared" si="72"/>
        <v>16</v>
      </c>
      <c r="M74" s="11">
        <v>4</v>
      </c>
      <c r="N74" s="29">
        <f t="shared" si="73"/>
        <v>4</v>
      </c>
      <c r="O74" s="20" t="str">
        <f t="shared" si="69"/>
        <v>mié</v>
      </c>
      <c r="P74" s="27">
        <f>+P73+7+7</f>
        <v>45854</v>
      </c>
      <c r="Q74" s="20" t="str">
        <f t="shared" si="70"/>
        <v>mié</v>
      </c>
      <c r="R74" s="27">
        <f t="shared" si="71"/>
        <v>45854</v>
      </c>
      <c r="S74" s="126" t="s">
        <v>139</v>
      </c>
      <c r="T74" s="13" t="str">
        <f>VLOOKUP(P74,'[1]2025'!$A:$E,5,0)</f>
        <v>TRIM</v>
      </c>
    </row>
    <row r="75" spans="1:27" ht="21.75" customHeight="1" x14ac:dyDescent="0.2">
      <c r="A75" s="10"/>
      <c r="B75" s="124">
        <v>2025</v>
      </c>
      <c r="C75" s="43" t="s">
        <v>38</v>
      </c>
      <c r="D75" s="23" t="s">
        <v>29</v>
      </c>
      <c r="E75" s="20" t="s">
        <v>63</v>
      </c>
      <c r="F75" s="30" t="s">
        <v>65</v>
      </c>
      <c r="G75" s="22" t="s">
        <v>142</v>
      </c>
      <c r="H75" s="20"/>
      <c r="I75" s="28" t="str">
        <f t="shared" si="68"/>
        <v>mié</v>
      </c>
      <c r="J75" s="21" t="s">
        <v>27</v>
      </c>
      <c r="K75" s="56" t="s">
        <v>45</v>
      </c>
      <c r="L75" s="20">
        <f t="shared" si="72"/>
        <v>20</v>
      </c>
      <c r="M75" s="11">
        <v>4</v>
      </c>
      <c r="N75" s="29">
        <f t="shared" si="73"/>
        <v>5</v>
      </c>
      <c r="O75" s="20" t="str">
        <f t="shared" si="69"/>
        <v>mié</v>
      </c>
      <c r="P75" s="27">
        <f>+P74+7+7</f>
        <v>45868</v>
      </c>
      <c r="Q75" s="20" t="str">
        <f t="shared" si="70"/>
        <v>mié</v>
      </c>
      <c r="R75" s="27">
        <f t="shared" si="71"/>
        <v>45868</v>
      </c>
      <c r="S75" s="126" t="s">
        <v>139</v>
      </c>
      <c r="T75" s="13" t="str">
        <f>VLOOKUP(P75,'[1]2025'!$A:$E,5,0)</f>
        <v>TRIM</v>
      </c>
    </row>
    <row r="76" spans="1:27" ht="21.75" customHeight="1" x14ac:dyDescent="0.2">
      <c r="A76" s="10"/>
      <c r="B76" s="124">
        <v>2025</v>
      </c>
      <c r="C76" s="43" t="s">
        <v>38</v>
      </c>
      <c r="D76" s="23" t="s">
        <v>29</v>
      </c>
      <c r="E76" s="20" t="s">
        <v>63</v>
      </c>
      <c r="F76" s="30" t="s">
        <v>65</v>
      </c>
      <c r="G76" s="22" t="s">
        <v>142</v>
      </c>
      <c r="H76" s="20"/>
      <c r="I76" s="28" t="str">
        <f t="shared" si="68"/>
        <v>mié</v>
      </c>
      <c r="J76" s="21" t="s">
        <v>27</v>
      </c>
      <c r="K76" s="56" t="s">
        <v>45</v>
      </c>
      <c r="L76" s="20">
        <f t="shared" si="72"/>
        <v>24</v>
      </c>
      <c r="M76" s="11">
        <v>4</v>
      </c>
      <c r="N76" s="29">
        <f t="shared" si="73"/>
        <v>6</v>
      </c>
      <c r="O76" s="20" t="str">
        <f t="shared" si="69"/>
        <v>mié</v>
      </c>
      <c r="P76" s="27">
        <f>+P75+7</f>
        <v>45875</v>
      </c>
      <c r="Q76" s="20" t="str">
        <f t="shared" si="70"/>
        <v>mié</v>
      </c>
      <c r="R76" s="27">
        <f t="shared" si="71"/>
        <v>45875</v>
      </c>
      <c r="S76" s="126" t="s">
        <v>139</v>
      </c>
      <c r="T76" s="13" t="str">
        <f>VLOOKUP(P76,'[1]2025'!$A:$E,5,0)</f>
        <v>TRIM</v>
      </c>
    </row>
    <row r="77" spans="1:27" ht="21.75" customHeight="1" x14ac:dyDescent="0.2">
      <c r="A77" s="10"/>
      <c r="B77" s="124">
        <v>2025</v>
      </c>
      <c r="C77" s="43" t="s">
        <v>38</v>
      </c>
      <c r="D77" s="23" t="s">
        <v>29</v>
      </c>
      <c r="E77" s="20" t="s">
        <v>63</v>
      </c>
      <c r="F77" s="30" t="s">
        <v>65</v>
      </c>
      <c r="G77" s="22" t="s">
        <v>142</v>
      </c>
      <c r="H77" s="20"/>
      <c r="I77" s="28" t="str">
        <f t="shared" si="68"/>
        <v>mié</v>
      </c>
      <c r="J77" s="21" t="s">
        <v>27</v>
      </c>
      <c r="K77" s="56" t="s">
        <v>45</v>
      </c>
      <c r="L77" s="20">
        <f t="shared" si="72"/>
        <v>28</v>
      </c>
      <c r="M77" s="11">
        <v>4</v>
      </c>
      <c r="N77" s="29">
        <f t="shared" si="73"/>
        <v>7</v>
      </c>
      <c r="O77" s="20" t="str">
        <f t="shared" si="69"/>
        <v>mié</v>
      </c>
      <c r="P77" s="27">
        <f>+P76+7</f>
        <v>45882</v>
      </c>
      <c r="Q77" s="20" t="str">
        <f t="shared" si="70"/>
        <v>mié</v>
      </c>
      <c r="R77" s="27">
        <f t="shared" si="71"/>
        <v>45882</v>
      </c>
      <c r="S77" s="126" t="s">
        <v>139</v>
      </c>
      <c r="T77" s="13" t="str">
        <f>VLOOKUP(P77,'[1]2025'!$A:$E,5,0)</f>
        <v>TRIM</v>
      </c>
    </row>
    <row r="78" spans="1:27" ht="21.75" customHeight="1" x14ac:dyDescent="0.2">
      <c r="A78" s="10"/>
      <c r="B78" s="124">
        <v>2025</v>
      </c>
      <c r="C78" s="43" t="s">
        <v>38</v>
      </c>
      <c r="D78" s="23" t="s">
        <v>29</v>
      </c>
      <c r="E78" s="20" t="s">
        <v>63</v>
      </c>
      <c r="F78" s="30" t="s">
        <v>65</v>
      </c>
      <c r="G78" s="22" t="s">
        <v>142</v>
      </c>
      <c r="H78" s="20"/>
      <c r="I78" s="28" t="str">
        <f t="shared" si="68"/>
        <v>mié</v>
      </c>
      <c r="J78" s="21" t="s">
        <v>27</v>
      </c>
      <c r="K78" s="56" t="s">
        <v>45</v>
      </c>
      <c r="L78" s="20">
        <f t="shared" si="72"/>
        <v>32</v>
      </c>
      <c r="M78" s="11">
        <v>4</v>
      </c>
      <c r="N78" s="29">
        <f t="shared" si="73"/>
        <v>8</v>
      </c>
      <c r="O78" s="20" t="str">
        <f t="shared" si="69"/>
        <v>mié</v>
      </c>
      <c r="P78" s="27">
        <f>+P77+7</f>
        <v>45889</v>
      </c>
      <c r="Q78" s="20" t="str">
        <f t="shared" si="70"/>
        <v>mié</v>
      </c>
      <c r="R78" s="27">
        <f t="shared" si="71"/>
        <v>45889</v>
      </c>
      <c r="S78" s="126" t="s">
        <v>139</v>
      </c>
      <c r="T78" s="13" t="str">
        <f>VLOOKUP(P78,'[1]2025'!$A:$E,5,0)</f>
        <v>TRIM</v>
      </c>
    </row>
    <row r="79" spans="1:27" ht="21.75" customHeight="1" x14ac:dyDescent="0.2">
      <c r="A79" s="10"/>
      <c r="B79" s="124">
        <v>2025</v>
      </c>
      <c r="C79" s="43" t="s">
        <v>38</v>
      </c>
      <c r="D79" s="23" t="s">
        <v>29</v>
      </c>
      <c r="E79" s="20" t="s">
        <v>63</v>
      </c>
      <c r="F79" s="171" t="s">
        <v>65</v>
      </c>
      <c r="G79" s="172" t="s">
        <v>142</v>
      </c>
      <c r="H79" s="173"/>
      <c r="I79" s="174" t="str">
        <f t="shared" si="68"/>
        <v>mié</v>
      </c>
      <c r="J79" s="175" t="s">
        <v>27</v>
      </c>
      <c r="K79" s="176" t="s">
        <v>45</v>
      </c>
      <c r="L79" s="173">
        <f t="shared" si="72"/>
        <v>32</v>
      </c>
      <c r="M79" s="177">
        <v>0</v>
      </c>
      <c r="N79" s="178">
        <f t="shared" si="73"/>
        <v>9</v>
      </c>
      <c r="O79" s="173" t="str">
        <f t="shared" si="69"/>
        <v>mié</v>
      </c>
      <c r="P79" s="179">
        <f>+P78+7</f>
        <v>45896</v>
      </c>
      <c r="Q79" s="173" t="str">
        <f t="shared" si="70"/>
        <v>mié</v>
      </c>
      <c r="R79" s="179">
        <f t="shared" si="71"/>
        <v>45896</v>
      </c>
      <c r="S79" s="126" t="s">
        <v>153</v>
      </c>
      <c r="T79" s="13" t="str">
        <f>VLOOKUP(P79,'[1]2025'!$A:$E,5,0)</f>
        <v>TRIM</v>
      </c>
    </row>
    <row r="80" spans="1:27" ht="21.75" customHeight="1" x14ac:dyDescent="0.2">
      <c r="A80" s="10"/>
      <c r="B80" s="124">
        <v>2025</v>
      </c>
      <c r="C80" s="43" t="s">
        <v>38</v>
      </c>
      <c r="D80" s="23" t="s">
        <v>29</v>
      </c>
      <c r="E80" s="20" t="s">
        <v>63</v>
      </c>
      <c r="F80" s="30" t="s">
        <v>65</v>
      </c>
      <c r="G80" s="22" t="s">
        <v>142</v>
      </c>
      <c r="H80" s="20"/>
      <c r="I80" s="28" t="str">
        <f t="shared" ref="I80" si="74">+O80</f>
        <v>mié</v>
      </c>
      <c r="J80" s="21" t="s">
        <v>27</v>
      </c>
      <c r="K80" s="56" t="s">
        <v>45</v>
      </c>
      <c r="L80" s="20">
        <f t="shared" ref="L80" si="75">+M80+L79</f>
        <v>36</v>
      </c>
      <c r="M80" s="11">
        <v>4</v>
      </c>
      <c r="N80" s="29">
        <f t="shared" si="73"/>
        <v>10</v>
      </c>
      <c r="O80" s="20" t="str">
        <f t="shared" si="69"/>
        <v>mié</v>
      </c>
      <c r="P80" s="27">
        <f>+P79+7</f>
        <v>45903</v>
      </c>
      <c r="Q80" s="20" t="str">
        <f t="shared" ref="Q80" si="76">+O80</f>
        <v>mié</v>
      </c>
      <c r="R80" s="27">
        <f t="shared" si="71"/>
        <v>45903</v>
      </c>
      <c r="S80" s="126" t="s">
        <v>151</v>
      </c>
      <c r="T80" s="13" t="str">
        <f>VLOOKUP(P80,'[1]2025'!$A:$E,5,0)</f>
        <v>TRIM</v>
      </c>
    </row>
    <row r="81" spans="1:27" ht="21.75" customHeight="1" x14ac:dyDescent="0.2">
      <c r="A81" s="10"/>
      <c r="B81" s="161">
        <v>2025</v>
      </c>
      <c r="C81" s="46" t="s">
        <v>38</v>
      </c>
      <c r="D81" s="41" t="s">
        <v>29</v>
      </c>
      <c r="E81" s="35" t="s">
        <v>63</v>
      </c>
      <c r="F81" s="44" t="s">
        <v>65</v>
      </c>
      <c r="G81" s="162" t="s">
        <v>142</v>
      </c>
      <c r="H81" s="35"/>
      <c r="I81" s="45" t="str">
        <f t="shared" ref="I81" si="77">+O81</f>
        <v>vie</v>
      </c>
      <c r="J81" s="42" t="s">
        <v>27</v>
      </c>
      <c r="K81" s="57" t="s">
        <v>45</v>
      </c>
      <c r="L81" s="35">
        <f t="shared" ref="L81" si="78">+M81+L80</f>
        <v>40</v>
      </c>
      <c r="M81" s="163">
        <v>4</v>
      </c>
      <c r="N81" s="34">
        <f t="shared" si="73"/>
        <v>11</v>
      </c>
      <c r="O81" s="35" t="str">
        <f t="shared" ref="O81" si="79">TEXT(P81,"ddd")</f>
        <v>vie</v>
      </c>
      <c r="P81" s="36">
        <v>45905</v>
      </c>
      <c r="Q81" s="35" t="str">
        <f t="shared" ref="Q81" si="80">+O81</f>
        <v>vie</v>
      </c>
      <c r="R81" s="36">
        <f t="shared" ref="R81" si="81">+P81</f>
        <v>45905</v>
      </c>
      <c r="S81" s="164" t="s">
        <v>152</v>
      </c>
      <c r="T81" s="13"/>
    </row>
    <row r="82" spans="1:27" s="13" customFormat="1" ht="48" customHeight="1" x14ac:dyDescent="0.2">
      <c r="B82" s="158">
        <v>2025</v>
      </c>
      <c r="C82" s="38" t="s">
        <v>38</v>
      </c>
      <c r="D82" s="38" t="s">
        <v>30</v>
      </c>
      <c r="E82" s="47" t="s">
        <v>67</v>
      </c>
      <c r="F82" s="38" t="s">
        <v>68</v>
      </c>
      <c r="G82" s="37" t="s">
        <v>66</v>
      </c>
      <c r="H82" s="37" t="s">
        <v>66</v>
      </c>
      <c r="I82" s="159" t="s">
        <v>51</v>
      </c>
      <c r="J82" s="39" t="s">
        <v>27</v>
      </c>
      <c r="K82" s="40" t="s">
        <v>32</v>
      </c>
      <c r="L82" s="37">
        <v>40</v>
      </c>
      <c r="M82" s="31">
        <v>4</v>
      </c>
      <c r="N82" s="50">
        <v>10</v>
      </c>
      <c r="O82" s="32" t="str">
        <f>+O83</f>
        <v>lun</v>
      </c>
      <c r="P82" s="33">
        <f>+P83</f>
        <v>45922</v>
      </c>
      <c r="Q82" s="32" t="str">
        <f>+Q92</f>
        <v>lun</v>
      </c>
      <c r="R82" s="33">
        <f>+R92</f>
        <v>45992</v>
      </c>
      <c r="S82" s="160"/>
      <c r="T82" s="13" t="str">
        <f>VLOOKUP(P82,'[1]2025'!$A:$E,5,0)</f>
        <v>TRIM</v>
      </c>
      <c r="V82" s="3"/>
      <c r="AA82" s="3"/>
    </row>
    <row r="83" spans="1:27" ht="21.75" customHeight="1" x14ac:dyDescent="0.2">
      <c r="A83" s="10"/>
      <c r="B83" s="124">
        <v>2025</v>
      </c>
      <c r="C83" s="43" t="s">
        <v>38</v>
      </c>
      <c r="D83" s="23" t="s">
        <v>30</v>
      </c>
      <c r="E83" s="20" t="s">
        <v>67</v>
      </c>
      <c r="F83" s="30" t="s">
        <v>69</v>
      </c>
      <c r="G83" s="22" t="s">
        <v>66</v>
      </c>
      <c r="H83" s="20"/>
      <c r="I83" s="28" t="str">
        <f t="shared" ref="I83:I91" si="82">+O83</f>
        <v>lun</v>
      </c>
      <c r="J83" s="21" t="s">
        <v>27</v>
      </c>
      <c r="K83" s="19" t="s">
        <v>45</v>
      </c>
      <c r="L83" s="20">
        <f>+M83</f>
        <v>4</v>
      </c>
      <c r="M83" s="55">
        <v>4</v>
      </c>
      <c r="N83" s="29">
        <v>1</v>
      </c>
      <c r="O83" s="20" t="str">
        <f>TEXT(P83,"ddd")</f>
        <v>lun</v>
      </c>
      <c r="P83" s="27">
        <v>45922</v>
      </c>
      <c r="Q83" s="20" t="str">
        <f t="shared" ref="Q83:Q91" si="83">+O83</f>
        <v>lun</v>
      </c>
      <c r="R83" s="27">
        <f t="shared" ref="R83:R91" si="84">+P83</f>
        <v>45922</v>
      </c>
      <c r="S83" s="126" t="s">
        <v>139</v>
      </c>
      <c r="T83" s="13" t="str">
        <f>VLOOKUP(P83,'[1]2025'!$A:$E,5,0)</f>
        <v>TRIM</v>
      </c>
    </row>
    <row r="84" spans="1:27" ht="21.75" customHeight="1" x14ac:dyDescent="0.2">
      <c r="A84" s="10"/>
      <c r="B84" s="124">
        <v>2025</v>
      </c>
      <c r="C84" s="43" t="s">
        <v>38</v>
      </c>
      <c r="D84" s="23" t="s">
        <v>30</v>
      </c>
      <c r="E84" s="20" t="s">
        <v>67</v>
      </c>
      <c r="F84" s="30" t="s">
        <v>69</v>
      </c>
      <c r="G84" s="22" t="s">
        <v>66</v>
      </c>
      <c r="H84" s="20"/>
      <c r="I84" s="28" t="str">
        <f t="shared" si="82"/>
        <v>lun</v>
      </c>
      <c r="J84" s="21" t="s">
        <v>27</v>
      </c>
      <c r="K84" s="19" t="s">
        <v>45</v>
      </c>
      <c r="L84" s="20">
        <f>+M84+L83</f>
        <v>8</v>
      </c>
      <c r="M84" s="55">
        <v>4</v>
      </c>
      <c r="N84" s="29">
        <f>1+N83</f>
        <v>2</v>
      </c>
      <c r="O84" s="20" t="str">
        <f t="shared" ref="O84:O91" si="85">TEXT(P84,"ddd")</f>
        <v>lun</v>
      </c>
      <c r="P84" s="27">
        <f>+P83+7</f>
        <v>45929</v>
      </c>
      <c r="Q84" s="20" t="str">
        <f t="shared" si="83"/>
        <v>lun</v>
      </c>
      <c r="R84" s="27">
        <f t="shared" si="84"/>
        <v>45929</v>
      </c>
      <c r="S84" s="126" t="s">
        <v>139</v>
      </c>
      <c r="T84" s="13" t="str">
        <f>VLOOKUP(P84,'[1]2025'!$A:$E,5,0)</f>
        <v>TRIM</v>
      </c>
    </row>
    <row r="85" spans="1:27" ht="21.75" customHeight="1" x14ac:dyDescent="0.2">
      <c r="A85" s="10"/>
      <c r="B85" s="124">
        <v>2025</v>
      </c>
      <c r="C85" s="43" t="s">
        <v>38</v>
      </c>
      <c r="D85" s="23" t="s">
        <v>30</v>
      </c>
      <c r="E85" s="20" t="s">
        <v>67</v>
      </c>
      <c r="F85" s="30" t="s">
        <v>69</v>
      </c>
      <c r="G85" s="22" t="s">
        <v>66</v>
      </c>
      <c r="H85" s="20"/>
      <c r="I85" s="28" t="str">
        <f t="shared" si="82"/>
        <v>lun</v>
      </c>
      <c r="J85" s="21" t="s">
        <v>27</v>
      </c>
      <c r="K85" s="19" t="s">
        <v>45</v>
      </c>
      <c r="L85" s="20">
        <f t="shared" ref="L85:L91" si="86">+M85+L84</f>
        <v>12</v>
      </c>
      <c r="M85" s="11">
        <v>4</v>
      </c>
      <c r="N85" s="29">
        <f t="shared" ref="N85:N92" si="87">1+N84</f>
        <v>3</v>
      </c>
      <c r="O85" s="20" t="str">
        <f t="shared" si="85"/>
        <v>lun</v>
      </c>
      <c r="P85" s="27">
        <f t="shared" ref="P85:P91" si="88">+P84+7</f>
        <v>45936</v>
      </c>
      <c r="Q85" s="20" t="str">
        <f t="shared" si="83"/>
        <v>lun</v>
      </c>
      <c r="R85" s="27">
        <f t="shared" si="84"/>
        <v>45936</v>
      </c>
      <c r="S85" s="126" t="s">
        <v>139</v>
      </c>
      <c r="T85" s="13" t="str">
        <f>VLOOKUP(P85,'[1]2025'!$A:$E,5,0)</f>
        <v>TRIM</v>
      </c>
    </row>
    <row r="86" spans="1:27" ht="21.75" customHeight="1" x14ac:dyDescent="0.2">
      <c r="A86" s="10"/>
      <c r="B86" s="124">
        <v>2025</v>
      </c>
      <c r="C86" s="43" t="s">
        <v>38</v>
      </c>
      <c r="D86" s="23" t="s">
        <v>30</v>
      </c>
      <c r="E86" s="20" t="s">
        <v>67</v>
      </c>
      <c r="F86" s="30" t="s">
        <v>69</v>
      </c>
      <c r="G86" s="22" t="s">
        <v>66</v>
      </c>
      <c r="H86" s="20"/>
      <c r="I86" s="28" t="str">
        <f t="shared" si="82"/>
        <v>lun</v>
      </c>
      <c r="J86" s="21" t="s">
        <v>27</v>
      </c>
      <c r="K86" s="19" t="s">
        <v>45</v>
      </c>
      <c r="L86" s="20">
        <f t="shared" si="86"/>
        <v>16</v>
      </c>
      <c r="M86" s="11">
        <v>4</v>
      </c>
      <c r="N86" s="29">
        <f t="shared" si="87"/>
        <v>4</v>
      </c>
      <c r="O86" s="20" t="str">
        <f t="shared" si="85"/>
        <v>lun</v>
      </c>
      <c r="P86" s="27">
        <f t="shared" si="88"/>
        <v>45943</v>
      </c>
      <c r="Q86" s="20" t="str">
        <f t="shared" si="83"/>
        <v>lun</v>
      </c>
      <c r="R86" s="27">
        <f t="shared" si="84"/>
        <v>45943</v>
      </c>
      <c r="S86" s="126" t="s">
        <v>139</v>
      </c>
      <c r="T86" s="13" t="str">
        <f>VLOOKUP(P86,'[1]2025'!$A:$E,5,0)</f>
        <v>TRIM</v>
      </c>
    </row>
    <row r="87" spans="1:27" ht="21.75" customHeight="1" x14ac:dyDescent="0.2">
      <c r="A87" s="10"/>
      <c r="B87" s="124">
        <v>2025</v>
      </c>
      <c r="C87" s="43" t="s">
        <v>38</v>
      </c>
      <c r="D87" s="23" t="s">
        <v>30</v>
      </c>
      <c r="E87" s="20" t="s">
        <v>67</v>
      </c>
      <c r="F87" s="30" t="s">
        <v>69</v>
      </c>
      <c r="G87" s="22" t="s">
        <v>66</v>
      </c>
      <c r="H87" s="20"/>
      <c r="I87" s="28" t="str">
        <f t="shared" si="82"/>
        <v>lun</v>
      </c>
      <c r="J87" s="21" t="s">
        <v>27</v>
      </c>
      <c r="K87" s="56" t="s">
        <v>45</v>
      </c>
      <c r="L87" s="20">
        <f t="shared" si="86"/>
        <v>20</v>
      </c>
      <c r="M87" s="11">
        <v>4</v>
      </c>
      <c r="N87" s="29">
        <f t="shared" si="87"/>
        <v>5</v>
      </c>
      <c r="O87" s="20" t="str">
        <f t="shared" si="85"/>
        <v>lun</v>
      </c>
      <c r="P87" s="27">
        <f t="shared" si="88"/>
        <v>45950</v>
      </c>
      <c r="Q87" s="20" t="str">
        <f t="shared" si="83"/>
        <v>lun</v>
      </c>
      <c r="R87" s="27">
        <f t="shared" si="84"/>
        <v>45950</v>
      </c>
      <c r="S87" s="126" t="s">
        <v>139</v>
      </c>
      <c r="T87" s="13" t="str">
        <f>VLOOKUP(P87,'[1]2025'!$A:$E,5,0)</f>
        <v>TRIM</v>
      </c>
    </row>
    <row r="88" spans="1:27" ht="21.75" customHeight="1" x14ac:dyDescent="0.2">
      <c r="A88" s="10"/>
      <c r="B88" s="124">
        <v>2025</v>
      </c>
      <c r="C88" s="43" t="s">
        <v>38</v>
      </c>
      <c r="D88" s="23" t="s">
        <v>30</v>
      </c>
      <c r="E88" s="20" t="s">
        <v>67</v>
      </c>
      <c r="F88" s="30" t="s">
        <v>69</v>
      </c>
      <c r="G88" s="22" t="s">
        <v>66</v>
      </c>
      <c r="H88" s="20"/>
      <c r="I88" s="28" t="str">
        <f t="shared" si="82"/>
        <v>lun</v>
      </c>
      <c r="J88" s="21" t="s">
        <v>27</v>
      </c>
      <c r="K88" s="56" t="s">
        <v>45</v>
      </c>
      <c r="L88" s="20">
        <f t="shared" si="86"/>
        <v>24</v>
      </c>
      <c r="M88" s="11">
        <v>4</v>
      </c>
      <c r="N88" s="29">
        <f t="shared" si="87"/>
        <v>6</v>
      </c>
      <c r="O88" s="20" t="str">
        <f t="shared" si="85"/>
        <v>lun</v>
      </c>
      <c r="P88" s="27">
        <f t="shared" si="88"/>
        <v>45957</v>
      </c>
      <c r="Q88" s="20" t="str">
        <f t="shared" si="83"/>
        <v>lun</v>
      </c>
      <c r="R88" s="27">
        <f t="shared" si="84"/>
        <v>45957</v>
      </c>
      <c r="S88" s="126" t="s">
        <v>139</v>
      </c>
      <c r="T88" s="13" t="str">
        <f>VLOOKUP(P88,'[1]2025'!$A:$E,5,0)</f>
        <v>TRIM</v>
      </c>
    </row>
    <row r="89" spans="1:27" ht="21.75" customHeight="1" x14ac:dyDescent="0.2">
      <c r="A89" s="10"/>
      <c r="B89" s="124">
        <v>2025</v>
      </c>
      <c r="C89" s="43" t="s">
        <v>38</v>
      </c>
      <c r="D89" s="23" t="s">
        <v>30</v>
      </c>
      <c r="E89" s="20" t="s">
        <v>67</v>
      </c>
      <c r="F89" s="30" t="s">
        <v>69</v>
      </c>
      <c r="G89" s="22" t="s">
        <v>66</v>
      </c>
      <c r="H89" s="20"/>
      <c r="I89" s="28" t="str">
        <f t="shared" si="82"/>
        <v>lun</v>
      </c>
      <c r="J89" s="21" t="s">
        <v>27</v>
      </c>
      <c r="K89" s="56" t="s">
        <v>45</v>
      </c>
      <c r="L89" s="20">
        <f t="shared" si="86"/>
        <v>28</v>
      </c>
      <c r="M89" s="11">
        <v>4</v>
      </c>
      <c r="N89" s="29">
        <f t="shared" si="87"/>
        <v>7</v>
      </c>
      <c r="O89" s="20" t="str">
        <f t="shared" si="85"/>
        <v>lun</v>
      </c>
      <c r="P89" s="27">
        <f t="shared" si="88"/>
        <v>45964</v>
      </c>
      <c r="Q89" s="20" t="str">
        <f t="shared" si="83"/>
        <v>lun</v>
      </c>
      <c r="R89" s="27">
        <f t="shared" si="84"/>
        <v>45964</v>
      </c>
      <c r="S89" s="126" t="s">
        <v>139</v>
      </c>
      <c r="T89" s="13" t="str">
        <f>VLOOKUP(P89,'[1]2025'!$A:$E,5,0)</f>
        <v>TRIM</v>
      </c>
    </row>
    <row r="90" spans="1:27" ht="21.75" customHeight="1" x14ac:dyDescent="0.2">
      <c r="A90" s="10"/>
      <c r="B90" s="124">
        <v>2025</v>
      </c>
      <c r="C90" s="43" t="s">
        <v>38</v>
      </c>
      <c r="D90" s="23" t="s">
        <v>30</v>
      </c>
      <c r="E90" s="20" t="s">
        <v>67</v>
      </c>
      <c r="F90" s="30" t="s">
        <v>69</v>
      </c>
      <c r="G90" s="22" t="s">
        <v>66</v>
      </c>
      <c r="H90" s="20"/>
      <c r="I90" s="28" t="str">
        <f t="shared" si="82"/>
        <v>lun</v>
      </c>
      <c r="J90" s="21" t="s">
        <v>27</v>
      </c>
      <c r="K90" s="56" t="s">
        <v>45</v>
      </c>
      <c r="L90" s="20">
        <f t="shared" si="86"/>
        <v>32</v>
      </c>
      <c r="M90" s="11">
        <v>4</v>
      </c>
      <c r="N90" s="29">
        <f t="shared" si="87"/>
        <v>8</v>
      </c>
      <c r="O90" s="20" t="str">
        <f t="shared" si="85"/>
        <v>lun</v>
      </c>
      <c r="P90" s="27">
        <f t="shared" si="88"/>
        <v>45971</v>
      </c>
      <c r="Q90" s="20" t="str">
        <f t="shared" si="83"/>
        <v>lun</v>
      </c>
      <c r="R90" s="27">
        <f t="shared" si="84"/>
        <v>45971</v>
      </c>
      <c r="S90" s="126" t="s">
        <v>139</v>
      </c>
      <c r="T90" s="13" t="str">
        <f>VLOOKUP(P90,'[1]2025'!$A:$E,5,0)</f>
        <v>TRIM</v>
      </c>
    </row>
    <row r="91" spans="1:27" ht="21.75" customHeight="1" x14ac:dyDescent="0.2">
      <c r="A91" s="10"/>
      <c r="B91" s="124">
        <v>2025</v>
      </c>
      <c r="C91" s="43" t="s">
        <v>38</v>
      </c>
      <c r="D91" s="23" t="s">
        <v>30</v>
      </c>
      <c r="E91" s="20" t="s">
        <v>67</v>
      </c>
      <c r="F91" s="30" t="s">
        <v>69</v>
      </c>
      <c r="G91" s="22" t="s">
        <v>66</v>
      </c>
      <c r="H91" s="20"/>
      <c r="I91" s="28" t="str">
        <f t="shared" si="82"/>
        <v>lun</v>
      </c>
      <c r="J91" s="21" t="s">
        <v>27</v>
      </c>
      <c r="K91" s="56" t="s">
        <v>45</v>
      </c>
      <c r="L91" s="20">
        <f t="shared" si="86"/>
        <v>36</v>
      </c>
      <c r="M91" s="11">
        <v>4</v>
      </c>
      <c r="N91" s="29">
        <f t="shared" si="87"/>
        <v>9</v>
      </c>
      <c r="O91" s="20" t="str">
        <f t="shared" si="85"/>
        <v>lun</v>
      </c>
      <c r="P91" s="27">
        <f t="shared" si="88"/>
        <v>45978</v>
      </c>
      <c r="Q91" s="20" t="str">
        <f t="shared" si="83"/>
        <v>lun</v>
      </c>
      <c r="R91" s="27">
        <f t="shared" si="84"/>
        <v>45978</v>
      </c>
      <c r="S91" s="126" t="s">
        <v>139</v>
      </c>
      <c r="T91" s="13" t="str">
        <f>VLOOKUP(P91,'[1]2025'!$A:$E,5,0)</f>
        <v>TRIM</v>
      </c>
    </row>
    <row r="92" spans="1:27" ht="21.75" customHeight="1" x14ac:dyDescent="0.2">
      <c r="A92" s="10"/>
      <c r="B92" s="161">
        <v>2025</v>
      </c>
      <c r="C92" s="46" t="s">
        <v>38</v>
      </c>
      <c r="D92" s="41" t="s">
        <v>30</v>
      </c>
      <c r="E92" s="35" t="s">
        <v>67</v>
      </c>
      <c r="F92" s="44" t="s">
        <v>69</v>
      </c>
      <c r="G92" s="162" t="s">
        <v>66</v>
      </c>
      <c r="H92" s="35"/>
      <c r="I92" s="45" t="str">
        <f t="shared" ref="I92" si="89">+O92</f>
        <v>lun</v>
      </c>
      <c r="J92" s="42" t="s">
        <v>27</v>
      </c>
      <c r="K92" s="57" t="s">
        <v>45</v>
      </c>
      <c r="L92" s="35">
        <f t="shared" ref="L92" si="90">+M92+L91</f>
        <v>40</v>
      </c>
      <c r="M92" s="163">
        <v>4</v>
      </c>
      <c r="N92" s="34">
        <f t="shared" si="87"/>
        <v>10</v>
      </c>
      <c r="O92" s="35" t="str">
        <f t="shared" ref="O92" si="91">TEXT(P92,"ddd")</f>
        <v>lun</v>
      </c>
      <c r="P92" s="36">
        <f>+P91+7+7</f>
        <v>45992</v>
      </c>
      <c r="Q92" s="35" t="str">
        <f t="shared" ref="Q92" si="92">+O92</f>
        <v>lun</v>
      </c>
      <c r="R92" s="36">
        <f t="shared" ref="R92" si="93">+P92</f>
        <v>45992</v>
      </c>
      <c r="S92" s="164" t="s">
        <v>139</v>
      </c>
      <c r="T92" s="13" t="str">
        <f>VLOOKUP(P92,'[1]2025'!$A:$E,5,0)</f>
        <v>TRIM</v>
      </c>
    </row>
    <row r="93" spans="1:27" s="13" customFormat="1" ht="48" customHeight="1" x14ac:dyDescent="0.2">
      <c r="B93" s="158">
        <v>2025</v>
      </c>
      <c r="C93" s="38" t="s">
        <v>38</v>
      </c>
      <c r="D93" s="38" t="s">
        <v>30</v>
      </c>
      <c r="E93" s="47" t="s">
        <v>70</v>
      </c>
      <c r="F93" s="38" t="s">
        <v>71</v>
      </c>
      <c r="G93" s="37" t="s">
        <v>123</v>
      </c>
      <c r="H93" s="37" t="s">
        <v>123</v>
      </c>
      <c r="I93" s="159" t="s">
        <v>28</v>
      </c>
      <c r="J93" s="39" t="s">
        <v>27</v>
      </c>
      <c r="K93" s="40" t="s">
        <v>32</v>
      </c>
      <c r="L93" s="37">
        <v>32</v>
      </c>
      <c r="M93" s="31">
        <v>3</v>
      </c>
      <c r="N93" s="50">
        <v>10</v>
      </c>
      <c r="O93" s="32" t="str">
        <f>+O94</f>
        <v>mie</v>
      </c>
      <c r="P93" s="33">
        <f>+P94</f>
        <v>45924</v>
      </c>
      <c r="Q93" s="32" t="str">
        <f>+Q103</f>
        <v>mié</v>
      </c>
      <c r="R93" s="33">
        <f>+R104</f>
        <v>45994</v>
      </c>
      <c r="S93" s="160"/>
      <c r="T93" s="13" t="str">
        <f>VLOOKUP(P93,'[1]2025'!$A:$E,5,0)</f>
        <v>TRIM</v>
      </c>
    </row>
    <row r="94" spans="1:27" ht="21.75" customHeight="1" x14ac:dyDescent="0.2">
      <c r="A94" s="10"/>
      <c r="B94" s="124">
        <v>2025</v>
      </c>
      <c r="C94" s="43" t="s">
        <v>38</v>
      </c>
      <c r="D94" s="23" t="s">
        <v>30</v>
      </c>
      <c r="E94" s="20" t="s">
        <v>70</v>
      </c>
      <c r="F94" s="30" t="s">
        <v>72</v>
      </c>
      <c r="G94" s="22" t="s">
        <v>123</v>
      </c>
      <c r="H94" s="20"/>
      <c r="I94" s="28" t="str">
        <f t="shared" ref="I94:I102" si="94">+O94</f>
        <v>mie</v>
      </c>
      <c r="J94" s="21" t="s">
        <v>27</v>
      </c>
      <c r="K94" s="19" t="s">
        <v>32</v>
      </c>
      <c r="L94" s="20">
        <f>+M94</f>
        <v>3</v>
      </c>
      <c r="M94" s="55">
        <v>3</v>
      </c>
      <c r="N94" s="29">
        <v>1</v>
      </c>
      <c r="O94" s="20" t="s">
        <v>136</v>
      </c>
      <c r="P94" s="27">
        <v>45924</v>
      </c>
      <c r="Q94" s="20" t="str">
        <f t="shared" ref="Q94:Q102" si="95">+O94</f>
        <v>mie</v>
      </c>
      <c r="R94" s="27">
        <f t="shared" ref="R94:R102" si="96">+P94</f>
        <v>45924</v>
      </c>
      <c r="S94" s="125"/>
      <c r="T94" s="13" t="str">
        <f>VLOOKUP(P94,'[1]2025'!$A:$E,5,0)</f>
        <v>TRIM</v>
      </c>
    </row>
    <row r="95" spans="1:27" ht="21.75" customHeight="1" x14ac:dyDescent="0.2">
      <c r="A95" s="10"/>
      <c r="B95" s="124">
        <v>2025</v>
      </c>
      <c r="C95" s="43" t="s">
        <v>38</v>
      </c>
      <c r="D95" s="23" t="s">
        <v>30</v>
      </c>
      <c r="E95" s="20" t="s">
        <v>70</v>
      </c>
      <c r="F95" s="30" t="s">
        <v>72</v>
      </c>
      <c r="G95" s="22" t="s">
        <v>123</v>
      </c>
      <c r="H95" s="20"/>
      <c r="I95" s="28" t="str">
        <f t="shared" si="94"/>
        <v>mié</v>
      </c>
      <c r="J95" s="21" t="s">
        <v>27</v>
      </c>
      <c r="K95" s="19" t="s">
        <v>32</v>
      </c>
      <c r="L95" s="20">
        <f>+M95+L94</f>
        <v>6</v>
      </c>
      <c r="M95" s="55">
        <v>3</v>
      </c>
      <c r="N95" s="29">
        <f>1+N94</f>
        <v>2</v>
      </c>
      <c r="O95" s="20" t="str">
        <f t="shared" ref="O95:O102" si="97">TEXT(P95,"ddd")</f>
        <v>mié</v>
      </c>
      <c r="P95" s="27">
        <f>+P94+7</f>
        <v>45931</v>
      </c>
      <c r="Q95" s="20" t="str">
        <f t="shared" si="95"/>
        <v>mié</v>
      </c>
      <c r="R95" s="27">
        <f t="shared" si="96"/>
        <v>45931</v>
      </c>
      <c r="S95" s="125"/>
      <c r="T95" s="13" t="str">
        <f>VLOOKUP(P95,'[1]2025'!$A:$E,5,0)</f>
        <v>TRIM</v>
      </c>
    </row>
    <row r="96" spans="1:27" ht="21.75" customHeight="1" x14ac:dyDescent="0.2">
      <c r="A96" s="10"/>
      <c r="B96" s="124">
        <v>2025</v>
      </c>
      <c r="C96" s="43" t="s">
        <v>38</v>
      </c>
      <c r="D96" s="23" t="s">
        <v>30</v>
      </c>
      <c r="E96" s="20" t="s">
        <v>70</v>
      </c>
      <c r="F96" s="30" t="s">
        <v>72</v>
      </c>
      <c r="G96" s="22" t="s">
        <v>123</v>
      </c>
      <c r="H96" s="20"/>
      <c r="I96" s="28" t="str">
        <f t="shared" si="94"/>
        <v>mié</v>
      </c>
      <c r="J96" s="21" t="s">
        <v>27</v>
      </c>
      <c r="K96" s="19" t="s">
        <v>32</v>
      </c>
      <c r="L96" s="20">
        <f t="shared" ref="L96:L102" si="98">+M96+L95</f>
        <v>9</v>
      </c>
      <c r="M96" s="11">
        <v>3</v>
      </c>
      <c r="N96" s="29">
        <f t="shared" ref="N96:N104" si="99">1+N95</f>
        <v>3</v>
      </c>
      <c r="O96" s="20" t="str">
        <f t="shared" si="97"/>
        <v>mié</v>
      </c>
      <c r="P96" s="27">
        <f t="shared" ref="P96:P104" si="100">+P95+7</f>
        <v>45938</v>
      </c>
      <c r="Q96" s="20" t="str">
        <f t="shared" si="95"/>
        <v>mié</v>
      </c>
      <c r="R96" s="27">
        <f t="shared" si="96"/>
        <v>45938</v>
      </c>
      <c r="S96" s="125"/>
      <c r="T96" s="13" t="str">
        <f>VLOOKUP(P96,'[1]2025'!$A:$E,5,0)</f>
        <v>TRIM</v>
      </c>
    </row>
    <row r="97" spans="1:20" ht="21.75" customHeight="1" x14ac:dyDescent="0.2">
      <c r="A97" s="10"/>
      <c r="B97" s="124">
        <v>2025</v>
      </c>
      <c r="C97" s="43" t="s">
        <v>38</v>
      </c>
      <c r="D97" s="23" t="s">
        <v>30</v>
      </c>
      <c r="E97" s="20" t="s">
        <v>70</v>
      </c>
      <c r="F97" s="30" t="s">
        <v>72</v>
      </c>
      <c r="G97" s="22" t="s">
        <v>123</v>
      </c>
      <c r="H97" s="20"/>
      <c r="I97" s="28" t="str">
        <f t="shared" si="94"/>
        <v>mié</v>
      </c>
      <c r="J97" s="21" t="s">
        <v>27</v>
      </c>
      <c r="K97" s="19" t="s">
        <v>32</v>
      </c>
      <c r="L97" s="20">
        <f t="shared" si="98"/>
        <v>12</v>
      </c>
      <c r="M97" s="11">
        <v>3</v>
      </c>
      <c r="N97" s="29">
        <f t="shared" si="99"/>
        <v>4</v>
      </c>
      <c r="O97" s="20" t="str">
        <f t="shared" si="97"/>
        <v>mié</v>
      </c>
      <c r="P97" s="27">
        <f t="shared" si="100"/>
        <v>45945</v>
      </c>
      <c r="Q97" s="20" t="str">
        <f t="shared" si="95"/>
        <v>mié</v>
      </c>
      <c r="R97" s="27">
        <f t="shared" si="96"/>
        <v>45945</v>
      </c>
      <c r="S97" s="125"/>
      <c r="T97" s="13" t="str">
        <f>VLOOKUP(P97,'[1]2025'!$A:$E,5,0)</f>
        <v>TRIM</v>
      </c>
    </row>
    <row r="98" spans="1:20" ht="21.75" customHeight="1" x14ac:dyDescent="0.2">
      <c r="A98" s="10"/>
      <c r="B98" s="124">
        <v>2025</v>
      </c>
      <c r="C98" s="43" t="s">
        <v>38</v>
      </c>
      <c r="D98" s="23" t="s">
        <v>30</v>
      </c>
      <c r="E98" s="20" t="s">
        <v>70</v>
      </c>
      <c r="F98" s="30" t="s">
        <v>72</v>
      </c>
      <c r="G98" s="22" t="s">
        <v>123</v>
      </c>
      <c r="H98" s="20"/>
      <c r="I98" s="28" t="str">
        <f t="shared" si="94"/>
        <v>mié</v>
      </c>
      <c r="J98" s="21" t="s">
        <v>27</v>
      </c>
      <c r="K98" s="56" t="s">
        <v>32</v>
      </c>
      <c r="L98" s="20">
        <f t="shared" si="98"/>
        <v>15</v>
      </c>
      <c r="M98" s="11">
        <v>3</v>
      </c>
      <c r="N98" s="29">
        <f t="shared" si="99"/>
        <v>5</v>
      </c>
      <c r="O98" s="20" t="str">
        <f t="shared" si="97"/>
        <v>mié</v>
      </c>
      <c r="P98" s="27">
        <f t="shared" si="100"/>
        <v>45952</v>
      </c>
      <c r="Q98" s="20" t="str">
        <f t="shared" si="95"/>
        <v>mié</v>
      </c>
      <c r="R98" s="27">
        <f t="shared" si="96"/>
        <v>45952</v>
      </c>
      <c r="S98" s="126"/>
      <c r="T98" s="13" t="str">
        <f>VLOOKUP(P98,'[1]2025'!$A:$E,5,0)</f>
        <v>TRIM</v>
      </c>
    </row>
    <row r="99" spans="1:20" ht="21.75" customHeight="1" x14ac:dyDescent="0.2">
      <c r="A99" s="10"/>
      <c r="B99" s="124">
        <v>2025</v>
      </c>
      <c r="C99" s="43" t="s">
        <v>38</v>
      </c>
      <c r="D99" s="23" t="s">
        <v>30</v>
      </c>
      <c r="E99" s="20" t="s">
        <v>70</v>
      </c>
      <c r="F99" s="30" t="s">
        <v>72</v>
      </c>
      <c r="G99" s="22" t="s">
        <v>123</v>
      </c>
      <c r="H99" s="20"/>
      <c r="I99" s="28" t="str">
        <f t="shared" si="94"/>
        <v>mié</v>
      </c>
      <c r="J99" s="21" t="s">
        <v>27</v>
      </c>
      <c r="K99" s="56" t="s">
        <v>32</v>
      </c>
      <c r="L99" s="20">
        <f t="shared" si="98"/>
        <v>18</v>
      </c>
      <c r="M99" s="11">
        <v>3</v>
      </c>
      <c r="N99" s="29">
        <f t="shared" si="99"/>
        <v>6</v>
      </c>
      <c r="O99" s="20" t="str">
        <f t="shared" si="97"/>
        <v>mié</v>
      </c>
      <c r="P99" s="27">
        <f t="shared" si="100"/>
        <v>45959</v>
      </c>
      <c r="Q99" s="20" t="str">
        <f t="shared" si="95"/>
        <v>mié</v>
      </c>
      <c r="R99" s="27">
        <f t="shared" si="96"/>
        <v>45959</v>
      </c>
      <c r="S99" s="126"/>
      <c r="T99" s="13" t="str">
        <f>VLOOKUP(P99,'[1]2025'!$A:$E,5,0)</f>
        <v>TRIM</v>
      </c>
    </row>
    <row r="100" spans="1:20" ht="21.75" customHeight="1" x14ac:dyDescent="0.2">
      <c r="A100" s="10"/>
      <c r="B100" s="124">
        <v>2025</v>
      </c>
      <c r="C100" s="43" t="s">
        <v>38</v>
      </c>
      <c r="D100" s="23" t="s">
        <v>30</v>
      </c>
      <c r="E100" s="20" t="s">
        <v>70</v>
      </c>
      <c r="F100" s="30" t="s">
        <v>72</v>
      </c>
      <c r="G100" s="22" t="s">
        <v>123</v>
      </c>
      <c r="H100" s="20"/>
      <c r="I100" s="28" t="str">
        <f t="shared" si="94"/>
        <v>mié</v>
      </c>
      <c r="J100" s="21" t="s">
        <v>27</v>
      </c>
      <c r="K100" s="56" t="s">
        <v>32</v>
      </c>
      <c r="L100" s="20">
        <f t="shared" si="98"/>
        <v>21</v>
      </c>
      <c r="M100" s="11">
        <v>3</v>
      </c>
      <c r="N100" s="29">
        <f t="shared" si="99"/>
        <v>7</v>
      </c>
      <c r="O100" s="20" t="str">
        <f t="shared" si="97"/>
        <v>mié</v>
      </c>
      <c r="P100" s="27">
        <f t="shared" si="100"/>
        <v>45966</v>
      </c>
      <c r="Q100" s="20" t="str">
        <f t="shared" si="95"/>
        <v>mié</v>
      </c>
      <c r="R100" s="27">
        <f t="shared" si="96"/>
        <v>45966</v>
      </c>
      <c r="S100" s="126"/>
      <c r="T100" s="13" t="str">
        <f>VLOOKUP(P100,'[1]2025'!$A:$E,5,0)</f>
        <v>TRIM</v>
      </c>
    </row>
    <row r="101" spans="1:20" ht="21.75" customHeight="1" x14ac:dyDescent="0.2">
      <c r="A101" s="10"/>
      <c r="B101" s="124">
        <v>2025</v>
      </c>
      <c r="C101" s="43" t="s">
        <v>38</v>
      </c>
      <c r="D101" s="23" t="s">
        <v>30</v>
      </c>
      <c r="E101" s="20" t="s">
        <v>70</v>
      </c>
      <c r="F101" s="30" t="s">
        <v>72</v>
      </c>
      <c r="G101" s="22" t="s">
        <v>123</v>
      </c>
      <c r="H101" s="20"/>
      <c r="I101" s="28" t="str">
        <f t="shared" si="94"/>
        <v>mié</v>
      </c>
      <c r="J101" s="21" t="s">
        <v>27</v>
      </c>
      <c r="K101" s="56" t="s">
        <v>32</v>
      </c>
      <c r="L101" s="20">
        <f t="shared" si="98"/>
        <v>24</v>
      </c>
      <c r="M101" s="11">
        <v>3</v>
      </c>
      <c r="N101" s="29">
        <f t="shared" si="99"/>
        <v>8</v>
      </c>
      <c r="O101" s="20" t="str">
        <f t="shared" si="97"/>
        <v>mié</v>
      </c>
      <c r="P101" s="27">
        <f t="shared" si="100"/>
        <v>45973</v>
      </c>
      <c r="Q101" s="20" t="str">
        <f t="shared" si="95"/>
        <v>mié</v>
      </c>
      <c r="R101" s="27">
        <f t="shared" si="96"/>
        <v>45973</v>
      </c>
      <c r="S101" s="126"/>
      <c r="T101" s="13" t="str">
        <f>VLOOKUP(P101,'[1]2025'!$A:$E,5,0)</f>
        <v>TRIM</v>
      </c>
    </row>
    <row r="102" spans="1:20" ht="21.75" customHeight="1" x14ac:dyDescent="0.2">
      <c r="A102" s="10"/>
      <c r="B102" s="124">
        <v>2025</v>
      </c>
      <c r="C102" s="43" t="s">
        <v>38</v>
      </c>
      <c r="D102" s="23" t="s">
        <v>30</v>
      </c>
      <c r="E102" s="20" t="s">
        <v>70</v>
      </c>
      <c r="F102" s="30" t="s">
        <v>72</v>
      </c>
      <c r="G102" s="22" t="s">
        <v>123</v>
      </c>
      <c r="H102" s="20"/>
      <c r="I102" s="28" t="str">
        <f t="shared" si="94"/>
        <v>mié</v>
      </c>
      <c r="J102" s="21" t="s">
        <v>27</v>
      </c>
      <c r="K102" s="56" t="s">
        <v>32</v>
      </c>
      <c r="L102" s="20">
        <f t="shared" si="98"/>
        <v>27</v>
      </c>
      <c r="M102" s="11">
        <v>3</v>
      </c>
      <c r="N102" s="29">
        <f t="shared" si="99"/>
        <v>9</v>
      </c>
      <c r="O102" s="20" t="str">
        <f t="shared" si="97"/>
        <v>mié</v>
      </c>
      <c r="P102" s="27">
        <f t="shared" si="100"/>
        <v>45980</v>
      </c>
      <c r="Q102" s="20" t="str">
        <f t="shared" si="95"/>
        <v>mié</v>
      </c>
      <c r="R102" s="27">
        <f t="shared" si="96"/>
        <v>45980</v>
      </c>
      <c r="S102" s="126"/>
      <c r="T102" s="13" t="str">
        <f>VLOOKUP(P102,'[1]2025'!$A:$E,5,0)</f>
        <v>TRIM</v>
      </c>
    </row>
    <row r="103" spans="1:20" ht="21.75" customHeight="1" x14ac:dyDescent="0.2">
      <c r="A103" s="10"/>
      <c r="B103" s="124">
        <v>2025</v>
      </c>
      <c r="C103" s="43" t="s">
        <v>38</v>
      </c>
      <c r="D103" s="23" t="s">
        <v>30</v>
      </c>
      <c r="E103" s="20" t="s">
        <v>70</v>
      </c>
      <c r="F103" s="30" t="s">
        <v>72</v>
      </c>
      <c r="G103" s="22" t="s">
        <v>123</v>
      </c>
      <c r="H103" s="20"/>
      <c r="I103" s="28" t="str">
        <f t="shared" ref="I103:I104" si="101">+O103</f>
        <v>mié</v>
      </c>
      <c r="J103" s="21" t="s">
        <v>27</v>
      </c>
      <c r="K103" s="56" t="s">
        <v>32</v>
      </c>
      <c r="L103" s="20">
        <f t="shared" ref="L103:L104" si="102">+M103+L102</f>
        <v>30</v>
      </c>
      <c r="M103" s="11">
        <v>3</v>
      </c>
      <c r="N103" s="29">
        <f t="shared" si="99"/>
        <v>10</v>
      </c>
      <c r="O103" s="20" t="str">
        <f t="shared" ref="O103:O104" si="103">TEXT(P103,"ddd")</f>
        <v>mié</v>
      </c>
      <c r="P103" s="27">
        <f t="shared" si="100"/>
        <v>45987</v>
      </c>
      <c r="Q103" s="20" t="str">
        <f t="shared" ref="Q103:Q104" si="104">+O103</f>
        <v>mié</v>
      </c>
      <c r="R103" s="27">
        <f t="shared" ref="R103:R104" si="105">+P103</f>
        <v>45987</v>
      </c>
      <c r="S103" s="126"/>
      <c r="T103" s="13" t="str">
        <f>VLOOKUP(P103,'[1]2025'!$A:$E,5,0)</f>
        <v>TRIM</v>
      </c>
    </row>
    <row r="104" spans="1:20" ht="21.75" customHeight="1" x14ac:dyDescent="0.2">
      <c r="A104" s="10"/>
      <c r="B104" s="127">
        <v>2025</v>
      </c>
      <c r="C104" s="128" t="s">
        <v>38</v>
      </c>
      <c r="D104" s="129" t="s">
        <v>30</v>
      </c>
      <c r="E104" s="130" t="s">
        <v>70</v>
      </c>
      <c r="F104" s="131" t="s">
        <v>72</v>
      </c>
      <c r="G104" s="132" t="s">
        <v>123</v>
      </c>
      <c r="H104" s="130"/>
      <c r="I104" s="133" t="str">
        <f t="shared" si="101"/>
        <v>mié</v>
      </c>
      <c r="J104" s="134" t="s">
        <v>27</v>
      </c>
      <c r="K104" s="135" t="s">
        <v>56</v>
      </c>
      <c r="L104" s="130">
        <f t="shared" si="102"/>
        <v>32</v>
      </c>
      <c r="M104" s="136">
        <v>2</v>
      </c>
      <c r="N104" s="137">
        <f t="shared" si="99"/>
        <v>11</v>
      </c>
      <c r="O104" s="130" t="str">
        <f t="shared" si="103"/>
        <v>mié</v>
      </c>
      <c r="P104" s="138">
        <f t="shared" si="100"/>
        <v>45994</v>
      </c>
      <c r="Q104" s="130" t="str">
        <f t="shared" si="104"/>
        <v>mié</v>
      </c>
      <c r="R104" s="138">
        <f t="shared" si="105"/>
        <v>45994</v>
      </c>
      <c r="S104" s="139"/>
      <c r="T104" s="13" t="str">
        <f>VLOOKUP(P104,'[1]2025'!$A:$E,5,0)</f>
        <v>TRIM</v>
      </c>
    </row>
    <row r="105" spans="1:20" s="13" customFormat="1" ht="48" customHeight="1" x14ac:dyDescent="0.2">
      <c r="B105" s="112">
        <v>2025</v>
      </c>
      <c r="C105" s="113" t="s">
        <v>38</v>
      </c>
      <c r="D105" s="113" t="s">
        <v>30</v>
      </c>
      <c r="E105" s="114" t="s">
        <v>73</v>
      </c>
      <c r="F105" s="113" t="s">
        <v>74</v>
      </c>
      <c r="G105" s="115" t="s">
        <v>44</v>
      </c>
      <c r="H105" s="115" t="s">
        <v>44</v>
      </c>
      <c r="I105" s="116" t="s">
        <v>79</v>
      </c>
      <c r="J105" s="117" t="s">
        <v>27</v>
      </c>
      <c r="K105" s="118" t="s">
        <v>32</v>
      </c>
      <c r="L105" s="115">
        <v>32</v>
      </c>
      <c r="M105" s="119">
        <v>3</v>
      </c>
      <c r="N105" s="120">
        <v>10</v>
      </c>
      <c r="O105" s="121" t="str">
        <f>+O106</f>
        <v>mar</v>
      </c>
      <c r="P105" s="122">
        <f>+P106</f>
        <v>45930</v>
      </c>
      <c r="Q105" s="121" t="str">
        <f>+Q115</f>
        <v>mar</v>
      </c>
      <c r="R105" s="122">
        <f>+R116</f>
        <v>46000</v>
      </c>
      <c r="S105" s="123"/>
      <c r="T105" s="13" t="str">
        <f>VLOOKUP(P105,'[1]2025'!$A:$E,5,0)</f>
        <v>TRIM</v>
      </c>
    </row>
    <row r="106" spans="1:20" ht="21.75" customHeight="1" x14ac:dyDescent="0.2">
      <c r="A106" s="10"/>
      <c r="B106" s="124">
        <v>2025</v>
      </c>
      <c r="C106" s="43" t="s">
        <v>38</v>
      </c>
      <c r="D106" s="23" t="s">
        <v>30</v>
      </c>
      <c r="E106" s="20" t="s">
        <v>73</v>
      </c>
      <c r="F106" s="30" t="s">
        <v>75</v>
      </c>
      <c r="G106" s="22" t="s">
        <v>44</v>
      </c>
      <c r="H106" s="20"/>
      <c r="I106" s="28" t="str">
        <f t="shared" ref="I106:I114" si="106">+O106</f>
        <v>mar</v>
      </c>
      <c r="J106" s="21" t="s">
        <v>27</v>
      </c>
      <c r="K106" s="19" t="s">
        <v>32</v>
      </c>
      <c r="L106" s="20">
        <f>+M106</f>
        <v>3</v>
      </c>
      <c r="M106" s="55">
        <v>3</v>
      </c>
      <c r="N106" s="29">
        <v>1</v>
      </c>
      <c r="O106" s="20" t="str">
        <f>TEXT(P106,"ddd")</f>
        <v>mar</v>
      </c>
      <c r="P106" s="27">
        <v>45930</v>
      </c>
      <c r="Q106" s="20" t="str">
        <f t="shared" ref="Q106:Q114" si="107">+O106</f>
        <v>mar</v>
      </c>
      <c r="R106" s="27">
        <f t="shared" ref="R106:R114" si="108">+P106</f>
        <v>45930</v>
      </c>
      <c r="S106" s="125"/>
      <c r="T106" s="13" t="str">
        <f>VLOOKUP(P106,'[1]2025'!$A:$E,5,0)</f>
        <v>TRIM</v>
      </c>
    </row>
    <row r="107" spans="1:20" ht="21.75" customHeight="1" x14ac:dyDescent="0.2">
      <c r="A107" s="10"/>
      <c r="B107" s="124">
        <v>2025</v>
      </c>
      <c r="C107" s="43" t="s">
        <v>38</v>
      </c>
      <c r="D107" s="23" t="s">
        <v>30</v>
      </c>
      <c r="E107" s="20" t="s">
        <v>73</v>
      </c>
      <c r="F107" s="30" t="s">
        <v>75</v>
      </c>
      <c r="G107" s="22" t="s">
        <v>44</v>
      </c>
      <c r="H107" s="20"/>
      <c r="I107" s="28" t="str">
        <f t="shared" si="106"/>
        <v>mar</v>
      </c>
      <c r="J107" s="21" t="s">
        <v>27</v>
      </c>
      <c r="K107" s="19" t="s">
        <v>32</v>
      </c>
      <c r="L107" s="20">
        <f>+M107+L106</f>
        <v>6</v>
      </c>
      <c r="M107" s="55">
        <v>3</v>
      </c>
      <c r="N107" s="29">
        <f>1+N106</f>
        <v>2</v>
      </c>
      <c r="O107" s="20" t="str">
        <f t="shared" ref="O107:O114" si="109">TEXT(P107,"ddd")</f>
        <v>mar</v>
      </c>
      <c r="P107" s="27">
        <f>+P106+7</f>
        <v>45937</v>
      </c>
      <c r="Q107" s="20" t="str">
        <f t="shared" si="107"/>
        <v>mar</v>
      </c>
      <c r="R107" s="27">
        <f t="shared" si="108"/>
        <v>45937</v>
      </c>
      <c r="S107" s="125"/>
      <c r="T107" s="13" t="str">
        <f>VLOOKUP(P107,'[1]2025'!$A:$E,5,0)</f>
        <v>TRIM</v>
      </c>
    </row>
    <row r="108" spans="1:20" ht="21.75" customHeight="1" x14ac:dyDescent="0.2">
      <c r="A108" s="10"/>
      <c r="B108" s="124">
        <v>2025</v>
      </c>
      <c r="C108" s="43" t="s">
        <v>38</v>
      </c>
      <c r="D108" s="23" t="s">
        <v>30</v>
      </c>
      <c r="E108" s="20" t="s">
        <v>73</v>
      </c>
      <c r="F108" s="30" t="s">
        <v>75</v>
      </c>
      <c r="G108" s="22" t="s">
        <v>44</v>
      </c>
      <c r="H108" s="20"/>
      <c r="I108" s="28" t="str">
        <f t="shared" si="106"/>
        <v>mar</v>
      </c>
      <c r="J108" s="21" t="s">
        <v>27</v>
      </c>
      <c r="K108" s="19" t="s">
        <v>32</v>
      </c>
      <c r="L108" s="20">
        <f t="shared" ref="L108:L114" si="110">+M108+L107</f>
        <v>9</v>
      </c>
      <c r="M108" s="11">
        <v>3</v>
      </c>
      <c r="N108" s="29">
        <f t="shared" ref="N108:N116" si="111">1+N107</f>
        <v>3</v>
      </c>
      <c r="O108" s="20" t="str">
        <f t="shared" si="109"/>
        <v>mar</v>
      </c>
      <c r="P108" s="27">
        <f t="shared" ref="P108:P116" si="112">+P107+7</f>
        <v>45944</v>
      </c>
      <c r="Q108" s="20" t="str">
        <f t="shared" si="107"/>
        <v>mar</v>
      </c>
      <c r="R108" s="27">
        <f t="shared" si="108"/>
        <v>45944</v>
      </c>
      <c r="S108" s="125"/>
      <c r="T108" s="13" t="str">
        <f>VLOOKUP(P108,'[1]2025'!$A:$E,5,0)</f>
        <v>TRIM</v>
      </c>
    </row>
    <row r="109" spans="1:20" ht="21.75" customHeight="1" x14ac:dyDescent="0.2">
      <c r="A109" s="10"/>
      <c r="B109" s="124">
        <v>2025</v>
      </c>
      <c r="C109" s="43" t="s">
        <v>38</v>
      </c>
      <c r="D109" s="23" t="s">
        <v>30</v>
      </c>
      <c r="E109" s="20" t="s">
        <v>73</v>
      </c>
      <c r="F109" s="30" t="s">
        <v>75</v>
      </c>
      <c r="G109" s="22" t="s">
        <v>44</v>
      </c>
      <c r="H109" s="20"/>
      <c r="I109" s="28" t="str">
        <f t="shared" si="106"/>
        <v>mar</v>
      </c>
      <c r="J109" s="21" t="s">
        <v>27</v>
      </c>
      <c r="K109" s="19" t="s">
        <v>32</v>
      </c>
      <c r="L109" s="20">
        <f t="shared" si="110"/>
        <v>12</v>
      </c>
      <c r="M109" s="11">
        <v>3</v>
      </c>
      <c r="N109" s="29">
        <f t="shared" si="111"/>
        <v>4</v>
      </c>
      <c r="O109" s="20" t="str">
        <f t="shared" si="109"/>
        <v>mar</v>
      </c>
      <c r="P109" s="27">
        <f t="shared" si="112"/>
        <v>45951</v>
      </c>
      <c r="Q109" s="20" t="str">
        <f t="shared" si="107"/>
        <v>mar</v>
      </c>
      <c r="R109" s="27">
        <f t="shared" si="108"/>
        <v>45951</v>
      </c>
      <c r="S109" s="125"/>
      <c r="T109" s="13" t="str">
        <f>VLOOKUP(P109,'[1]2025'!$A:$E,5,0)</f>
        <v>TRIM</v>
      </c>
    </row>
    <row r="110" spans="1:20" ht="21.75" customHeight="1" x14ac:dyDescent="0.2">
      <c r="A110" s="10"/>
      <c r="B110" s="124">
        <v>2025</v>
      </c>
      <c r="C110" s="43" t="s">
        <v>38</v>
      </c>
      <c r="D110" s="23" t="s">
        <v>30</v>
      </c>
      <c r="E110" s="20" t="s">
        <v>73</v>
      </c>
      <c r="F110" s="30" t="s">
        <v>75</v>
      </c>
      <c r="G110" s="22" t="s">
        <v>44</v>
      </c>
      <c r="H110" s="20"/>
      <c r="I110" s="28" t="str">
        <f t="shared" si="106"/>
        <v>mar</v>
      </c>
      <c r="J110" s="21" t="s">
        <v>27</v>
      </c>
      <c r="K110" s="56" t="s">
        <v>32</v>
      </c>
      <c r="L110" s="20">
        <f t="shared" si="110"/>
        <v>15</v>
      </c>
      <c r="M110" s="11">
        <v>3</v>
      </c>
      <c r="N110" s="29">
        <f t="shared" si="111"/>
        <v>5</v>
      </c>
      <c r="O110" s="20" t="str">
        <f t="shared" si="109"/>
        <v>mar</v>
      </c>
      <c r="P110" s="27">
        <f t="shared" si="112"/>
        <v>45958</v>
      </c>
      <c r="Q110" s="20" t="str">
        <f t="shared" si="107"/>
        <v>mar</v>
      </c>
      <c r="R110" s="27">
        <f t="shared" si="108"/>
        <v>45958</v>
      </c>
      <c r="S110" s="126"/>
      <c r="T110" s="13" t="str">
        <f>VLOOKUP(P110,'[1]2025'!$A:$E,5,0)</f>
        <v>TRIM</v>
      </c>
    </row>
    <row r="111" spans="1:20" ht="21.75" customHeight="1" x14ac:dyDescent="0.2">
      <c r="A111" s="10"/>
      <c r="B111" s="124">
        <v>2025</v>
      </c>
      <c r="C111" s="43" t="s">
        <v>38</v>
      </c>
      <c r="D111" s="23" t="s">
        <v>30</v>
      </c>
      <c r="E111" s="20" t="s">
        <v>73</v>
      </c>
      <c r="F111" s="30" t="s">
        <v>75</v>
      </c>
      <c r="G111" s="22" t="s">
        <v>44</v>
      </c>
      <c r="H111" s="20"/>
      <c r="I111" s="28" t="str">
        <f t="shared" si="106"/>
        <v>mar</v>
      </c>
      <c r="J111" s="21" t="s">
        <v>27</v>
      </c>
      <c r="K111" s="56" t="s">
        <v>32</v>
      </c>
      <c r="L111" s="20">
        <f t="shared" si="110"/>
        <v>18</v>
      </c>
      <c r="M111" s="11">
        <v>3</v>
      </c>
      <c r="N111" s="29">
        <f t="shared" si="111"/>
        <v>6</v>
      </c>
      <c r="O111" s="20" t="str">
        <f t="shared" si="109"/>
        <v>mar</v>
      </c>
      <c r="P111" s="27">
        <f t="shared" si="112"/>
        <v>45965</v>
      </c>
      <c r="Q111" s="20" t="str">
        <f t="shared" si="107"/>
        <v>mar</v>
      </c>
      <c r="R111" s="27">
        <f t="shared" si="108"/>
        <v>45965</v>
      </c>
      <c r="S111" s="126"/>
      <c r="T111" s="13" t="str">
        <f>VLOOKUP(P111,'[1]2025'!$A:$E,5,0)</f>
        <v>TRIM</v>
      </c>
    </row>
    <row r="112" spans="1:20" ht="21.75" customHeight="1" x14ac:dyDescent="0.2">
      <c r="A112" s="10"/>
      <c r="B112" s="124">
        <v>2025</v>
      </c>
      <c r="C112" s="43" t="s">
        <v>38</v>
      </c>
      <c r="D112" s="23" t="s">
        <v>30</v>
      </c>
      <c r="E112" s="20" t="s">
        <v>73</v>
      </c>
      <c r="F112" s="30" t="s">
        <v>75</v>
      </c>
      <c r="G112" s="22" t="s">
        <v>44</v>
      </c>
      <c r="H112" s="20"/>
      <c r="I112" s="28" t="str">
        <f t="shared" si="106"/>
        <v>mar</v>
      </c>
      <c r="J112" s="21" t="s">
        <v>27</v>
      </c>
      <c r="K112" s="56" t="s">
        <v>32</v>
      </c>
      <c r="L112" s="20">
        <f t="shared" si="110"/>
        <v>21</v>
      </c>
      <c r="M112" s="11">
        <v>3</v>
      </c>
      <c r="N112" s="29">
        <f t="shared" si="111"/>
        <v>7</v>
      </c>
      <c r="O112" s="20" t="str">
        <f t="shared" si="109"/>
        <v>mar</v>
      </c>
      <c r="P112" s="27">
        <f t="shared" si="112"/>
        <v>45972</v>
      </c>
      <c r="Q112" s="20" t="str">
        <f t="shared" si="107"/>
        <v>mar</v>
      </c>
      <c r="R112" s="27">
        <f t="shared" si="108"/>
        <v>45972</v>
      </c>
      <c r="S112" s="126"/>
      <c r="T112" s="13" t="str">
        <f>VLOOKUP(P112,'[1]2025'!$A:$E,5,0)</f>
        <v>TRIM</v>
      </c>
    </row>
    <row r="113" spans="1:22" ht="21.75" customHeight="1" x14ac:dyDescent="0.2">
      <c r="A113" s="10"/>
      <c r="B113" s="124">
        <v>2025</v>
      </c>
      <c r="C113" s="43" t="s">
        <v>38</v>
      </c>
      <c r="D113" s="23" t="s">
        <v>30</v>
      </c>
      <c r="E113" s="20" t="s">
        <v>73</v>
      </c>
      <c r="F113" s="30" t="s">
        <v>75</v>
      </c>
      <c r="G113" s="22" t="s">
        <v>44</v>
      </c>
      <c r="H113" s="20"/>
      <c r="I113" s="28" t="str">
        <f t="shared" si="106"/>
        <v>mar</v>
      </c>
      <c r="J113" s="21" t="s">
        <v>27</v>
      </c>
      <c r="K113" s="56" t="s">
        <v>32</v>
      </c>
      <c r="L113" s="20">
        <f t="shared" si="110"/>
        <v>24</v>
      </c>
      <c r="M113" s="11">
        <v>3</v>
      </c>
      <c r="N113" s="29">
        <f t="shared" si="111"/>
        <v>8</v>
      </c>
      <c r="O113" s="20" t="str">
        <f t="shared" si="109"/>
        <v>mar</v>
      </c>
      <c r="P113" s="27">
        <f t="shared" si="112"/>
        <v>45979</v>
      </c>
      <c r="Q113" s="20" t="str">
        <f t="shared" si="107"/>
        <v>mar</v>
      </c>
      <c r="R113" s="27">
        <f t="shared" si="108"/>
        <v>45979</v>
      </c>
      <c r="S113" s="126"/>
      <c r="T113" s="13" t="str">
        <f>VLOOKUP(P113,'[1]2025'!$A:$E,5,0)</f>
        <v>TRIM</v>
      </c>
    </row>
    <row r="114" spans="1:22" ht="21.75" customHeight="1" x14ac:dyDescent="0.2">
      <c r="A114" s="10"/>
      <c r="B114" s="124">
        <v>2025</v>
      </c>
      <c r="C114" s="43" t="s">
        <v>38</v>
      </c>
      <c r="D114" s="23" t="s">
        <v>30</v>
      </c>
      <c r="E114" s="20" t="s">
        <v>73</v>
      </c>
      <c r="F114" s="30" t="s">
        <v>75</v>
      </c>
      <c r="G114" s="22" t="s">
        <v>44</v>
      </c>
      <c r="H114" s="20"/>
      <c r="I114" s="28" t="str">
        <f t="shared" si="106"/>
        <v>mar</v>
      </c>
      <c r="J114" s="21" t="s">
        <v>27</v>
      </c>
      <c r="K114" s="56" t="s">
        <v>32</v>
      </c>
      <c r="L114" s="20">
        <f t="shared" si="110"/>
        <v>27</v>
      </c>
      <c r="M114" s="11">
        <v>3</v>
      </c>
      <c r="N114" s="29">
        <f t="shared" si="111"/>
        <v>9</v>
      </c>
      <c r="O114" s="20" t="str">
        <f t="shared" si="109"/>
        <v>mar</v>
      </c>
      <c r="P114" s="27">
        <f t="shared" si="112"/>
        <v>45986</v>
      </c>
      <c r="Q114" s="20" t="str">
        <f t="shared" si="107"/>
        <v>mar</v>
      </c>
      <c r="R114" s="27">
        <f t="shared" si="108"/>
        <v>45986</v>
      </c>
      <c r="S114" s="126"/>
      <c r="T114" s="13" t="str">
        <f>VLOOKUP(P114,'[1]2025'!$A:$E,5,0)</f>
        <v>TRIM</v>
      </c>
      <c r="V114" s="167"/>
    </row>
    <row r="115" spans="1:22" ht="21.75" customHeight="1" x14ac:dyDescent="0.2">
      <c r="A115" s="10"/>
      <c r="B115" s="124">
        <v>2025</v>
      </c>
      <c r="C115" s="43" t="s">
        <v>38</v>
      </c>
      <c r="D115" s="23" t="s">
        <v>30</v>
      </c>
      <c r="E115" s="20" t="s">
        <v>73</v>
      </c>
      <c r="F115" s="30" t="s">
        <v>75</v>
      </c>
      <c r="G115" s="22" t="s">
        <v>44</v>
      </c>
      <c r="H115" s="20"/>
      <c r="I115" s="28" t="str">
        <f t="shared" ref="I115:I116" si="113">+O115</f>
        <v>mar</v>
      </c>
      <c r="J115" s="21" t="s">
        <v>27</v>
      </c>
      <c r="K115" s="56" t="s">
        <v>32</v>
      </c>
      <c r="L115" s="20">
        <f t="shared" ref="L115:L116" si="114">+M115+L114</f>
        <v>30</v>
      </c>
      <c r="M115" s="11">
        <v>3</v>
      </c>
      <c r="N115" s="29">
        <f t="shared" si="111"/>
        <v>10</v>
      </c>
      <c r="O115" s="20" t="str">
        <f t="shared" ref="O115:O116" si="115">TEXT(P115,"ddd")</f>
        <v>mar</v>
      </c>
      <c r="P115" s="27">
        <f t="shared" si="112"/>
        <v>45993</v>
      </c>
      <c r="Q115" s="20" t="str">
        <f t="shared" ref="Q115:Q116" si="116">+O115</f>
        <v>mar</v>
      </c>
      <c r="R115" s="27">
        <f t="shared" ref="R115:R116" si="117">+P115</f>
        <v>45993</v>
      </c>
      <c r="S115" s="126"/>
      <c r="T115" s="13" t="str">
        <f>VLOOKUP(P115,'[1]2025'!$A:$E,5,0)</f>
        <v>TRIM</v>
      </c>
      <c r="V115" s="167"/>
    </row>
    <row r="116" spans="1:22" ht="21.75" customHeight="1" x14ac:dyDescent="0.2">
      <c r="A116" s="10"/>
      <c r="B116" s="127">
        <v>2025</v>
      </c>
      <c r="C116" s="128" t="s">
        <v>38</v>
      </c>
      <c r="D116" s="129" t="s">
        <v>30</v>
      </c>
      <c r="E116" s="130" t="s">
        <v>73</v>
      </c>
      <c r="F116" s="131" t="s">
        <v>75</v>
      </c>
      <c r="G116" s="132" t="s">
        <v>44</v>
      </c>
      <c r="H116" s="130"/>
      <c r="I116" s="133" t="str">
        <f t="shared" si="113"/>
        <v>mar</v>
      </c>
      <c r="J116" s="134" t="s">
        <v>27</v>
      </c>
      <c r="K116" s="135" t="s">
        <v>56</v>
      </c>
      <c r="L116" s="130">
        <f t="shared" si="114"/>
        <v>32</v>
      </c>
      <c r="M116" s="136">
        <v>2</v>
      </c>
      <c r="N116" s="137">
        <f t="shared" si="111"/>
        <v>11</v>
      </c>
      <c r="O116" s="130" t="str">
        <f t="shared" si="115"/>
        <v>mar</v>
      </c>
      <c r="P116" s="138">
        <f t="shared" si="112"/>
        <v>46000</v>
      </c>
      <c r="Q116" s="130" t="str">
        <f t="shared" si="116"/>
        <v>mar</v>
      </c>
      <c r="R116" s="138">
        <f t="shared" si="117"/>
        <v>46000</v>
      </c>
      <c r="S116" s="139"/>
      <c r="T116" s="13" t="str">
        <f>VLOOKUP(P116,'[1]2025'!$A:$E,5,0)</f>
        <v>TRIM</v>
      </c>
      <c r="V116" s="167"/>
    </row>
    <row r="117" spans="1:22" s="13" customFormat="1" ht="48" customHeight="1" x14ac:dyDescent="0.2">
      <c r="B117" s="112">
        <v>2025</v>
      </c>
      <c r="C117" s="113" t="s">
        <v>38</v>
      </c>
      <c r="D117" s="113" t="s">
        <v>107</v>
      </c>
      <c r="E117" s="114">
        <v>6759</v>
      </c>
      <c r="F117" s="113" t="s">
        <v>77</v>
      </c>
      <c r="G117" s="115" t="s">
        <v>129</v>
      </c>
      <c r="H117" s="115" t="s">
        <v>129</v>
      </c>
      <c r="I117" s="116" t="s">
        <v>79</v>
      </c>
      <c r="J117" s="117" t="s">
        <v>27</v>
      </c>
      <c r="K117" s="118" t="s">
        <v>32</v>
      </c>
      <c r="L117" s="115">
        <v>32</v>
      </c>
      <c r="M117" s="119">
        <v>3</v>
      </c>
      <c r="N117" s="120">
        <f>+L117/M117</f>
        <v>10.666666666666666</v>
      </c>
      <c r="O117" s="121" t="str">
        <f>+O118</f>
        <v>mar</v>
      </c>
      <c r="P117" s="122">
        <f>+P118</f>
        <v>45881</v>
      </c>
      <c r="Q117" s="121" t="str">
        <f>+Q127</f>
        <v>jue</v>
      </c>
      <c r="R117" s="122">
        <f>+R127</f>
        <v>45995</v>
      </c>
      <c r="S117" s="123" t="s">
        <v>111</v>
      </c>
      <c r="T117" s="13" t="str">
        <f>VLOOKUP(P117,'[1]2025'!$A:$E,5,0)</f>
        <v>TRIM</v>
      </c>
    </row>
    <row r="118" spans="1:22" ht="21.75" customHeight="1" x14ac:dyDescent="0.2">
      <c r="A118" s="10"/>
      <c r="B118" s="124">
        <v>2025</v>
      </c>
      <c r="C118" s="43" t="s">
        <v>38</v>
      </c>
      <c r="D118" s="23" t="s">
        <v>107</v>
      </c>
      <c r="E118" s="20" t="s">
        <v>76</v>
      </c>
      <c r="F118" s="30" t="s">
        <v>78</v>
      </c>
      <c r="G118" s="22" t="s">
        <v>129</v>
      </c>
      <c r="H118" s="20"/>
      <c r="I118" s="28" t="str">
        <f t="shared" ref="I118:I120" si="118">+O118</f>
        <v>mar</v>
      </c>
      <c r="J118" s="21" t="s">
        <v>27</v>
      </c>
      <c r="K118" s="19" t="s">
        <v>32</v>
      </c>
      <c r="L118" s="20">
        <f>+M118</f>
        <v>3</v>
      </c>
      <c r="M118" s="55">
        <v>3</v>
      </c>
      <c r="N118" s="29">
        <v>1</v>
      </c>
      <c r="O118" s="20" t="str">
        <f>TEXT(P118,"ddd")</f>
        <v>mar</v>
      </c>
      <c r="P118" s="27">
        <v>45881</v>
      </c>
      <c r="Q118" s="20" t="str">
        <f t="shared" ref="Q118:Q120" si="119">+O118</f>
        <v>mar</v>
      </c>
      <c r="R118" s="27">
        <f t="shared" ref="R118:R120" si="120">+P118</f>
        <v>45881</v>
      </c>
      <c r="S118" s="126"/>
      <c r="T118" s="13" t="str">
        <f>VLOOKUP(P118,'[1]2025'!$A:$E,5,0)</f>
        <v>TRIM</v>
      </c>
    </row>
    <row r="119" spans="1:22" ht="21.75" customHeight="1" x14ac:dyDescent="0.2">
      <c r="A119" s="10"/>
      <c r="B119" s="124">
        <v>2025</v>
      </c>
      <c r="C119" s="43" t="s">
        <v>38</v>
      </c>
      <c r="D119" s="23" t="s">
        <v>107</v>
      </c>
      <c r="E119" s="20" t="s">
        <v>76</v>
      </c>
      <c r="F119" s="30" t="s">
        <v>78</v>
      </c>
      <c r="G119" s="22" t="s">
        <v>129</v>
      </c>
      <c r="H119" s="20"/>
      <c r="I119" s="28" t="str">
        <f t="shared" si="118"/>
        <v>mar</v>
      </c>
      <c r="J119" s="21" t="s">
        <v>27</v>
      </c>
      <c r="K119" s="19" t="s">
        <v>32</v>
      </c>
      <c r="L119" s="20">
        <f>+M119+L118</f>
        <v>6</v>
      </c>
      <c r="M119" s="55">
        <v>3</v>
      </c>
      <c r="N119" s="29">
        <f t="shared" ref="N119:N127" si="121">1+N118</f>
        <v>2</v>
      </c>
      <c r="O119" s="20" t="str">
        <f t="shared" ref="O119:O120" si="122">TEXT(P119,"ddd")</f>
        <v>mar</v>
      </c>
      <c r="P119" s="27">
        <f>+P118+14</f>
        <v>45895</v>
      </c>
      <c r="Q119" s="20" t="str">
        <f t="shared" si="119"/>
        <v>mar</v>
      </c>
      <c r="R119" s="27">
        <f t="shared" si="120"/>
        <v>45895</v>
      </c>
      <c r="S119" s="126"/>
      <c r="T119" s="13" t="str">
        <f>VLOOKUP(P119,'[1]2025'!$A:$E,5,0)</f>
        <v>TRIM</v>
      </c>
    </row>
    <row r="120" spans="1:22" ht="21.75" customHeight="1" x14ac:dyDescent="0.2">
      <c r="A120" s="10"/>
      <c r="B120" s="124">
        <v>2025</v>
      </c>
      <c r="C120" s="43" t="s">
        <v>38</v>
      </c>
      <c r="D120" s="23" t="s">
        <v>107</v>
      </c>
      <c r="E120" s="20" t="s">
        <v>76</v>
      </c>
      <c r="F120" s="30" t="s">
        <v>78</v>
      </c>
      <c r="G120" s="22" t="s">
        <v>129</v>
      </c>
      <c r="H120" s="20"/>
      <c r="I120" s="28" t="str">
        <f t="shared" si="118"/>
        <v>mar</v>
      </c>
      <c r="J120" s="21" t="s">
        <v>27</v>
      </c>
      <c r="K120" s="19" t="s">
        <v>32</v>
      </c>
      <c r="L120" s="20">
        <f t="shared" ref="L120:L127" si="123">+M120+L119</f>
        <v>9</v>
      </c>
      <c r="M120" s="11">
        <v>3</v>
      </c>
      <c r="N120" s="29">
        <f t="shared" si="121"/>
        <v>3</v>
      </c>
      <c r="O120" s="20" t="str">
        <f t="shared" si="122"/>
        <v>mar</v>
      </c>
      <c r="P120" s="27">
        <f>+P119+14</f>
        <v>45909</v>
      </c>
      <c r="Q120" s="20" t="str">
        <f t="shared" si="119"/>
        <v>mar</v>
      </c>
      <c r="R120" s="27">
        <f t="shared" si="120"/>
        <v>45909</v>
      </c>
      <c r="S120" s="126"/>
      <c r="T120" s="13" t="str">
        <f>VLOOKUP(P120,'[1]2025'!$A:$E,5,0)</f>
        <v>TRIM</v>
      </c>
    </row>
    <row r="121" spans="1:22" ht="21.75" customHeight="1" x14ac:dyDescent="0.2">
      <c r="A121" s="10"/>
      <c r="B121" s="124">
        <v>2025</v>
      </c>
      <c r="C121" s="43" t="s">
        <v>38</v>
      </c>
      <c r="D121" s="23" t="s">
        <v>107</v>
      </c>
      <c r="E121" s="20" t="s">
        <v>76</v>
      </c>
      <c r="F121" s="30" t="s">
        <v>78</v>
      </c>
      <c r="G121" s="22" t="s">
        <v>129</v>
      </c>
      <c r="H121" s="20"/>
      <c r="I121" s="28" t="str">
        <f t="shared" ref="I121:I125" si="124">+O121</f>
        <v>jue</v>
      </c>
      <c r="J121" s="21" t="s">
        <v>27</v>
      </c>
      <c r="K121" s="19" t="s">
        <v>32</v>
      </c>
      <c r="L121" s="20">
        <f t="shared" si="123"/>
        <v>12</v>
      </c>
      <c r="M121" s="11">
        <v>3</v>
      </c>
      <c r="N121" s="29">
        <f t="shared" si="121"/>
        <v>4</v>
      </c>
      <c r="O121" s="20" t="str">
        <f t="shared" ref="O121:O125" si="125">TEXT(P121,"ddd")</f>
        <v>jue</v>
      </c>
      <c r="P121" s="27">
        <v>45939</v>
      </c>
      <c r="Q121" s="20" t="str">
        <f t="shared" ref="Q121:Q125" si="126">+O121</f>
        <v>jue</v>
      </c>
      <c r="R121" s="27">
        <f t="shared" ref="R121:R125" si="127">+P121</f>
        <v>45939</v>
      </c>
      <c r="S121" s="126" t="s">
        <v>154</v>
      </c>
      <c r="T121" s="13" t="str">
        <f>VLOOKUP(P121,'[1]2025'!$A:$E,5,0)</f>
        <v>TRIM</v>
      </c>
    </row>
    <row r="122" spans="1:22" ht="21.75" customHeight="1" x14ac:dyDescent="0.2">
      <c r="A122" s="10"/>
      <c r="B122" s="124">
        <v>2025</v>
      </c>
      <c r="C122" s="43" t="s">
        <v>38</v>
      </c>
      <c r="D122" s="23" t="s">
        <v>107</v>
      </c>
      <c r="E122" s="20" t="s">
        <v>76</v>
      </c>
      <c r="F122" s="30" t="s">
        <v>78</v>
      </c>
      <c r="G122" s="22" t="s">
        <v>129</v>
      </c>
      <c r="H122" s="20"/>
      <c r="I122" s="28" t="str">
        <f t="shared" si="124"/>
        <v>jue</v>
      </c>
      <c r="J122" s="21" t="s">
        <v>27</v>
      </c>
      <c r="K122" s="56" t="s">
        <v>32</v>
      </c>
      <c r="L122" s="20">
        <f t="shared" si="123"/>
        <v>15</v>
      </c>
      <c r="M122" s="11">
        <v>3</v>
      </c>
      <c r="N122" s="29">
        <f t="shared" si="121"/>
        <v>5</v>
      </c>
      <c r="O122" s="20" t="str">
        <f t="shared" si="125"/>
        <v>jue</v>
      </c>
      <c r="P122" s="27">
        <v>45946</v>
      </c>
      <c r="Q122" s="20" t="str">
        <f t="shared" si="126"/>
        <v>jue</v>
      </c>
      <c r="R122" s="27">
        <f t="shared" si="127"/>
        <v>45946</v>
      </c>
      <c r="S122" s="126"/>
      <c r="T122" s="13" t="str">
        <f>VLOOKUP(P122,'[1]2025'!$A:$E,5,0)</f>
        <v>TRIM</v>
      </c>
    </row>
    <row r="123" spans="1:22" ht="21.75" customHeight="1" x14ac:dyDescent="0.2">
      <c r="A123" s="10"/>
      <c r="B123" s="124">
        <v>2025</v>
      </c>
      <c r="C123" s="43" t="s">
        <v>38</v>
      </c>
      <c r="D123" s="23" t="s">
        <v>107</v>
      </c>
      <c r="E123" s="20" t="s">
        <v>76</v>
      </c>
      <c r="F123" s="30" t="s">
        <v>78</v>
      </c>
      <c r="G123" s="22" t="s">
        <v>129</v>
      </c>
      <c r="H123" s="20"/>
      <c r="I123" s="28" t="str">
        <f t="shared" si="124"/>
        <v>jue</v>
      </c>
      <c r="J123" s="21" t="s">
        <v>27</v>
      </c>
      <c r="K123" s="56" t="s">
        <v>32</v>
      </c>
      <c r="L123" s="20">
        <f t="shared" si="123"/>
        <v>18</v>
      </c>
      <c r="M123" s="11">
        <v>3</v>
      </c>
      <c r="N123" s="29">
        <f t="shared" si="121"/>
        <v>6</v>
      </c>
      <c r="O123" s="20" t="str">
        <f t="shared" si="125"/>
        <v>jue</v>
      </c>
      <c r="P123" s="27">
        <v>45953</v>
      </c>
      <c r="Q123" s="20" t="str">
        <f t="shared" si="126"/>
        <v>jue</v>
      </c>
      <c r="R123" s="27">
        <f t="shared" si="127"/>
        <v>45953</v>
      </c>
      <c r="S123" s="126"/>
      <c r="T123" s="13" t="str">
        <f>VLOOKUP(P123,'[1]2025'!$A:$E,5,0)</f>
        <v>TRIM</v>
      </c>
    </row>
    <row r="124" spans="1:22" ht="21.75" customHeight="1" x14ac:dyDescent="0.2">
      <c r="A124" s="10"/>
      <c r="B124" s="124">
        <v>2025</v>
      </c>
      <c r="C124" s="43" t="s">
        <v>38</v>
      </c>
      <c r="D124" s="23" t="s">
        <v>107</v>
      </c>
      <c r="E124" s="20" t="s">
        <v>76</v>
      </c>
      <c r="F124" s="30" t="s">
        <v>78</v>
      </c>
      <c r="G124" s="22" t="s">
        <v>129</v>
      </c>
      <c r="H124" s="20"/>
      <c r="I124" s="28" t="str">
        <f t="shared" si="124"/>
        <v>jue</v>
      </c>
      <c r="J124" s="21" t="s">
        <v>27</v>
      </c>
      <c r="K124" s="56" t="s">
        <v>32</v>
      </c>
      <c r="L124" s="20">
        <f t="shared" si="123"/>
        <v>21</v>
      </c>
      <c r="M124" s="11">
        <v>3</v>
      </c>
      <c r="N124" s="29">
        <f t="shared" si="121"/>
        <v>7</v>
      </c>
      <c r="O124" s="20" t="str">
        <f t="shared" si="125"/>
        <v>jue</v>
      </c>
      <c r="P124" s="27">
        <v>45967</v>
      </c>
      <c r="Q124" s="20" t="str">
        <f t="shared" si="126"/>
        <v>jue</v>
      </c>
      <c r="R124" s="27">
        <f t="shared" si="127"/>
        <v>45967</v>
      </c>
      <c r="S124" s="126"/>
      <c r="T124" s="13" t="str">
        <f>VLOOKUP(P124,'[1]2025'!$A:$E,5,0)</f>
        <v>TRIM</v>
      </c>
    </row>
    <row r="125" spans="1:22" ht="21.75" customHeight="1" x14ac:dyDescent="0.2">
      <c r="A125" s="10"/>
      <c r="B125" s="124">
        <v>2025</v>
      </c>
      <c r="C125" s="43" t="s">
        <v>38</v>
      </c>
      <c r="D125" s="23" t="s">
        <v>107</v>
      </c>
      <c r="E125" s="20" t="s">
        <v>76</v>
      </c>
      <c r="F125" s="30" t="s">
        <v>78</v>
      </c>
      <c r="G125" s="22" t="s">
        <v>129</v>
      </c>
      <c r="H125" s="20"/>
      <c r="I125" s="28" t="str">
        <f t="shared" si="124"/>
        <v>jue</v>
      </c>
      <c r="J125" s="21" t="s">
        <v>27</v>
      </c>
      <c r="K125" s="56" t="s">
        <v>32</v>
      </c>
      <c r="L125" s="20">
        <f t="shared" si="123"/>
        <v>24</v>
      </c>
      <c r="M125" s="11">
        <v>3</v>
      </c>
      <c r="N125" s="29">
        <f t="shared" si="121"/>
        <v>8</v>
      </c>
      <c r="O125" s="20" t="str">
        <f t="shared" si="125"/>
        <v>jue</v>
      </c>
      <c r="P125" s="27">
        <v>45974</v>
      </c>
      <c r="Q125" s="20" t="str">
        <f t="shared" si="126"/>
        <v>jue</v>
      </c>
      <c r="R125" s="27">
        <f t="shared" si="127"/>
        <v>45974</v>
      </c>
      <c r="S125" s="126" t="s">
        <v>155</v>
      </c>
      <c r="T125" s="13" t="str">
        <f>VLOOKUP(P125,'[1]2025'!$A:$E,5,0)</f>
        <v>TRIM</v>
      </c>
    </row>
    <row r="126" spans="1:22" ht="21.75" customHeight="1" x14ac:dyDescent="0.2">
      <c r="A126" s="10"/>
      <c r="B126" s="124">
        <v>2025</v>
      </c>
      <c r="C126" s="43" t="s">
        <v>38</v>
      </c>
      <c r="D126" s="23" t="s">
        <v>107</v>
      </c>
      <c r="E126" s="20" t="s">
        <v>76</v>
      </c>
      <c r="F126" s="30" t="s">
        <v>78</v>
      </c>
      <c r="G126" s="22" t="s">
        <v>129</v>
      </c>
      <c r="H126" s="20"/>
      <c r="I126" s="28" t="str">
        <f t="shared" ref="I126:I127" si="128">+O126</f>
        <v>jue</v>
      </c>
      <c r="J126" s="21" t="s">
        <v>27</v>
      </c>
      <c r="K126" s="56" t="s">
        <v>45</v>
      </c>
      <c r="L126" s="20">
        <f t="shared" si="123"/>
        <v>28</v>
      </c>
      <c r="M126" s="11">
        <v>4</v>
      </c>
      <c r="N126" s="29">
        <f t="shared" si="121"/>
        <v>9</v>
      </c>
      <c r="O126" s="20" t="str">
        <f t="shared" ref="O126:O127" si="129">TEXT(P126,"ddd")</f>
        <v>jue</v>
      </c>
      <c r="P126" s="27">
        <v>45988</v>
      </c>
      <c r="Q126" s="20" t="str">
        <f t="shared" ref="Q126:Q127" si="130">+O126</f>
        <v>jue</v>
      </c>
      <c r="R126" s="27">
        <f t="shared" ref="R126:R127" si="131">+P126</f>
        <v>45988</v>
      </c>
      <c r="S126" s="126" t="s">
        <v>139</v>
      </c>
      <c r="T126" s="13" t="str">
        <f>VLOOKUP(P126,'[1]2025'!$A:$E,5,0)</f>
        <v>TRIM</v>
      </c>
    </row>
    <row r="127" spans="1:22" ht="21.75" customHeight="1" x14ac:dyDescent="0.2">
      <c r="A127" s="10"/>
      <c r="B127" s="127">
        <v>2025</v>
      </c>
      <c r="C127" s="128" t="s">
        <v>38</v>
      </c>
      <c r="D127" s="129" t="s">
        <v>107</v>
      </c>
      <c r="E127" s="130" t="s">
        <v>76</v>
      </c>
      <c r="F127" s="131" t="s">
        <v>78</v>
      </c>
      <c r="G127" s="132" t="s">
        <v>129</v>
      </c>
      <c r="H127" s="130"/>
      <c r="I127" s="133" t="str">
        <f t="shared" si="128"/>
        <v>jue</v>
      </c>
      <c r="J127" s="134" t="s">
        <v>27</v>
      </c>
      <c r="K127" s="135" t="s">
        <v>45</v>
      </c>
      <c r="L127" s="130">
        <f t="shared" si="123"/>
        <v>32</v>
      </c>
      <c r="M127" s="136">
        <v>4</v>
      </c>
      <c r="N127" s="137">
        <f t="shared" si="121"/>
        <v>10</v>
      </c>
      <c r="O127" s="130" t="str">
        <f t="shared" si="129"/>
        <v>jue</v>
      </c>
      <c r="P127" s="138">
        <v>45995</v>
      </c>
      <c r="Q127" s="130" t="str">
        <f t="shared" si="130"/>
        <v>jue</v>
      </c>
      <c r="R127" s="138">
        <f t="shared" si="131"/>
        <v>45995</v>
      </c>
      <c r="S127" s="139" t="s">
        <v>139</v>
      </c>
      <c r="T127" s="13" t="str">
        <f>VLOOKUP(P127,'[1]2025'!$A:$E,5,0)</f>
        <v>TRIM</v>
      </c>
    </row>
  </sheetData>
  <sheetProtection autoFilter="0"/>
  <autoFilter ref="A7:S127" xr:uid="{00000000-0009-0000-0000-000000000000}"/>
  <mergeCells count="4">
    <mergeCell ref="J6:K6"/>
    <mergeCell ref="L6:N6"/>
    <mergeCell ref="O6:P6"/>
    <mergeCell ref="Q6:R6"/>
  </mergeCells>
  <printOptions horizontalCentered="1"/>
  <pageMargins left="0" right="0" top="0" bottom="0" header="0.31496062992125984" footer="0.31496062992125984"/>
  <pageSetup paperSize="9" scale="86" fitToHeight="4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  <pageSetUpPr fitToPage="1"/>
  </sheetPr>
  <dimension ref="A1:S111"/>
  <sheetViews>
    <sheetView showGridLines="0" tabSelected="1" zoomScale="110" zoomScaleNormal="110" workbookViewId="0">
      <pane ySplit="7" topLeftCell="A44" activePane="bottomLeft" state="frozen"/>
      <selection activeCell="G141" sqref="G141"/>
      <selection pane="bottomLeft" activeCell="P47" sqref="P47"/>
    </sheetView>
  </sheetViews>
  <sheetFormatPr baseColWidth="10" defaultColWidth="11.5" defaultRowHeight="21.75" customHeight="1" x14ac:dyDescent="0.2"/>
  <cols>
    <col min="1" max="1" width="1.6640625" style="3" customWidth="1"/>
    <col min="2" max="2" width="16" style="3" customWidth="1"/>
    <col min="3" max="3" width="14.5" style="1" customWidth="1"/>
    <col min="4" max="4" width="13.5" style="1" customWidth="1"/>
    <col min="5" max="5" width="9.33203125" style="2" customWidth="1"/>
    <col min="6" max="6" width="27" style="12" customWidth="1"/>
    <col min="7" max="7" width="20.5" style="2" customWidth="1"/>
    <col min="8" max="8" width="12.83203125" style="2" customWidth="1"/>
    <col min="9" max="9" width="8" style="2" customWidth="1"/>
    <col min="10" max="11" width="7.1640625" style="17" customWidth="1"/>
    <col min="12" max="12" width="6.5" style="4" customWidth="1"/>
    <col min="13" max="13" width="4.5" style="4" customWidth="1"/>
    <col min="14" max="14" width="3.83203125" style="4" customWidth="1"/>
    <col min="15" max="15" width="5.6640625" style="5" customWidth="1"/>
    <col min="16" max="16" width="11.33203125" style="14" customWidth="1"/>
    <col min="17" max="17" width="5.33203125" style="5" customWidth="1"/>
    <col min="18" max="18" width="11.33203125" style="14" customWidth="1"/>
    <col min="19" max="19" width="26.83203125" style="51" customWidth="1"/>
    <col min="20" max="20" width="7.1640625" style="3" customWidth="1"/>
    <col min="21" max="21" width="11.83203125" style="3" customWidth="1"/>
    <col min="22" max="38" width="3.5" style="3" customWidth="1"/>
    <col min="39" max="16384" width="11.5" style="3"/>
  </cols>
  <sheetData>
    <row r="1" spans="1:19" ht="27.75" customHeight="1" x14ac:dyDescent="0.2">
      <c r="C1" s="58" t="s">
        <v>121</v>
      </c>
      <c r="D1" s="12"/>
      <c r="F1" s="4"/>
      <c r="Q1" s="15"/>
      <c r="S1" s="53"/>
    </row>
    <row r="2" spans="1:19" ht="32.25" customHeight="1" x14ac:dyDescent="0.2">
      <c r="C2" s="59" t="s">
        <v>55</v>
      </c>
      <c r="D2" s="12"/>
      <c r="F2" s="4"/>
      <c r="Q2" s="52"/>
      <c r="S2" s="53"/>
    </row>
    <row r="3" spans="1:19" ht="21.75" customHeight="1" x14ac:dyDescent="0.2">
      <c r="C3" s="60" t="s">
        <v>122</v>
      </c>
      <c r="D3" s="12"/>
      <c r="F3" s="4"/>
      <c r="S3" s="53"/>
    </row>
    <row r="4" spans="1:19" ht="5.25" customHeight="1" x14ac:dyDescent="0.2">
      <c r="E4" s="6"/>
      <c r="F4" s="8"/>
      <c r="G4" s="7"/>
      <c r="H4" s="7"/>
      <c r="I4" s="7"/>
      <c r="J4" s="18"/>
      <c r="K4" s="18"/>
      <c r="L4" s="8"/>
      <c r="M4" s="8"/>
      <c r="N4" s="8"/>
      <c r="S4" s="16"/>
    </row>
    <row r="5" spans="1:19" ht="7.5" customHeight="1" x14ac:dyDescent="0.2">
      <c r="E5" s="6"/>
      <c r="F5" s="8"/>
      <c r="G5" s="7"/>
      <c r="H5" s="7"/>
      <c r="I5" s="7"/>
      <c r="J5" s="18"/>
      <c r="K5" s="18"/>
      <c r="L5" s="8"/>
      <c r="M5" s="8"/>
      <c r="N5" s="8"/>
      <c r="S5" s="16"/>
    </row>
    <row r="6" spans="1:19" s="9" customFormat="1" ht="28.5" customHeight="1" x14ac:dyDescent="0.2">
      <c r="C6" s="24" t="s">
        <v>17</v>
      </c>
      <c r="D6" s="24" t="s">
        <v>16</v>
      </c>
      <c r="E6" s="25" t="s">
        <v>10</v>
      </c>
      <c r="F6" s="26" t="s">
        <v>24</v>
      </c>
      <c r="G6" s="26" t="s">
        <v>12</v>
      </c>
      <c r="H6" s="26" t="s">
        <v>14</v>
      </c>
      <c r="I6" s="24" t="s">
        <v>21</v>
      </c>
      <c r="J6" s="182" t="s">
        <v>0</v>
      </c>
      <c r="K6" s="182"/>
      <c r="L6" s="183" t="s">
        <v>1</v>
      </c>
      <c r="M6" s="183"/>
      <c r="N6" s="183"/>
      <c r="O6" s="184" t="s">
        <v>8</v>
      </c>
      <c r="P6" s="184"/>
      <c r="Q6" s="184" t="s">
        <v>23</v>
      </c>
      <c r="R6" s="184"/>
      <c r="S6" s="24" t="s">
        <v>19</v>
      </c>
    </row>
    <row r="7" spans="1:19" s="9" customFormat="1" ht="41.25" customHeight="1" x14ac:dyDescent="0.2">
      <c r="B7" s="141" t="s">
        <v>31</v>
      </c>
      <c r="C7" s="64" t="s">
        <v>15</v>
      </c>
      <c r="D7" s="63" t="s">
        <v>33</v>
      </c>
      <c r="E7" s="65" t="s">
        <v>11</v>
      </c>
      <c r="F7" s="66" t="s">
        <v>25</v>
      </c>
      <c r="G7" s="66" t="s">
        <v>13</v>
      </c>
      <c r="H7" s="66" t="s">
        <v>18</v>
      </c>
      <c r="I7" s="63" t="s">
        <v>22</v>
      </c>
      <c r="J7" s="67" t="s">
        <v>2</v>
      </c>
      <c r="K7" s="67" t="s">
        <v>3</v>
      </c>
      <c r="L7" s="68" t="s">
        <v>6</v>
      </c>
      <c r="M7" s="68" t="s">
        <v>9</v>
      </c>
      <c r="N7" s="69" t="s">
        <v>7</v>
      </c>
      <c r="O7" s="70" t="s">
        <v>4</v>
      </c>
      <c r="P7" s="71" t="s">
        <v>5</v>
      </c>
      <c r="Q7" s="70" t="s">
        <v>4</v>
      </c>
      <c r="R7" s="71" t="s">
        <v>5</v>
      </c>
      <c r="S7" s="64" t="s">
        <v>20</v>
      </c>
    </row>
    <row r="8" spans="1:19" s="13" customFormat="1" ht="39.75" customHeight="1" x14ac:dyDescent="0.2">
      <c r="B8" s="145">
        <v>2024</v>
      </c>
      <c r="C8" s="146" t="s">
        <v>80</v>
      </c>
      <c r="D8" s="113" t="s">
        <v>26</v>
      </c>
      <c r="E8" s="114" t="s">
        <v>84</v>
      </c>
      <c r="F8" s="147" t="s">
        <v>85</v>
      </c>
      <c r="G8" s="115" t="s">
        <v>137</v>
      </c>
      <c r="H8" s="115" t="s">
        <v>137</v>
      </c>
      <c r="I8" s="148" t="s">
        <v>79</v>
      </c>
      <c r="J8" s="117" t="s">
        <v>27</v>
      </c>
      <c r="K8" s="118" t="s">
        <v>32</v>
      </c>
      <c r="L8" s="114">
        <v>32</v>
      </c>
      <c r="M8" s="119">
        <v>3</v>
      </c>
      <c r="N8" s="120">
        <v>10</v>
      </c>
      <c r="O8" s="121" t="str">
        <f>+O9</f>
        <v>mar</v>
      </c>
      <c r="P8" s="122">
        <f>+P9</f>
        <v>45734</v>
      </c>
      <c r="Q8" s="121" t="str">
        <f>+Q19</f>
        <v>mar</v>
      </c>
      <c r="R8" s="122">
        <f>+R19</f>
        <v>45804</v>
      </c>
      <c r="S8" s="149"/>
    </row>
    <row r="9" spans="1:19" ht="15" customHeight="1" x14ac:dyDescent="0.2">
      <c r="A9" s="10"/>
      <c r="B9" s="142">
        <v>2024</v>
      </c>
      <c r="C9" s="43" t="s">
        <v>80</v>
      </c>
      <c r="D9" s="23" t="s">
        <v>26</v>
      </c>
      <c r="E9" s="20" t="s">
        <v>84</v>
      </c>
      <c r="F9" s="30" t="s">
        <v>95</v>
      </c>
      <c r="G9" s="22" t="s">
        <v>137</v>
      </c>
      <c r="H9" s="20"/>
      <c r="I9" s="28" t="str">
        <f>+O9</f>
        <v>mar</v>
      </c>
      <c r="J9" s="21" t="s">
        <v>27</v>
      </c>
      <c r="K9" s="19" t="s">
        <v>32</v>
      </c>
      <c r="L9" s="20">
        <f>+M9</f>
        <v>3</v>
      </c>
      <c r="M9" s="55">
        <v>3</v>
      </c>
      <c r="N9" s="29">
        <v>1</v>
      </c>
      <c r="O9" s="20" t="str">
        <f>TEXT(P9,"ddd")</f>
        <v>mar</v>
      </c>
      <c r="P9" s="27">
        <v>45734</v>
      </c>
      <c r="Q9" s="20" t="str">
        <f t="shared" ref="Q9:R16" si="0">+O9</f>
        <v>mar</v>
      </c>
      <c r="R9" s="27">
        <f t="shared" si="0"/>
        <v>45734</v>
      </c>
      <c r="S9" s="125"/>
    </row>
    <row r="10" spans="1:19" ht="21.75" customHeight="1" x14ac:dyDescent="0.2">
      <c r="A10" s="10"/>
      <c r="B10" s="142">
        <v>2024</v>
      </c>
      <c r="C10" s="43" t="s">
        <v>80</v>
      </c>
      <c r="D10" s="23" t="s">
        <v>26</v>
      </c>
      <c r="E10" s="20" t="s">
        <v>84</v>
      </c>
      <c r="F10" s="30" t="s">
        <v>95</v>
      </c>
      <c r="G10" s="22" t="s">
        <v>137</v>
      </c>
      <c r="H10" s="20"/>
      <c r="I10" s="28" t="str">
        <f t="shared" ref="I10:I16" si="1">+O10</f>
        <v>mar</v>
      </c>
      <c r="J10" s="21" t="s">
        <v>27</v>
      </c>
      <c r="K10" s="19" t="s">
        <v>32</v>
      </c>
      <c r="L10" s="20">
        <f>+M10+L9</f>
        <v>6</v>
      </c>
      <c r="M10" s="55">
        <v>3</v>
      </c>
      <c r="N10" s="29">
        <f>1+N9</f>
        <v>2</v>
      </c>
      <c r="O10" s="20" t="str">
        <f t="shared" ref="O10:O16" si="2">TEXT(P10,"ddd")</f>
        <v>mar</v>
      </c>
      <c r="P10" s="27">
        <v>45741</v>
      </c>
      <c r="Q10" s="20" t="str">
        <f t="shared" si="0"/>
        <v>mar</v>
      </c>
      <c r="R10" s="27">
        <f t="shared" si="0"/>
        <v>45741</v>
      </c>
      <c r="S10" s="125"/>
    </row>
    <row r="11" spans="1:19" ht="21.75" customHeight="1" x14ac:dyDescent="0.2">
      <c r="A11" s="10"/>
      <c r="B11" s="142">
        <v>2024</v>
      </c>
      <c r="C11" s="43" t="s">
        <v>80</v>
      </c>
      <c r="D11" s="23" t="s">
        <v>26</v>
      </c>
      <c r="E11" s="20" t="s">
        <v>84</v>
      </c>
      <c r="F11" s="30" t="s">
        <v>95</v>
      </c>
      <c r="G11" s="22" t="s">
        <v>137</v>
      </c>
      <c r="H11" s="20"/>
      <c r="I11" s="28" t="str">
        <f t="shared" si="1"/>
        <v>mar</v>
      </c>
      <c r="J11" s="21" t="s">
        <v>27</v>
      </c>
      <c r="K11" s="19" t="s">
        <v>32</v>
      </c>
      <c r="L11" s="20">
        <f t="shared" ref="L11:L16" si="3">+M11+L10</f>
        <v>9</v>
      </c>
      <c r="M11" s="11">
        <v>3</v>
      </c>
      <c r="N11" s="29">
        <f t="shared" ref="N11:N19" si="4">1+N10</f>
        <v>3</v>
      </c>
      <c r="O11" s="20" t="str">
        <f t="shared" si="2"/>
        <v>mar</v>
      </c>
      <c r="P11" s="27">
        <v>45748</v>
      </c>
      <c r="Q11" s="20" t="str">
        <f t="shared" si="0"/>
        <v>mar</v>
      </c>
      <c r="R11" s="27">
        <f t="shared" si="0"/>
        <v>45748</v>
      </c>
      <c r="S11" s="125"/>
    </row>
    <row r="12" spans="1:19" ht="21.75" customHeight="1" x14ac:dyDescent="0.2">
      <c r="A12" s="10"/>
      <c r="B12" s="142">
        <v>2024</v>
      </c>
      <c r="C12" s="43" t="s">
        <v>80</v>
      </c>
      <c r="D12" s="23" t="s">
        <v>26</v>
      </c>
      <c r="E12" s="20" t="s">
        <v>84</v>
      </c>
      <c r="F12" s="30" t="s">
        <v>95</v>
      </c>
      <c r="G12" s="22" t="s">
        <v>137</v>
      </c>
      <c r="H12" s="20"/>
      <c r="I12" s="28" t="str">
        <f t="shared" si="1"/>
        <v>mar</v>
      </c>
      <c r="J12" s="21" t="s">
        <v>27</v>
      </c>
      <c r="K12" s="19" t="s">
        <v>32</v>
      </c>
      <c r="L12" s="20">
        <f t="shared" si="3"/>
        <v>12</v>
      </c>
      <c r="M12" s="11">
        <v>3</v>
      </c>
      <c r="N12" s="29">
        <f t="shared" si="4"/>
        <v>4</v>
      </c>
      <c r="O12" s="20" t="str">
        <f t="shared" si="2"/>
        <v>mar</v>
      </c>
      <c r="P12" s="27">
        <v>45755</v>
      </c>
      <c r="Q12" s="20" t="str">
        <f t="shared" si="0"/>
        <v>mar</v>
      </c>
      <c r="R12" s="27">
        <f t="shared" si="0"/>
        <v>45755</v>
      </c>
      <c r="S12" s="125"/>
    </row>
    <row r="13" spans="1:19" ht="21.75" customHeight="1" x14ac:dyDescent="0.2">
      <c r="A13" s="10"/>
      <c r="B13" s="142">
        <v>2024</v>
      </c>
      <c r="C13" s="43" t="s">
        <v>80</v>
      </c>
      <c r="D13" s="23" t="s">
        <v>26</v>
      </c>
      <c r="E13" s="20" t="s">
        <v>84</v>
      </c>
      <c r="F13" s="30" t="s">
        <v>95</v>
      </c>
      <c r="G13" s="22" t="s">
        <v>137</v>
      </c>
      <c r="H13" s="20"/>
      <c r="I13" s="28" t="str">
        <f t="shared" si="1"/>
        <v>mar</v>
      </c>
      <c r="J13" s="21" t="s">
        <v>27</v>
      </c>
      <c r="K13" s="56" t="s">
        <v>32</v>
      </c>
      <c r="L13" s="20">
        <f t="shared" si="3"/>
        <v>15</v>
      </c>
      <c r="M13" s="11">
        <v>3</v>
      </c>
      <c r="N13" s="29">
        <f t="shared" si="4"/>
        <v>5</v>
      </c>
      <c r="O13" s="20" t="str">
        <f t="shared" si="2"/>
        <v>mar</v>
      </c>
      <c r="P13" s="27">
        <v>45762</v>
      </c>
      <c r="Q13" s="20" t="str">
        <f t="shared" si="0"/>
        <v>mar</v>
      </c>
      <c r="R13" s="27">
        <f t="shared" si="0"/>
        <v>45762</v>
      </c>
      <c r="S13" s="125"/>
    </row>
    <row r="14" spans="1:19" ht="21.75" customHeight="1" x14ac:dyDescent="0.2">
      <c r="A14" s="10"/>
      <c r="B14" s="142">
        <v>2024</v>
      </c>
      <c r="C14" s="43" t="s">
        <v>80</v>
      </c>
      <c r="D14" s="23" t="s">
        <v>26</v>
      </c>
      <c r="E14" s="20" t="s">
        <v>84</v>
      </c>
      <c r="F14" s="30" t="s">
        <v>95</v>
      </c>
      <c r="G14" s="22" t="s">
        <v>137</v>
      </c>
      <c r="H14" s="20"/>
      <c r="I14" s="28" t="str">
        <f t="shared" si="1"/>
        <v>mar</v>
      </c>
      <c r="J14" s="21" t="s">
        <v>27</v>
      </c>
      <c r="K14" s="56" t="s">
        <v>32</v>
      </c>
      <c r="L14" s="20">
        <f t="shared" si="3"/>
        <v>18</v>
      </c>
      <c r="M14" s="11">
        <v>3</v>
      </c>
      <c r="N14" s="29">
        <f t="shared" si="4"/>
        <v>6</v>
      </c>
      <c r="O14" s="20" t="str">
        <f t="shared" si="2"/>
        <v>mar</v>
      </c>
      <c r="P14" s="27">
        <v>45769</v>
      </c>
      <c r="Q14" s="20" t="str">
        <f t="shared" si="0"/>
        <v>mar</v>
      </c>
      <c r="R14" s="27">
        <f t="shared" si="0"/>
        <v>45769</v>
      </c>
      <c r="S14" s="125"/>
    </row>
    <row r="15" spans="1:19" ht="21.75" customHeight="1" x14ac:dyDescent="0.2">
      <c r="A15" s="10"/>
      <c r="B15" s="142">
        <v>2024</v>
      </c>
      <c r="C15" s="43" t="s">
        <v>80</v>
      </c>
      <c r="D15" s="23" t="s">
        <v>26</v>
      </c>
      <c r="E15" s="20" t="s">
        <v>84</v>
      </c>
      <c r="F15" s="30" t="s">
        <v>95</v>
      </c>
      <c r="G15" s="22" t="s">
        <v>137</v>
      </c>
      <c r="H15" s="20"/>
      <c r="I15" s="28" t="str">
        <f t="shared" si="1"/>
        <v>mar</v>
      </c>
      <c r="J15" s="21" t="s">
        <v>27</v>
      </c>
      <c r="K15" s="56" t="s">
        <v>32</v>
      </c>
      <c r="L15" s="20">
        <f t="shared" si="3"/>
        <v>21</v>
      </c>
      <c r="M15" s="11">
        <v>3</v>
      </c>
      <c r="N15" s="29">
        <f t="shared" si="4"/>
        <v>7</v>
      </c>
      <c r="O15" s="20" t="str">
        <f t="shared" si="2"/>
        <v>mar</v>
      </c>
      <c r="P15" s="27">
        <v>45776</v>
      </c>
      <c r="Q15" s="20" t="str">
        <f t="shared" si="0"/>
        <v>mar</v>
      </c>
      <c r="R15" s="27">
        <f t="shared" si="0"/>
        <v>45776</v>
      </c>
      <c r="S15" s="125"/>
    </row>
    <row r="16" spans="1:19" ht="21.75" customHeight="1" x14ac:dyDescent="0.2">
      <c r="A16" s="10"/>
      <c r="B16" s="142">
        <v>2024</v>
      </c>
      <c r="C16" s="43" t="s">
        <v>80</v>
      </c>
      <c r="D16" s="23" t="s">
        <v>26</v>
      </c>
      <c r="E16" s="20" t="s">
        <v>84</v>
      </c>
      <c r="F16" s="30" t="s">
        <v>95</v>
      </c>
      <c r="G16" s="22" t="s">
        <v>137</v>
      </c>
      <c r="H16" s="20"/>
      <c r="I16" s="28" t="str">
        <f t="shared" si="1"/>
        <v>mar</v>
      </c>
      <c r="J16" s="21" t="s">
        <v>27</v>
      </c>
      <c r="K16" s="56" t="s">
        <v>32</v>
      </c>
      <c r="L16" s="20">
        <f t="shared" si="3"/>
        <v>24</v>
      </c>
      <c r="M16" s="11">
        <v>3</v>
      </c>
      <c r="N16" s="29">
        <f t="shared" si="4"/>
        <v>8</v>
      </c>
      <c r="O16" s="20" t="str">
        <f t="shared" si="2"/>
        <v>mar</v>
      </c>
      <c r="P16" s="27">
        <v>45783</v>
      </c>
      <c r="Q16" s="20" t="str">
        <f t="shared" si="0"/>
        <v>mar</v>
      </c>
      <c r="R16" s="27">
        <f t="shared" si="0"/>
        <v>45783</v>
      </c>
      <c r="S16" s="125"/>
    </row>
    <row r="17" spans="1:19" ht="21.75" customHeight="1" x14ac:dyDescent="0.2">
      <c r="A17" s="10"/>
      <c r="B17" s="142">
        <v>2024</v>
      </c>
      <c r="C17" s="43" t="s">
        <v>80</v>
      </c>
      <c r="D17" s="23" t="s">
        <v>26</v>
      </c>
      <c r="E17" s="20" t="s">
        <v>84</v>
      </c>
      <c r="F17" s="30" t="s">
        <v>95</v>
      </c>
      <c r="G17" s="22" t="s">
        <v>137</v>
      </c>
      <c r="H17" s="20"/>
      <c r="I17" s="28" t="str">
        <f t="shared" ref="I17:I19" si="5">+O17</f>
        <v>mar</v>
      </c>
      <c r="J17" s="21" t="s">
        <v>27</v>
      </c>
      <c r="K17" s="56" t="s">
        <v>32</v>
      </c>
      <c r="L17" s="20">
        <f t="shared" ref="L17:L19" si="6">+M17+L16</f>
        <v>27</v>
      </c>
      <c r="M17" s="11">
        <v>3</v>
      </c>
      <c r="N17" s="29">
        <f t="shared" si="4"/>
        <v>9</v>
      </c>
      <c r="O17" s="20" t="str">
        <f t="shared" ref="O17:O19" si="7">TEXT(P17,"ddd")</f>
        <v>mar</v>
      </c>
      <c r="P17" s="27">
        <v>45790</v>
      </c>
      <c r="Q17" s="20" t="str">
        <f t="shared" ref="Q17:Q19" si="8">+O17</f>
        <v>mar</v>
      </c>
      <c r="R17" s="27">
        <f t="shared" ref="R17:R19" si="9">+P17</f>
        <v>45790</v>
      </c>
      <c r="S17" s="125"/>
    </row>
    <row r="18" spans="1:19" ht="21.75" customHeight="1" x14ac:dyDescent="0.2">
      <c r="A18" s="10"/>
      <c r="B18" s="142">
        <v>2024</v>
      </c>
      <c r="C18" s="43" t="s">
        <v>80</v>
      </c>
      <c r="D18" s="23" t="s">
        <v>26</v>
      </c>
      <c r="E18" s="20" t="s">
        <v>84</v>
      </c>
      <c r="F18" s="30" t="s">
        <v>95</v>
      </c>
      <c r="G18" s="22" t="s">
        <v>137</v>
      </c>
      <c r="H18" s="20"/>
      <c r="I18" s="28" t="str">
        <f t="shared" si="5"/>
        <v>mar</v>
      </c>
      <c r="J18" s="21" t="s">
        <v>27</v>
      </c>
      <c r="K18" s="56" t="s">
        <v>32</v>
      </c>
      <c r="L18" s="20">
        <f t="shared" si="6"/>
        <v>30</v>
      </c>
      <c r="M18" s="11">
        <v>3</v>
      </c>
      <c r="N18" s="29">
        <f t="shared" si="4"/>
        <v>10</v>
      </c>
      <c r="O18" s="20" t="str">
        <f t="shared" si="7"/>
        <v>mar</v>
      </c>
      <c r="P18" s="27">
        <v>45797</v>
      </c>
      <c r="Q18" s="20" t="str">
        <f t="shared" si="8"/>
        <v>mar</v>
      </c>
      <c r="R18" s="27">
        <f t="shared" si="9"/>
        <v>45797</v>
      </c>
      <c r="S18" s="125"/>
    </row>
    <row r="19" spans="1:19" ht="21.75" customHeight="1" x14ac:dyDescent="0.2">
      <c r="A19" s="10"/>
      <c r="B19" s="142">
        <v>2024</v>
      </c>
      <c r="C19" s="43" t="s">
        <v>80</v>
      </c>
      <c r="D19" s="23" t="s">
        <v>26</v>
      </c>
      <c r="E19" s="20" t="s">
        <v>84</v>
      </c>
      <c r="F19" s="30" t="s">
        <v>95</v>
      </c>
      <c r="G19" s="153" t="s">
        <v>137</v>
      </c>
      <c r="H19" s="20"/>
      <c r="I19" s="28" t="str">
        <f t="shared" si="5"/>
        <v>mar</v>
      </c>
      <c r="J19" s="21" t="s">
        <v>27</v>
      </c>
      <c r="K19" s="56" t="s">
        <v>56</v>
      </c>
      <c r="L19" s="20">
        <f t="shared" si="6"/>
        <v>32</v>
      </c>
      <c r="M19" s="154">
        <v>2</v>
      </c>
      <c r="N19" s="29">
        <f t="shared" si="4"/>
        <v>11</v>
      </c>
      <c r="O19" s="20" t="str">
        <f t="shared" si="7"/>
        <v>mar</v>
      </c>
      <c r="P19" s="27">
        <v>45804</v>
      </c>
      <c r="Q19" s="20" t="str">
        <f t="shared" si="8"/>
        <v>mar</v>
      </c>
      <c r="R19" s="27">
        <f t="shared" si="9"/>
        <v>45804</v>
      </c>
      <c r="S19" s="168" t="s">
        <v>146</v>
      </c>
    </row>
    <row r="20" spans="1:19" s="13" customFormat="1" ht="39.75" customHeight="1" x14ac:dyDescent="0.2">
      <c r="B20" s="145">
        <v>2024</v>
      </c>
      <c r="C20" s="146" t="s">
        <v>80</v>
      </c>
      <c r="D20" s="113" t="s">
        <v>26</v>
      </c>
      <c r="E20" s="114" t="s">
        <v>82</v>
      </c>
      <c r="F20" s="147" t="s">
        <v>83</v>
      </c>
      <c r="G20" s="115" t="s">
        <v>94</v>
      </c>
      <c r="H20" s="115" t="s">
        <v>94</v>
      </c>
      <c r="I20" s="148" t="s">
        <v>41</v>
      </c>
      <c r="J20" s="117" t="s">
        <v>27</v>
      </c>
      <c r="K20" s="118" t="s">
        <v>32</v>
      </c>
      <c r="L20" s="114">
        <v>32</v>
      </c>
      <c r="M20" s="119">
        <v>3</v>
      </c>
      <c r="N20" s="120">
        <v>10</v>
      </c>
      <c r="O20" s="121" t="str">
        <f>+O21</f>
        <v>lun</v>
      </c>
      <c r="P20" s="122">
        <f>+P21</f>
        <v>45733</v>
      </c>
      <c r="Q20" s="121" t="str">
        <f>+Q31</f>
        <v>lun</v>
      </c>
      <c r="R20" s="122">
        <f>+R31</f>
        <v>45810</v>
      </c>
      <c r="S20" s="115"/>
    </row>
    <row r="21" spans="1:19" ht="21.75" customHeight="1" x14ac:dyDescent="0.2">
      <c r="A21" s="10"/>
      <c r="B21" s="142">
        <v>2024</v>
      </c>
      <c r="C21" s="43" t="s">
        <v>80</v>
      </c>
      <c r="D21" s="23" t="s">
        <v>26</v>
      </c>
      <c r="E21" s="20" t="s">
        <v>82</v>
      </c>
      <c r="F21" s="30" t="s">
        <v>93</v>
      </c>
      <c r="G21" s="22" t="s">
        <v>94</v>
      </c>
      <c r="H21" s="20"/>
      <c r="I21" s="28" t="str">
        <f>+O21</f>
        <v>lun</v>
      </c>
      <c r="J21" s="21" t="s">
        <v>27</v>
      </c>
      <c r="K21" s="19" t="s">
        <v>32</v>
      </c>
      <c r="L21" s="20">
        <f>+M21</f>
        <v>3</v>
      </c>
      <c r="M21" s="55">
        <v>3</v>
      </c>
      <c r="N21" s="29">
        <v>1</v>
      </c>
      <c r="O21" s="20" t="str">
        <f>TEXT(P21,"ddd")</f>
        <v>lun</v>
      </c>
      <c r="P21" s="27">
        <v>45733</v>
      </c>
      <c r="Q21" s="20" t="str">
        <f t="shared" ref="Q21:Q31" si="10">+O21</f>
        <v>lun</v>
      </c>
      <c r="R21" s="27">
        <f t="shared" ref="R21:R31" si="11">+P21</f>
        <v>45733</v>
      </c>
      <c r="S21" s="125"/>
    </row>
    <row r="22" spans="1:19" ht="21.75" customHeight="1" x14ac:dyDescent="0.2">
      <c r="A22" s="10"/>
      <c r="B22" s="142">
        <v>2024</v>
      </c>
      <c r="C22" s="43" t="s">
        <v>80</v>
      </c>
      <c r="D22" s="23" t="s">
        <v>26</v>
      </c>
      <c r="E22" s="20" t="s">
        <v>82</v>
      </c>
      <c r="F22" s="30" t="s">
        <v>93</v>
      </c>
      <c r="G22" s="22" t="s">
        <v>94</v>
      </c>
      <c r="H22" s="20"/>
      <c r="I22" s="28" t="str">
        <f t="shared" ref="I22:I31" si="12">+O22</f>
        <v>lun</v>
      </c>
      <c r="J22" s="21" t="s">
        <v>27</v>
      </c>
      <c r="K22" s="19" t="s">
        <v>32</v>
      </c>
      <c r="L22" s="20">
        <f>+M22+L21</f>
        <v>6</v>
      </c>
      <c r="M22" s="55">
        <v>3</v>
      </c>
      <c r="N22" s="29">
        <f>1+N21</f>
        <v>2</v>
      </c>
      <c r="O22" s="20" t="str">
        <f t="shared" ref="O22:O31" si="13">TEXT(P22,"ddd")</f>
        <v>lun</v>
      </c>
      <c r="P22" s="27">
        <f>+P21+7+7</f>
        <v>45747</v>
      </c>
      <c r="Q22" s="20" t="str">
        <f t="shared" si="10"/>
        <v>lun</v>
      </c>
      <c r="R22" s="27">
        <f t="shared" si="11"/>
        <v>45747</v>
      </c>
      <c r="S22" s="125"/>
    </row>
    <row r="23" spans="1:19" ht="21.75" customHeight="1" x14ac:dyDescent="0.2">
      <c r="A23" s="10"/>
      <c r="B23" s="142">
        <v>2024</v>
      </c>
      <c r="C23" s="43" t="s">
        <v>80</v>
      </c>
      <c r="D23" s="23" t="s">
        <v>26</v>
      </c>
      <c r="E23" s="20" t="s">
        <v>82</v>
      </c>
      <c r="F23" s="30" t="s">
        <v>93</v>
      </c>
      <c r="G23" s="22" t="s">
        <v>94</v>
      </c>
      <c r="H23" s="20"/>
      <c r="I23" s="28" t="str">
        <f t="shared" si="12"/>
        <v>lun</v>
      </c>
      <c r="J23" s="21" t="s">
        <v>27</v>
      </c>
      <c r="K23" s="19" t="s">
        <v>32</v>
      </c>
      <c r="L23" s="20">
        <f t="shared" ref="L23:L31" si="14">+M23+L22</f>
        <v>9</v>
      </c>
      <c r="M23" s="11">
        <v>3</v>
      </c>
      <c r="N23" s="29">
        <f t="shared" ref="N23:N31" si="15">1+N22</f>
        <v>3</v>
      </c>
      <c r="O23" s="20" t="str">
        <f t="shared" si="13"/>
        <v>lun</v>
      </c>
      <c r="P23" s="27">
        <f>+P22+7</f>
        <v>45754</v>
      </c>
      <c r="Q23" s="20" t="str">
        <f t="shared" si="10"/>
        <v>lun</v>
      </c>
      <c r="R23" s="27">
        <f t="shared" si="11"/>
        <v>45754</v>
      </c>
      <c r="S23" s="125"/>
    </row>
    <row r="24" spans="1:19" ht="21.75" customHeight="1" x14ac:dyDescent="0.2">
      <c r="A24" s="10"/>
      <c r="B24" s="142">
        <v>2024</v>
      </c>
      <c r="C24" s="43" t="s">
        <v>80</v>
      </c>
      <c r="D24" s="23" t="s">
        <v>26</v>
      </c>
      <c r="E24" s="20" t="s">
        <v>82</v>
      </c>
      <c r="F24" s="30" t="s">
        <v>93</v>
      </c>
      <c r="G24" s="22" t="s">
        <v>94</v>
      </c>
      <c r="H24" s="20"/>
      <c r="I24" s="28" t="str">
        <f t="shared" si="12"/>
        <v>lun</v>
      </c>
      <c r="J24" s="21" t="s">
        <v>27</v>
      </c>
      <c r="K24" s="19" t="s">
        <v>32</v>
      </c>
      <c r="L24" s="20">
        <f t="shared" si="14"/>
        <v>12</v>
      </c>
      <c r="M24" s="11">
        <v>3</v>
      </c>
      <c r="N24" s="29">
        <f t="shared" si="15"/>
        <v>4</v>
      </c>
      <c r="O24" s="20" t="str">
        <f t="shared" si="13"/>
        <v>lun</v>
      </c>
      <c r="P24" s="27">
        <f t="shared" ref="P24:P31" si="16">+P23+7</f>
        <v>45761</v>
      </c>
      <c r="Q24" s="20" t="str">
        <f t="shared" si="10"/>
        <v>lun</v>
      </c>
      <c r="R24" s="27">
        <f t="shared" si="11"/>
        <v>45761</v>
      </c>
      <c r="S24" s="125"/>
    </row>
    <row r="25" spans="1:19" ht="21.75" customHeight="1" x14ac:dyDescent="0.2">
      <c r="A25" s="10"/>
      <c r="B25" s="142">
        <v>2024</v>
      </c>
      <c r="C25" s="43" t="s">
        <v>80</v>
      </c>
      <c r="D25" s="23" t="s">
        <v>26</v>
      </c>
      <c r="E25" s="20" t="s">
        <v>82</v>
      </c>
      <c r="F25" s="104" t="s">
        <v>93</v>
      </c>
      <c r="G25" s="105" t="s">
        <v>94</v>
      </c>
      <c r="H25" s="106"/>
      <c r="I25" s="107" t="str">
        <f t="shared" si="12"/>
        <v>lun</v>
      </c>
      <c r="J25" s="108" t="s">
        <v>27</v>
      </c>
      <c r="K25" s="109" t="s">
        <v>32</v>
      </c>
      <c r="L25" s="106">
        <f t="shared" si="14"/>
        <v>15</v>
      </c>
      <c r="M25" s="11">
        <v>3</v>
      </c>
      <c r="N25" s="110">
        <f t="shared" si="15"/>
        <v>5</v>
      </c>
      <c r="O25" s="20" t="str">
        <f t="shared" si="13"/>
        <v>lun</v>
      </c>
      <c r="P25" s="27">
        <f t="shared" si="16"/>
        <v>45768</v>
      </c>
      <c r="Q25" s="106" t="str">
        <f t="shared" si="10"/>
        <v>lun</v>
      </c>
      <c r="R25" s="111">
        <f t="shared" si="11"/>
        <v>45768</v>
      </c>
      <c r="S25" s="126"/>
    </row>
    <row r="26" spans="1:19" ht="21.75" customHeight="1" x14ac:dyDescent="0.2">
      <c r="A26" s="10"/>
      <c r="B26" s="142">
        <v>2024</v>
      </c>
      <c r="C26" s="43" t="s">
        <v>80</v>
      </c>
      <c r="D26" s="23" t="s">
        <v>26</v>
      </c>
      <c r="E26" s="20" t="s">
        <v>82</v>
      </c>
      <c r="F26" s="30" t="s">
        <v>93</v>
      </c>
      <c r="G26" s="22" t="s">
        <v>94</v>
      </c>
      <c r="H26" s="20"/>
      <c r="I26" s="28" t="str">
        <f t="shared" si="12"/>
        <v>lun</v>
      </c>
      <c r="J26" s="21" t="s">
        <v>27</v>
      </c>
      <c r="K26" s="56" t="s">
        <v>32</v>
      </c>
      <c r="L26" s="20">
        <f t="shared" si="14"/>
        <v>18</v>
      </c>
      <c r="M26" s="11">
        <v>3</v>
      </c>
      <c r="N26" s="29">
        <f t="shared" si="15"/>
        <v>6</v>
      </c>
      <c r="O26" s="20" t="str">
        <f t="shared" si="13"/>
        <v>lun</v>
      </c>
      <c r="P26" s="27">
        <f t="shared" si="16"/>
        <v>45775</v>
      </c>
      <c r="Q26" s="20" t="str">
        <f t="shared" si="10"/>
        <v>lun</v>
      </c>
      <c r="R26" s="27">
        <f t="shared" si="11"/>
        <v>45775</v>
      </c>
      <c r="S26" s="125"/>
    </row>
    <row r="27" spans="1:19" ht="21.75" customHeight="1" x14ac:dyDescent="0.2">
      <c r="A27" s="10"/>
      <c r="B27" s="142">
        <v>2024</v>
      </c>
      <c r="C27" s="43" t="s">
        <v>80</v>
      </c>
      <c r="D27" s="23" t="s">
        <v>26</v>
      </c>
      <c r="E27" s="20" t="s">
        <v>82</v>
      </c>
      <c r="F27" s="30" t="s">
        <v>93</v>
      </c>
      <c r="G27" s="22" t="s">
        <v>94</v>
      </c>
      <c r="H27" s="20"/>
      <c r="I27" s="28" t="str">
        <f t="shared" si="12"/>
        <v>lun</v>
      </c>
      <c r="J27" s="21" t="s">
        <v>27</v>
      </c>
      <c r="K27" s="56" t="s">
        <v>32</v>
      </c>
      <c r="L27" s="20">
        <f t="shared" si="14"/>
        <v>21</v>
      </c>
      <c r="M27" s="11">
        <v>3</v>
      </c>
      <c r="N27" s="29">
        <f t="shared" si="15"/>
        <v>7</v>
      </c>
      <c r="O27" s="20" t="str">
        <f t="shared" si="13"/>
        <v>lun</v>
      </c>
      <c r="P27" s="27">
        <f t="shared" si="16"/>
        <v>45782</v>
      </c>
      <c r="Q27" s="20" t="str">
        <f t="shared" si="10"/>
        <v>lun</v>
      </c>
      <c r="R27" s="27">
        <f t="shared" si="11"/>
        <v>45782</v>
      </c>
      <c r="S27" s="125"/>
    </row>
    <row r="28" spans="1:19" ht="21.75" customHeight="1" x14ac:dyDescent="0.2">
      <c r="A28" s="10"/>
      <c r="B28" s="142">
        <v>2024</v>
      </c>
      <c r="C28" s="43" t="s">
        <v>80</v>
      </c>
      <c r="D28" s="23" t="s">
        <v>26</v>
      </c>
      <c r="E28" s="20" t="s">
        <v>82</v>
      </c>
      <c r="F28" s="30" t="s">
        <v>93</v>
      </c>
      <c r="G28" s="22" t="s">
        <v>94</v>
      </c>
      <c r="H28" s="20"/>
      <c r="I28" s="28" t="str">
        <f t="shared" ref="I28:I29" si="17">+O28</f>
        <v>lun</v>
      </c>
      <c r="J28" s="21" t="s">
        <v>27</v>
      </c>
      <c r="K28" s="56" t="s">
        <v>32</v>
      </c>
      <c r="L28" s="20">
        <f t="shared" ref="L28:L29" si="18">+M28+L27</f>
        <v>24</v>
      </c>
      <c r="M28" s="11">
        <v>3</v>
      </c>
      <c r="N28" s="29">
        <f t="shared" si="15"/>
        <v>8</v>
      </c>
      <c r="O28" s="20" t="str">
        <f t="shared" si="13"/>
        <v>lun</v>
      </c>
      <c r="P28" s="27">
        <f t="shared" si="16"/>
        <v>45789</v>
      </c>
      <c r="Q28" s="20" t="str">
        <f t="shared" ref="Q28" si="19">+O28</f>
        <v>lun</v>
      </c>
      <c r="R28" s="27">
        <f t="shared" ref="R28" si="20">+P28</f>
        <v>45789</v>
      </c>
      <c r="S28" s="126"/>
    </row>
    <row r="29" spans="1:19" ht="21.75" customHeight="1" x14ac:dyDescent="0.2">
      <c r="A29" s="10"/>
      <c r="B29" s="142">
        <v>2024</v>
      </c>
      <c r="C29" s="43" t="s">
        <v>80</v>
      </c>
      <c r="D29" s="23" t="s">
        <v>26</v>
      </c>
      <c r="E29" s="20" t="s">
        <v>82</v>
      </c>
      <c r="F29" s="30" t="s">
        <v>93</v>
      </c>
      <c r="G29" s="22" t="s">
        <v>94</v>
      </c>
      <c r="H29" s="20"/>
      <c r="I29" s="28" t="str">
        <f t="shared" si="17"/>
        <v>lun</v>
      </c>
      <c r="J29" s="21" t="s">
        <v>27</v>
      </c>
      <c r="K29" s="56" t="s">
        <v>32</v>
      </c>
      <c r="L29" s="20">
        <f t="shared" si="18"/>
        <v>27</v>
      </c>
      <c r="M29" s="11">
        <v>3</v>
      </c>
      <c r="N29" s="29">
        <f t="shared" si="15"/>
        <v>9</v>
      </c>
      <c r="O29" s="20" t="str">
        <f t="shared" si="13"/>
        <v>lun</v>
      </c>
      <c r="P29" s="27">
        <f t="shared" si="16"/>
        <v>45796</v>
      </c>
      <c r="Q29" s="20" t="str">
        <f t="shared" si="10"/>
        <v>lun</v>
      </c>
      <c r="R29" s="27">
        <f t="shared" si="11"/>
        <v>45796</v>
      </c>
      <c r="S29" s="125"/>
    </row>
    <row r="30" spans="1:19" ht="21.75" customHeight="1" x14ac:dyDescent="0.2">
      <c r="A30" s="10"/>
      <c r="B30" s="142">
        <v>2024</v>
      </c>
      <c r="C30" s="43" t="s">
        <v>80</v>
      </c>
      <c r="D30" s="23" t="s">
        <v>26</v>
      </c>
      <c r="E30" s="20" t="s">
        <v>82</v>
      </c>
      <c r="F30" s="30" t="s">
        <v>93</v>
      </c>
      <c r="G30" s="22" t="s">
        <v>94</v>
      </c>
      <c r="H30" s="20"/>
      <c r="I30" s="28" t="str">
        <f t="shared" si="12"/>
        <v>lun</v>
      </c>
      <c r="J30" s="21" t="s">
        <v>27</v>
      </c>
      <c r="K30" s="56" t="s">
        <v>32</v>
      </c>
      <c r="L30" s="20">
        <f t="shared" ref="L30" si="21">+M30+L29</f>
        <v>30</v>
      </c>
      <c r="M30" s="11">
        <v>3</v>
      </c>
      <c r="N30" s="29">
        <f t="shared" si="15"/>
        <v>10</v>
      </c>
      <c r="O30" s="20" t="str">
        <f t="shared" si="13"/>
        <v>lun</v>
      </c>
      <c r="P30" s="27">
        <f t="shared" si="16"/>
        <v>45803</v>
      </c>
      <c r="Q30" s="20" t="str">
        <f t="shared" si="10"/>
        <v>lun</v>
      </c>
      <c r="R30" s="27">
        <f t="shared" si="11"/>
        <v>45803</v>
      </c>
      <c r="S30" s="168" t="s">
        <v>145</v>
      </c>
    </row>
    <row r="31" spans="1:19" ht="21.75" customHeight="1" x14ac:dyDescent="0.2">
      <c r="A31" s="10"/>
      <c r="B31" s="165">
        <v>2024</v>
      </c>
      <c r="C31" s="46" t="s">
        <v>80</v>
      </c>
      <c r="D31" s="41" t="s">
        <v>26</v>
      </c>
      <c r="E31" s="35" t="s">
        <v>82</v>
      </c>
      <c r="F31" s="44" t="s">
        <v>93</v>
      </c>
      <c r="G31" s="162" t="s">
        <v>94</v>
      </c>
      <c r="H31" s="35"/>
      <c r="I31" s="45" t="str">
        <f t="shared" si="12"/>
        <v>lun</v>
      </c>
      <c r="J31" s="42" t="s">
        <v>27</v>
      </c>
      <c r="K31" s="57" t="s">
        <v>32</v>
      </c>
      <c r="L31" s="35">
        <f t="shared" si="14"/>
        <v>32</v>
      </c>
      <c r="M31" s="163">
        <v>2</v>
      </c>
      <c r="N31" s="34">
        <f t="shared" si="15"/>
        <v>11</v>
      </c>
      <c r="O31" s="35" t="str">
        <f t="shared" si="13"/>
        <v>lun</v>
      </c>
      <c r="P31" s="36">
        <f t="shared" si="16"/>
        <v>45810</v>
      </c>
      <c r="Q31" s="35" t="str">
        <f t="shared" si="10"/>
        <v>lun</v>
      </c>
      <c r="R31" s="36">
        <f t="shared" si="11"/>
        <v>45810</v>
      </c>
      <c r="S31" s="166"/>
    </row>
    <row r="32" spans="1:19" s="13" customFormat="1" ht="39.75" customHeight="1" x14ac:dyDescent="0.2">
      <c r="B32" s="143">
        <v>2024</v>
      </c>
      <c r="C32" s="49" t="s">
        <v>80</v>
      </c>
      <c r="D32" s="38" t="s">
        <v>26</v>
      </c>
      <c r="E32" s="47" t="s">
        <v>87</v>
      </c>
      <c r="F32" s="155" t="s">
        <v>88</v>
      </c>
      <c r="G32" s="37" t="s">
        <v>43</v>
      </c>
      <c r="H32" s="37" t="s">
        <v>43</v>
      </c>
      <c r="I32" s="48" t="s">
        <v>28</v>
      </c>
      <c r="J32" s="39" t="s">
        <v>27</v>
      </c>
      <c r="K32" s="40" t="s">
        <v>32</v>
      </c>
      <c r="L32" s="47">
        <v>32</v>
      </c>
      <c r="M32" s="31">
        <v>3</v>
      </c>
      <c r="N32" s="50">
        <v>10</v>
      </c>
      <c r="O32" s="32" t="str">
        <f>+O33</f>
        <v>mié</v>
      </c>
      <c r="P32" s="33">
        <f>+P33</f>
        <v>45735</v>
      </c>
      <c r="Q32" s="32" t="str">
        <f>+Q43</f>
        <v>mié</v>
      </c>
      <c r="R32" s="33">
        <f>+R43</f>
        <v>45812</v>
      </c>
      <c r="S32" s="156"/>
    </row>
    <row r="33" spans="1:19" ht="21.75" customHeight="1" x14ac:dyDescent="0.2">
      <c r="A33" s="10"/>
      <c r="B33" s="142">
        <v>2024</v>
      </c>
      <c r="C33" s="43" t="s">
        <v>80</v>
      </c>
      <c r="D33" s="23" t="s">
        <v>26</v>
      </c>
      <c r="E33" s="20" t="s">
        <v>87</v>
      </c>
      <c r="F33" s="30" t="s">
        <v>96</v>
      </c>
      <c r="G33" s="22" t="s">
        <v>43</v>
      </c>
      <c r="H33" s="20"/>
      <c r="I33" s="28" t="str">
        <f>+O33</f>
        <v>mié</v>
      </c>
      <c r="J33" s="21" t="s">
        <v>27</v>
      </c>
      <c r="K33" s="19" t="s">
        <v>32</v>
      </c>
      <c r="L33" s="20">
        <f>+M33</f>
        <v>3</v>
      </c>
      <c r="M33" s="55">
        <v>3</v>
      </c>
      <c r="N33" s="29">
        <v>1</v>
      </c>
      <c r="O33" s="20" t="s">
        <v>97</v>
      </c>
      <c r="P33" s="27">
        <v>45735</v>
      </c>
      <c r="Q33" s="20" t="str">
        <f t="shared" ref="Q33:Q43" si="22">+O33</f>
        <v>mié</v>
      </c>
      <c r="R33" s="27">
        <f t="shared" ref="R33:R43" si="23">+P33</f>
        <v>45735</v>
      </c>
      <c r="S33" s="125"/>
    </row>
    <row r="34" spans="1:19" ht="21.75" customHeight="1" x14ac:dyDescent="0.2">
      <c r="A34" s="10"/>
      <c r="B34" s="142">
        <v>2024</v>
      </c>
      <c r="C34" s="43" t="s">
        <v>80</v>
      </c>
      <c r="D34" s="23" t="s">
        <v>26</v>
      </c>
      <c r="E34" s="20" t="s">
        <v>87</v>
      </c>
      <c r="F34" s="30" t="s">
        <v>96</v>
      </c>
      <c r="G34" s="22" t="s">
        <v>43</v>
      </c>
      <c r="H34" s="20"/>
      <c r="I34" s="28" t="str">
        <f t="shared" ref="I34:I43" si="24">+O34</f>
        <v>mié</v>
      </c>
      <c r="J34" s="21" t="s">
        <v>27</v>
      </c>
      <c r="K34" s="19" t="s">
        <v>32</v>
      </c>
      <c r="L34" s="20">
        <f>+M34+L33</f>
        <v>6</v>
      </c>
      <c r="M34" s="55">
        <v>3</v>
      </c>
      <c r="N34" s="29">
        <f>1+N33</f>
        <v>2</v>
      </c>
      <c r="O34" s="20" t="s">
        <v>97</v>
      </c>
      <c r="P34" s="27">
        <f>+P33+7</f>
        <v>45742</v>
      </c>
      <c r="Q34" s="20" t="str">
        <f t="shared" si="22"/>
        <v>mié</v>
      </c>
      <c r="R34" s="27">
        <f t="shared" si="23"/>
        <v>45742</v>
      </c>
      <c r="S34" s="125"/>
    </row>
    <row r="35" spans="1:19" ht="21.75" customHeight="1" x14ac:dyDescent="0.2">
      <c r="A35" s="10"/>
      <c r="B35" s="142">
        <v>2024</v>
      </c>
      <c r="C35" s="43" t="s">
        <v>80</v>
      </c>
      <c r="D35" s="23" t="s">
        <v>26</v>
      </c>
      <c r="E35" s="20" t="s">
        <v>87</v>
      </c>
      <c r="F35" s="30" t="s">
        <v>96</v>
      </c>
      <c r="G35" s="22" t="s">
        <v>43</v>
      </c>
      <c r="H35" s="20"/>
      <c r="I35" s="28" t="str">
        <f t="shared" si="24"/>
        <v>mié</v>
      </c>
      <c r="J35" s="21" t="s">
        <v>27</v>
      </c>
      <c r="K35" s="19" t="s">
        <v>32</v>
      </c>
      <c r="L35" s="20">
        <f t="shared" ref="L35:L43" si="25">+M35+L34</f>
        <v>9</v>
      </c>
      <c r="M35" s="11">
        <v>3</v>
      </c>
      <c r="N35" s="29">
        <f t="shared" ref="N35:N43" si="26">1+N34</f>
        <v>3</v>
      </c>
      <c r="O35" s="20" t="s">
        <v>97</v>
      </c>
      <c r="P35" s="27">
        <f>+P34+7+7</f>
        <v>45756</v>
      </c>
      <c r="Q35" s="20" t="str">
        <f t="shared" si="22"/>
        <v>mié</v>
      </c>
      <c r="R35" s="27">
        <f t="shared" si="23"/>
        <v>45756</v>
      </c>
      <c r="S35" s="125"/>
    </row>
    <row r="36" spans="1:19" ht="21.75" customHeight="1" x14ac:dyDescent="0.2">
      <c r="A36" s="10"/>
      <c r="B36" s="142">
        <v>2024</v>
      </c>
      <c r="C36" s="43" t="s">
        <v>80</v>
      </c>
      <c r="D36" s="23" t="s">
        <v>26</v>
      </c>
      <c r="E36" s="20" t="s">
        <v>87</v>
      </c>
      <c r="F36" s="30" t="s">
        <v>96</v>
      </c>
      <c r="G36" s="22" t="s">
        <v>43</v>
      </c>
      <c r="H36" s="20"/>
      <c r="I36" s="28" t="str">
        <f t="shared" si="24"/>
        <v>mié</v>
      </c>
      <c r="J36" s="21" t="s">
        <v>27</v>
      </c>
      <c r="K36" s="19" t="s">
        <v>32</v>
      </c>
      <c r="L36" s="20">
        <f t="shared" si="25"/>
        <v>12</v>
      </c>
      <c r="M36" s="11">
        <v>3</v>
      </c>
      <c r="N36" s="29">
        <f t="shared" si="26"/>
        <v>4</v>
      </c>
      <c r="O36" s="20" t="s">
        <v>97</v>
      </c>
      <c r="P36" s="27">
        <f t="shared" ref="P36:P43" si="27">+P35+7</f>
        <v>45763</v>
      </c>
      <c r="Q36" s="20" t="str">
        <f t="shared" si="22"/>
        <v>mié</v>
      </c>
      <c r="R36" s="27">
        <f t="shared" si="23"/>
        <v>45763</v>
      </c>
      <c r="S36" s="125"/>
    </row>
    <row r="37" spans="1:19" ht="21.75" customHeight="1" x14ac:dyDescent="0.2">
      <c r="A37" s="10"/>
      <c r="B37" s="142">
        <v>2024</v>
      </c>
      <c r="C37" s="43" t="s">
        <v>80</v>
      </c>
      <c r="D37" s="23" t="s">
        <v>26</v>
      </c>
      <c r="E37" s="20" t="s">
        <v>87</v>
      </c>
      <c r="F37" s="30" t="s">
        <v>96</v>
      </c>
      <c r="G37" s="22" t="s">
        <v>43</v>
      </c>
      <c r="H37" s="20"/>
      <c r="I37" s="28" t="str">
        <f t="shared" si="24"/>
        <v>mié</v>
      </c>
      <c r="J37" s="21" t="s">
        <v>27</v>
      </c>
      <c r="K37" s="56" t="s">
        <v>32</v>
      </c>
      <c r="L37" s="20">
        <f t="shared" si="25"/>
        <v>15</v>
      </c>
      <c r="M37" s="11">
        <v>3</v>
      </c>
      <c r="N37" s="29">
        <f t="shared" si="26"/>
        <v>5</v>
      </c>
      <c r="O37" s="20" t="s">
        <v>97</v>
      </c>
      <c r="P37" s="27">
        <f t="shared" si="27"/>
        <v>45770</v>
      </c>
      <c r="Q37" s="20" t="str">
        <f t="shared" si="22"/>
        <v>mié</v>
      </c>
      <c r="R37" s="27">
        <f t="shared" si="23"/>
        <v>45770</v>
      </c>
      <c r="S37" s="125"/>
    </row>
    <row r="38" spans="1:19" ht="21.75" customHeight="1" x14ac:dyDescent="0.2">
      <c r="A38" s="10"/>
      <c r="B38" s="142">
        <v>2024</v>
      </c>
      <c r="C38" s="43" t="s">
        <v>80</v>
      </c>
      <c r="D38" s="23" t="s">
        <v>26</v>
      </c>
      <c r="E38" s="20" t="s">
        <v>87</v>
      </c>
      <c r="F38" s="30" t="s">
        <v>96</v>
      </c>
      <c r="G38" s="22" t="s">
        <v>43</v>
      </c>
      <c r="H38" s="20"/>
      <c r="I38" s="28" t="str">
        <f t="shared" si="24"/>
        <v>mié</v>
      </c>
      <c r="J38" s="21" t="s">
        <v>27</v>
      </c>
      <c r="K38" s="56" t="s">
        <v>32</v>
      </c>
      <c r="L38" s="20">
        <f t="shared" si="25"/>
        <v>18</v>
      </c>
      <c r="M38" s="11">
        <v>3</v>
      </c>
      <c r="N38" s="29">
        <f t="shared" si="26"/>
        <v>6</v>
      </c>
      <c r="O38" s="20" t="s">
        <v>97</v>
      </c>
      <c r="P38" s="27">
        <f t="shared" si="27"/>
        <v>45777</v>
      </c>
      <c r="Q38" s="20" t="str">
        <f t="shared" si="22"/>
        <v>mié</v>
      </c>
      <c r="R38" s="27">
        <f t="shared" si="23"/>
        <v>45777</v>
      </c>
      <c r="S38" s="125"/>
    </row>
    <row r="39" spans="1:19" ht="21.75" customHeight="1" x14ac:dyDescent="0.2">
      <c r="A39" s="10"/>
      <c r="B39" s="142">
        <v>2024</v>
      </c>
      <c r="C39" s="43" t="s">
        <v>80</v>
      </c>
      <c r="D39" s="23" t="s">
        <v>26</v>
      </c>
      <c r="E39" s="20" t="s">
        <v>87</v>
      </c>
      <c r="F39" s="30" t="s">
        <v>96</v>
      </c>
      <c r="G39" s="22" t="s">
        <v>43</v>
      </c>
      <c r="H39" s="20"/>
      <c r="I39" s="28" t="str">
        <f t="shared" si="24"/>
        <v>mié</v>
      </c>
      <c r="J39" s="21" t="s">
        <v>27</v>
      </c>
      <c r="K39" s="56" t="s">
        <v>32</v>
      </c>
      <c r="L39" s="20">
        <f t="shared" si="25"/>
        <v>21</v>
      </c>
      <c r="M39" s="11">
        <v>3</v>
      </c>
      <c r="N39" s="29">
        <f t="shared" si="26"/>
        <v>7</v>
      </c>
      <c r="O39" s="20" t="s">
        <v>97</v>
      </c>
      <c r="P39" s="27">
        <f>+P38+7</f>
        <v>45784</v>
      </c>
      <c r="Q39" s="20" t="str">
        <f t="shared" si="22"/>
        <v>mié</v>
      </c>
      <c r="R39" s="27">
        <f t="shared" si="23"/>
        <v>45784</v>
      </c>
      <c r="S39" s="125"/>
    </row>
    <row r="40" spans="1:19" ht="21.75" customHeight="1" x14ac:dyDescent="0.2">
      <c r="A40" s="10"/>
      <c r="B40" s="142">
        <v>2024</v>
      </c>
      <c r="C40" s="43" t="s">
        <v>80</v>
      </c>
      <c r="D40" s="23" t="s">
        <v>26</v>
      </c>
      <c r="E40" s="20" t="s">
        <v>87</v>
      </c>
      <c r="F40" s="30" t="s">
        <v>96</v>
      </c>
      <c r="G40" s="22" t="s">
        <v>43</v>
      </c>
      <c r="H40" s="20"/>
      <c r="I40" s="28" t="str">
        <f t="shared" si="24"/>
        <v>mié</v>
      </c>
      <c r="J40" s="21" t="s">
        <v>27</v>
      </c>
      <c r="K40" s="56" t="s">
        <v>32</v>
      </c>
      <c r="L40" s="20">
        <f t="shared" si="25"/>
        <v>24</v>
      </c>
      <c r="M40" s="11">
        <v>3</v>
      </c>
      <c r="N40" s="29">
        <f t="shared" si="26"/>
        <v>8</v>
      </c>
      <c r="O40" s="20" t="s">
        <v>97</v>
      </c>
      <c r="P40" s="27">
        <f t="shared" si="27"/>
        <v>45791</v>
      </c>
      <c r="Q40" s="20" t="str">
        <f t="shared" si="22"/>
        <v>mié</v>
      </c>
      <c r="R40" s="27">
        <f t="shared" si="23"/>
        <v>45791</v>
      </c>
      <c r="S40" s="125"/>
    </row>
    <row r="41" spans="1:19" ht="21.75" customHeight="1" x14ac:dyDescent="0.2">
      <c r="A41" s="10"/>
      <c r="B41" s="142">
        <v>2024</v>
      </c>
      <c r="C41" s="43" t="s">
        <v>80</v>
      </c>
      <c r="D41" s="23" t="s">
        <v>26</v>
      </c>
      <c r="E41" s="20" t="s">
        <v>87</v>
      </c>
      <c r="F41" s="30" t="s">
        <v>96</v>
      </c>
      <c r="G41" s="22" t="s">
        <v>43</v>
      </c>
      <c r="H41" s="20"/>
      <c r="I41" s="28" t="str">
        <f t="shared" si="24"/>
        <v>mié</v>
      </c>
      <c r="J41" s="21" t="s">
        <v>27</v>
      </c>
      <c r="K41" s="56" t="s">
        <v>32</v>
      </c>
      <c r="L41" s="20">
        <f t="shared" si="25"/>
        <v>27</v>
      </c>
      <c r="M41" s="11">
        <v>3</v>
      </c>
      <c r="N41" s="29">
        <f t="shared" si="26"/>
        <v>9</v>
      </c>
      <c r="O41" s="20" t="s">
        <v>97</v>
      </c>
      <c r="P41" s="27">
        <f t="shared" si="27"/>
        <v>45798</v>
      </c>
      <c r="Q41" s="20" t="str">
        <f t="shared" si="22"/>
        <v>mié</v>
      </c>
      <c r="R41" s="27">
        <f t="shared" si="23"/>
        <v>45798</v>
      </c>
      <c r="S41" s="125"/>
    </row>
    <row r="42" spans="1:19" ht="21.75" customHeight="1" x14ac:dyDescent="0.2">
      <c r="A42" s="10"/>
      <c r="B42" s="142">
        <v>2024</v>
      </c>
      <c r="C42" s="43" t="s">
        <v>80</v>
      </c>
      <c r="D42" s="23" t="s">
        <v>26</v>
      </c>
      <c r="E42" s="20" t="s">
        <v>87</v>
      </c>
      <c r="F42" s="30" t="s">
        <v>96</v>
      </c>
      <c r="G42" s="22" t="s">
        <v>43</v>
      </c>
      <c r="H42" s="20"/>
      <c r="I42" s="28" t="str">
        <f t="shared" si="24"/>
        <v>mié</v>
      </c>
      <c r="J42" s="21" t="s">
        <v>27</v>
      </c>
      <c r="K42" s="56" t="s">
        <v>32</v>
      </c>
      <c r="L42" s="20">
        <f t="shared" si="25"/>
        <v>30</v>
      </c>
      <c r="M42" s="11">
        <v>3</v>
      </c>
      <c r="N42" s="29">
        <f t="shared" si="26"/>
        <v>10</v>
      </c>
      <c r="O42" s="20" t="s">
        <v>97</v>
      </c>
      <c r="P42" s="27">
        <f t="shared" si="27"/>
        <v>45805</v>
      </c>
      <c r="Q42" s="20" t="str">
        <f t="shared" si="22"/>
        <v>mié</v>
      </c>
      <c r="R42" s="27">
        <f t="shared" si="23"/>
        <v>45805</v>
      </c>
      <c r="S42" s="168" t="s">
        <v>145</v>
      </c>
    </row>
    <row r="43" spans="1:19" ht="21.75" customHeight="1" x14ac:dyDescent="0.2">
      <c r="A43" s="10"/>
      <c r="B43" s="142">
        <v>2024</v>
      </c>
      <c r="C43" s="43" t="s">
        <v>80</v>
      </c>
      <c r="D43" s="23" t="s">
        <v>26</v>
      </c>
      <c r="E43" s="20" t="s">
        <v>87</v>
      </c>
      <c r="F43" s="30" t="s">
        <v>96</v>
      </c>
      <c r="G43" s="153" t="s">
        <v>43</v>
      </c>
      <c r="H43" s="20"/>
      <c r="I43" s="28" t="str">
        <f t="shared" si="24"/>
        <v>mié</v>
      </c>
      <c r="J43" s="21" t="s">
        <v>27</v>
      </c>
      <c r="K43" s="56" t="s">
        <v>56</v>
      </c>
      <c r="L43" s="20">
        <f t="shared" si="25"/>
        <v>32</v>
      </c>
      <c r="M43" s="154">
        <v>2</v>
      </c>
      <c r="N43" s="29">
        <f t="shared" si="26"/>
        <v>11</v>
      </c>
      <c r="O43" s="20" t="s">
        <v>97</v>
      </c>
      <c r="P43" s="27">
        <f t="shared" si="27"/>
        <v>45812</v>
      </c>
      <c r="Q43" s="20" t="str">
        <f t="shared" si="22"/>
        <v>mié</v>
      </c>
      <c r="R43" s="27">
        <f t="shared" si="23"/>
        <v>45812</v>
      </c>
      <c r="S43" s="125"/>
    </row>
    <row r="44" spans="1:19" s="13" customFormat="1" ht="39.75" customHeight="1" x14ac:dyDescent="0.2">
      <c r="B44" s="145">
        <v>2024</v>
      </c>
      <c r="C44" s="146" t="s">
        <v>98</v>
      </c>
      <c r="D44" s="113" t="s">
        <v>130</v>
      </c>
      <c r="E44" s="113" t="s">
        <v>133</v>
      </c>
      <c r="F44" s="113" t="s">
        <v>116</v>
      </c>
      <c r="G44" s="115" t="s">
        <v>168</v>
      </c>
      <c r="H44" s="115" t="s">
        <v>125</v>
      </c>
      <c r="I44" s="148" t="s">
        <v>28</v>
      </c>
      <c r="J44" s="117" t="s">
        <v>27</v>
      </c>
      <c r="K44" s="118" t="s">
        <v>32</v>
      </c>
      <c r="L44" s="114">
        <v>36</v>
      </c>
      <c r="M44" s="119">
        <v>3</v>
      </c>
      <c r="N44" s="120">
        <v>12</v>
      </c>
      <c r="O44" s="121" t="str">
        <f>+O45</f>
        <v>mié</v>
      </c>
      <c r="P44" s="122">
        <f>+P45</f>
        <v>45931</v>
      </c>
      <c r="Q44" s="121" t="str">
        <f>+Q56</f>
        <v>mié</v>
      </c>
      <c r="R44" s="122">
        <f>+R56</f>
        <v>46001</v>
      </c>
      <c r="S44" s="157" t="s">
        <v>100</v>
      </c>
    </row>
    <row r="45" spans="1:19" ht="21.75" customHeight="1" x14ac:dyDescent="0.2">
      <c r="A45" s="10"/>
      <c r="B45" s="142">
        <v>2024</v>
      </c>
      <c r="C45" s="43" t="s">
        <v>98</v>
      </c>
      <c r="D45" s="23" t="s">
        <v>130</v>
      </c>
      <c r="E45" s="28" t="s">
        <v>133</v>
      </c>
      <c r="F45" s="171" t="s">
        <v>101</v>
      </c>
      <c r="G45" s="172" t="s">
        <v>125</v>
      </c>
      <c r="H45" s="173"/>
      <c r="I45" s="174" t="str">
        <f t="shared" ref="I45:I53" si="28">+O45</f>
        <v>mié</v>
      </c>
      <c r="J45" s="175" t="s">
        <v>27</v>
      </c>
      <c r="K45" s="181">
        <v>22</v>
      </c>
      <c r="L45" s="173">
        <v>3</v>
      </c>
      <c r="M45" s="177">
        <v>3</v>
      </c>
      <c r="N45" s="178">
        <v>1</v>
      </c>
      <c r="O45" s="173" t="s">
        <v>97</v>
      </c>
      <c r="P45" s="179">
        <v>45931</v>
      </c>
      <c r="Q45" s="173" t="str">
        <f t="shared" ref="Q45:Q56" si="29">+O45</f>
        <v>mié</v>
      </c>
      <c r="R45" s="179">
        <f>P45</f>
        <v>45931</v>
      </c>
      <c r="S45" s="126" t="s">
        <v>167</v>
      </c>
    </row>
    <row r="46" spans="1:19" ht="21.75" customHeight="1" x14ac:dyDescent="0.2">
      <c r="A46" s="10"/>
      <c r="B46" s="142">
        <v>2024</v>
      </c>
      <c r="C46" s="43" t="s">
        <v>98</v>
      </c>
      <c r="D46" s="23" t="s">
        <v>130</v>
      </c>
      <c r="E46" s="28" t="s">
        <v>133</v>
      </c>
      <c r="F46" s="30" t="s">
        <v>101</v>
      </c>
      <c r="G46" s="22" t="s">
        <v>125</v>
      </c>
      <c r="H46" s="20"/>
      <c r="I46" s="28" t="str">
        <f t="shared" si="28"/>
        <v>jue</v>
      </c>
      <c r="J46" s="21" t="s">
        <v>27</v>
      </c>
      <c r="K46" s="19" t="s">
        <v>32</v>
      </c>
      <c r="L46" s="20">
        <f t="shared" ref="L46:L49" si="30">+M46+L45</f>
        <v>6</v>
      </c>
      <c r="M46" s="11">
        <v>3</v>
      </c>
      <c r="N46" s="29">
        <f t="shared" ref="N46:N49" si="31">1+N45</f>
        <v>2</v>
      </c>
      <c r="O46" s="20" t="s">
        <v>169</v>
      </c>
      <c r="P46" s="179">
        <v>45932</v>
      </c>
      <c r="Q46" s="20" t="str">
        <f t="shared" si="29"/>
        <v>jue</v>
      </c>
      <c r="R46" s="27">
        <f t="shared" ref="R46:R56" si="32">P46</f>
        <v>45932</v>
      </c>
      <c r="S46" s="125"/>
    </row>
    <row r="47" spans="1:19" ht="21.75" customHeight="1" x14ac:dyDescent="0.2">
      <c r="A47" s="10"/>
      <c r="B47" s="142">
        <v>2024</v>
      </c>
      <c r="C47" s="43" t="s">
        <v>98</v>
      </c>
      <c r="D47" s="23" t="s">
        <v>130</v>
      </c>
      <c r="E47" s="28" t="s">
        <v>133</v>
      </c>
      <c r="F47" s="30" t="s">
        <v>101</v>
      </c>
      <c r="G47" s="22" t="s">
        <v>125</v>
      </c>
      <c r="H47" s="20"/>
      <c r="I47" s="28" t="str">
        <f t="shared" si="28"/>
        <v>mié</v>
      </c>
      <c r="J47" s="21" t="s">
        <v>27</v>
      </c>
      <c r="K47" s="19" t="s">
        <v>32</v>
      </c>
      <c r="L47" s="20">
        <f t="shared" si="30"/>
        <v>9</v>
      </c>
      <c r="M47" s="11">
        <v>3</v>
      </c>
      <c r="N47" s="29">
        <f>1+N46</f>
        <v>3</v>
      </c>
      <c r="O47" s="20" t="str">
        <f t="shared" ref="O46:O56" si="33">TEXT(P47,"DDD")</f>
        <v>mié</v>
      </c>
      <c r="P47" s="27">
        <f>+P45+7</f>
        <v>45938</v>
      </c>
      <c r="Q47" s="20" t="str">
        <f t="shared" si="29"/>
        <v>mié</v>
      </c>
      <c r="R47" s="27">
        <f t="shared" si="32"/>
        <v>45938</v>
      </c>
      <c r="S47" s="125"/>
    </row>
    <row r="48" spans="1:19" ht="21.75" customHeight="1" x14ac:dyDescent="0.2">
      <c r="A48" s="10"/>
      <c r="B48" s="142">
        <v>2024</v>
      </c>
      <c r="C48" s="43" t="s">
        <v>98</v>
      </c>
      <c r="D48" s="23" t="s">
        <v>130</v>
      </c>
      <c r="E48" s="28" t="s">
        <v>133</v>
      </c>
      <c r="F48" s="30" t="s">
        <v>101</v>
      </c>
      <c r="G48" s="22" t="s">
        <v>125</v>
      </c>
      <c r="H48" s="20"/>
      <c r="I48" s="28" t="str">
        <f t="shared" si="28"/>
        <v>mié</v>
      </c>
      <c r="J48" s="21" t="s">
        <v>27</v>
      </c>
      <c r="K48" s="19" t="s">
        <v>32</v>
      </c>
      <c r="L48" s="20">
        <f t="shared" si="30"/>
        <v>12</v>
      </c>
      <c r="M48" s="11">
        <v>3</v>
      </c>
      <c r="N48" s="29">
        <f t="shared" si="31"/>
        <v>4</v>
      </c>
      <c r="O48" s="20" t="str">
        <f t="shared" si="33"/>
        <v>mié</v>
      </c>
      <c r="P48" s="27">
        <f t="shared" ref="P47:P56" si="34">+P47+7</f>
        <v>45945</v>
      </c>
      <c r="Q48" s="20" t="str">
        <f t="shared" si="29"/>
        <v>mié</v>
      </c>
      <c r="R48" s="27">
        <f t="shared" si="32"/>
        <v>45945</v>
      </c>
      <c r="S48" s="125"/>
    </row>
    <row r="49" spans="1:19" ht="21.75" customHeight="1" x14ac:dyDescent="0.2">
      <c r="A49" s="10"/>
      <c r="B49" s="142">
        <v>2024</v>
      </c>
      <c r="C49" s="43" t="s">
        <v>98</v>
      </c>
      <c r="D49" s="23" t="s">
        <v>130</v>
      </c>
      <c r="E49" s="28" t="s">
        <v>133</v>
      </c>
      <c r="F49" s="30" t="s">
        <v>101</v>
      </c>
      <c r="G49" s="22" t="s">
        <v>125</v>
      </c>
      <c r="H49" s="20"/>
      <c r="I49" s="28" t="str">
        <f t="shared" si="28"/>
        <v>mié</v>
      </c>
      <c r="J49" s="21" t="s">
        <v>27</v>
      </c>
      <c r="K49" s="56" t="s">
        <v>32</v>
      </c>
      <c r="L49" s="20">
        <f t="shared" si="30"/>
        <v>15</v>
      </c>
      <c r="M49" s="11">
        <v>3</v>
      </c>
      <c r="N49" s="29">
        <f t="shared" si="31"/>
        <v>5</v>
      </c>
      <c r="O49" s="20" t="str">
        <f t="shared" si="33"/>
        <v>mié</v>
      </c>
      <c r="P49" s="27">
        <f t="shared" si="34"/>
        <v>45952</v>
      </c>
      <c r="Q49" s="20" t="str">
        <f t="shared" si="29"/>
        <v>mié</v>
      </c>
      <c r="R49" s="27">
        <f t="shared" si="32"/>
        <v>45952</v>
      </c>
      <c r="S49" s="125"/>
    </row>
    <row r="50" spans="1:19" ht="21.75" customHeight="1" x14ac:dyDescent="0.2">
      <c r="A50" s="10"/>
      <c r="B50" s="142">
        <v>2024</v>
      </c>
      <c r="C50" s="43" t="s">
        <v>98</v>
      </c>
      <c r="D50" s="23" t="s">
        <v>130</v>
      </c>
      <c r="E50" s="28" t="s">
        <v>133</v>
      </c>
      <c r="F50" s="30" t="s">
        <v>101</v>
      </c>
      <c r="G50" s="22" t="s">
        <v>125</v>
      </c>
      <c r="H50" s="20"/>
      <c r="I50" s="28" t="str">
        <f t="shared" si="28"/>
        <v>mié</v>
      </c>
      <c r="J50" s="21" t="s">
        <v>27</v>
      </c>
      <c r="K50" s="56" t="s">
        <v>32</v>
      </c>
      <c r="L50" s="20">
        <f>+M50+L49</f>
        <v>18</v>
      </c>
      <c r="M50" s="11">
        <v>3</v>
      </c>
      <c r="N50" s="29">
        <f>1+N49</f>
        <v>6</v>
      </c>
      <c r="O50" s="20" t="str">
        <f t="shared" si="33"/>
        <v>mié</v>
      </c>
      <c r="P50" s="27">
        <f t="shared" si="34"/>
        <v>45959</v>
      </c>
      <c r="Q50" s="20" t="str">
        <f t="shared" si="29"/>
        <v>mié</v>
      </c>
      <c r="R50" s="27">
        <f t="shared" si="32"/>
        <v>45959</v>
      </c>
      <c r="S50" s="125"/>
    </row>
    <row r="51" spans="1:19" ht="21.75" customHeight="1" x14ac:dyDescent="0.2">
      <c r="A51" s="10"/>
      <c r="B51" s="142">
        <v>2024</v>
      </c>
      <c r="C51" s="43" t="s">
        <v>98</v>
      </c>
      <c r="D51" s="23" t="s">
        <v>130</v>
      </c>
      <c r="E51" s="28" t="s">
        <v>133</v>
      </c>
      <c r="F51" s="30" t="s">
        <v>101</v>
      </c>
      <c r="G51" s="22" t="s">
        <v>125</v>
      </c>
      <c r="H51" s="20"/>
      <c r="I51" s="28" t="str">
        <f t="shared" si="28"/>
        <v>mié</v>
      </c>
      <c r="J51" s="21" t="s">
        <v>27</v>
      </c>
      <c r="K51" s="56" t="s">
        <v>32</v>
      </c>
      <c r="L51" s="20">
        <f t="shared" ref="L51:L53" si="35">+M51+L50</f>
        <v>21</v>
      </c>
      <c r="M51" s="11">
        <v>3</v>
      </c>
      <c r="N51" s="29">
        <v>7</v>
      </c>
      <c r="O51" s="20" t="str">
        <f t="shared" si="33"/>
        <v>mié</v>
      </c>
      <c r="P51" s="27">
        <f t="shared" si="34"/>
        <v>45966</v>
      </c>
      <c r="Q51" s="20" t="str">
        <f t="shared" si="29"/>
        <v>mié</v>
      </c>
      <c r="R51" s="27">
        <f t="shared" si="32"/>
        <v>45966</v>
      </c>
      <c r="S51" s="125"/>
    </row>
    <row r="52" spans="1:19" ht="21.75" customHeight="1" x14ac:dyDescent="0.2">
      <c r="A52" s="10"/>
      <c r="B52" s="142">
        <v>2024</v>
      </c>
      <c r="C52" s="43" t="s">
        <v>98</v>
      </c>
      <c r="D52" s="23" t="s">
        <v>130</v>
      </c>
      <c r="E52" s="28" t="s">
        <v>133</v>
      </c>
      <c r="F52" s="30" t="s">
        <v>101</v>
      </c>
      <c r="G52" s="22" t="s">
        <v>125</v>
      </c>
      <c r="H52" s="20"/>
      <c r="I52" s="28" t="str">
        <f t="shared" si="28"/>
        <v>mié</v>
      </c>
      <c r="J52" s="21" t="s">
        <v>27</v>
      </c>
      <c r="K52" s="56" t="s">
        <v>32</v>
      </c>
      <c r="L52" s="20">
        <f t="shared" si="35"/>
        <v>24</v>
      </c>
      <c r="M52" s="11">
        <v>3</v>
      </c>
      <c r="N52" s="29">
        <v>8</v>
      </c>
      <c r="O52" s="20" t="str">
        <f t="shared" si="33"/>
        <v>mié</v>
      </c>
      <c r="P52" s="27">
        <f t="shared" si="34"/>
        <v>45973</v>
      </c>
      <c r="Q52" s="20" t="str">
        <f t="shared" si="29"/>
        <v>mié</v>
      </c>
      <c r="R52" s="27">
        <f t="shared" si="32"/>
        <v>45973</v>
      </c>
      <c r="S52" s="125"/>
    </row>
    <row r="53" spans="1:19" ht="21.75" customHeight="1" x14ac:dyDescent="0.2">
      <c r="A53" s="10"/>
      <c r="B53" s="142">
        <v>2024</v>
      </c>
      <c r="C53" s="43" t="s">
        <v>98</v>
      </c>
      <c r="D53" s="23" t="s">
        <v>130</v>
      </c>
      <c r="E53" s="28" t="s">
        <v>133</v>
      </c>
      <c r="F53" s="30" t="s">
        <v>101</v>
      </c>
      <c r="G53" s="22" t="s">
        <v>125</v>
      </c>
      <c r="H53" s="20"/>
      <c r="I53" s="28" t="str">
        <f t="shared" si="28"/>
        <v>mié</v>
      </c>
      <c r="J53" s="21" t="s">
        <v>27</v>
      </c>
      <c r="K53" s="56" t="s">
        <v>32</v>
      </c>
      <c r="L53" s="20">
        <f t="shared" si="35"/>
        <v>27</v>
      </c>
      <c r="M53" s="11">
        <v>3</v>
      </c>
      <c r="N53" s="29">
        <v>9</v>
      </c>
      <c r="O53" s="20" t="str">
        <f t="shared" si="33"/>
        <v>mié</v>
      </c>
      <c r="P53" s="27">
        <f t="shared" si="34"/>
        <v>45980</v>
      </c>
      <c r="Q53" s="20" t="str">
        <f t="shared" si="29"/>
        <v>mié</v>
      </c>
      <c r="R53" s="27">
        <f t="shared" si="32"/>
        <v>45980</v>
      </c>
      <c r="S53" s="125"/>
    </row>
    <row r="54" spans="1:19" ht="21.75" customHeight="1" x14ac:dyDescent="0.2">
      <c r="A54" s="10"/>
      <c r="B54" s="142">
        <v>2024</v>
      </c>
      <c r="C54" s="43" t="s">
        <v>98</v>
      </c>
      <c r="D54" s="23" t="s">
        <v>130</v>
      </c>
      <c r="E54" s="28" t="s">
        <v>133</v>
      </c>
      <c r="F54" s="30" t="s">
        <v>101</v>
      </c>
      <c r="G54" s="22" t="s">
        <v>125</v>
      </c>
      <c r="H54" s="20"/>
      <c r="I54" s="28" t="str">
        <f t="shared" ref="I54:I56" si="36">+O54</f>
        <v>mié</v>
      </c>
      <c r="J54" s="21" t="s">
        <v>27</v>
      </c>
      <c r="K54" s="56">
        <v>22</v>
      </c>
      <c r="L54" s="20">
        <f t="shared" ref="L54:L56" si="37">+M54+L53</f>
        <v>30</v>
      </c>
      <c r="M54" s="185">
        <v>3</v>
      </c>
      <c r="N54" s="29">
        <v>9</v>
      </c>
      <c r="O54" s="20" t="str">
        <f t="shared" si="33"/>
        <v>mié</v>
      </c>
      <c r="P54" s="27">
        <f t="shared" si="34"/>
        <v>45987</v>
      </c>
      <c r="Q54" s="20" t="str">
        <f t="shared" si="29"/>
        <v>mié</v>
      </c>
      <c r="R54" s="27">
        <f t="shared" si="32"/>
        <v>45987</v>
      </c>
      <c r="S54" s="125"/>
    </row>
    <row r="55" spans="1:19" ht="21.75" customHeight="1" x14ac:dyDescent="0.2">
      <c r="A55" s="10"/>
      <c r="B55" s="142">
        <v>2024</v>
      </c>
      <c r="C55" s="43" t="s">
        <v>98</v>
      </c>
      <c r="D55" s="23" t="s">
        <v>130</v>
      </c>
      <c r="E55" s="28" t="s">
        <v>133</v>
      </c>
      <c r="F55" s="30" t="s">
        <v>101</v>
      </c>
      <c r="G55" s="22" t="s">
        <v>125</v>
      </c>
      <c r="H55" s="20"/>
      <c r="I55" s="28" t="str">
        <f t="shared" si="36"/>
        <v>mié</v>
      </c>
      <c r="J55" s="21" t="s">
        <v>27</v>
      </c>
      <c r="K55" s="56">
        <v>22</v>
      </c>
      <c r="L55" s="20">
        <f t="shared" si="37"/>
        <v>33</v>
      </c>
      <c r="M55" s="185">
        <v>3</v>
      </c>
      <c r="N55" s="29">
        <v>9</v>
      </c>
      <c r="O55" s="20" t="str">
        <f t="shared" si="33"/>
        <v>mié</v>
      </c>
      <c r="P55" s="27">
        <f t="shared" si="34"/>
        <v>45994</v>
      </c>
      <c r="Q55" s="20" t="str">
        <f t="shared" si="29"/>
        <v>mié</v>
      </c>
      <c r="R55" s="27">
        <f t="shared" si="32"/>
        <v>45994</v>
      </c>
      <c r="S55" s="125"/>
    </row>
    <row r="56" spans="1:19" ht="21.75" customHeight="1" x14ac:dyDescent="0.2">
      <c r="A56" s="10"/>
      <c r="B56" s="144">
        <v>2024</v>
      </c>
      <c r="C56" s="128" t="s">
        <v>98</v>
      </c>
      <c r="D56" s="129" t="s">
        <v>130</v>
      </c>
      <c r="E56" s="133" t="s">
        <v>133</v>
      </c>
      <c r="F56" s="131" t="s">
        <v>101</v>
      </c>
      <c r="G56" s="132" t="s">
        <v>125</v>
      </c>
      <c r="H56" s="130"/>
      <c r="I56" s="133" t="str">
        <f t="shared" si="36"/>
        <v>mié</v>
      </c>
      <c r="J56" s="134" t="s">
        <v>27</v>
      </c>
      <c r="K56" s="56">
        <v>22</v>
      </c>
      <c r="L56" s="130">
        <f t="shared" si="37"/>
        <v>36</v>
      </c>
      <c r="M56" s="186">
        <v>3</v>
      </c>
      <c r="N56" s="137">
        <v>9</v>
      </c>
      <c r="O56" s="130" t="str">
        <f t="shared" si="33"/>
        <v>mié</v>
      </c>
      <c r="P56" s="138">
        <f t="shared" si="34"/>
        <v>46001</v>
      </c>
      <c r="Q56" s="130" t="str">
        <f t="shared" si="29"/>
        <v>mié</v>
      </c>
      <c r="R56" s="138">
        <f t="shared" si="32"/>
        <v>46001</v>
      </c>
      <c r="S56" s="152"/>
    </row>
    <row r="57" spans="1:19" s="13" customFormat="1" ht="44.25" customHeight="1" x14ac:dyDescent="0.2">
      <c r="B57" s="143">
        <v>2024</v>
      </c>
      <c r="C57" s="49" t="s">
        <v>98</v>
      </c>
      <c r="D57" s="38" t="s">
        <v>99</v>
      </c>
      <c r="E57" s="38" t="s">
        <v>131</v>
      </c>
      <c r="F57" s="38" t="s">
        <v>118</v>
      </c>
      <c r="G57" s="37" t="s">
        <v>44</v>
      </c>
      <c r="H57" s="37" t="s">
        <v>44</v>
      </c>
      <c r="I57" s="48" t="s">
        <v>79</v>
      </c>
      <c r="J57" s="39" t="s">
        <v>27</v>
      </c>
      <c r="K57" s="40" t="s">
        <v>32</v>
      </c>
      <c r="L57" s="47">
        <v>38</v>
      </c>
      <c r="M57" s="31">
        <v>3</v>
      </c>
      <c r="N57" s="50">
        <v>12</v>
      </c>
      <c r="O57" s="32" t="str">
        <f>+O58</f>
        <v>mar</v>
      </c>
      <c r="P57" s="33">
        <f>+P58</f>
        <v>45832</v>
      </c>
      <c r="Q57" s="32" t="str">
        <f>+Q67</f>
        <v>mar</v>
      </c>
      <c r="R57" s="33">
        <f>+R67</f>
        <v>45909</v>
      </c>
      <c r="S57" s="150" t="s">
        <v>100</v>
      </c>
    </row>
    <row r="58" spans="1:19" ht="21.75" customHeight="1" x14ac:dyDescent="0.2">
      <c r="A58" s="10"/>
      <c r="B58" s="142">
        <v>2024</v>
      </c>
      <c r="C58" s="43" t="s">
        <v>98</v>
      </c>
      <c r="D58" s="23" t="s">
        <v>99</v>
      </c>
      <c r="E58" s="20" t="s">
        <v>131</v>
      </c>
      <c r="F58" s="30" t="s">
        <v>101</v>
      </c>
      <c r="G58" s="22" t="s">
        <v>44</v>
      </c>
      <c r="H58" s="20"/>
      <c r="I58" s="28" t="s">
        <v>138</v>
      </c>
      <c r="J58" s="21" t="s">
        <v>27</v>
      </c>
      <c r="K58" s="19" t="s">
        <v>45</v>
      </c>
      <c r="L58" s="20">
        <f>+M58</f>
        <v>4</v>
      </c>
      <c r="M58" s="11">
        <v>4</v>
      </c>
      <c r="N58" s="29">
        <v>1</v>
      </c>
      <c r="O58" s="20" t="str">
        <f>TEXT(P58,"ddd")</f>
        <v>mar</v>
      </c>
      <c r="P58" s="27">
        <v>45832</v>
      </c>
      <c r="Q58" s="20" t="str">
        <f t="shared" ref="Q58:Q60" si="38">+O58</f>
        <v>mar</v>
      </c>
      <c r="R58" s="27">
        <f>P58</f>
        <v>45832</v>
      </c>
      <c r="S58" s="125"/>
    </row>
    <row r="59" spans="1:19" ht="21.75" customHeight="1" x14ac:dyDescent="0.2">
      <c r="A59" s="10"/>
      <c r="B59" s="142">
        <v>2024</v>
      </c>
      <c r="C59" s="43" t="s">
        <v>98</v>
      </c>
      <c r="D59" s="23" t="s">
        <v>99</v>
      </c>
      <c r="E59" s="20" t="s">
        <v>131</v>
      </c>
      <c r="F59" s="30" t="s">
        <v>101</v>
      </c>
      <c r="G59" s="22" t="s">
        <v>44</v>
      </c>
      <c r="H59" s="20"/>
      <c r="I59" s="28" t="s">
        <v>138</v>
      </c>
      <c r="J59" s="21" t="s">
        <v>27</v>
      </c>
      <c r="K59" s="19" t="s">
        <v>45</v>
      </c>
      <c r="L59" s="20">
        <f t="shared" ref="L59:L62" si="39">+M59+L58</f>
        <v>8</v>
      </c>
      <c r="M59" s="11">
        <v>4</v>
      </c>
      <c r="N59" s="29">
        <f t="shared" ref="N59:N62" si="40">1+N58</f>
        <v>2</v>
      </c>
      <c r="O59" s="20" t="str">
        <f t="shared" ref="O59:O68" si="41">TEXT(P59,"ddd")</f>
        <v>mar</v>
      </c>
      <c r="P59" s="27">
        <f>+P58+7</f>
        <v>45839</v>
      </c>
      <c r="Q59" s="20" t="str">
        <f t="shared" si="38"/>
        <v>mar</v>
      </c>
      <c r="R59" s="27">
        <f t="shared" ref="R59:R67" si="42">P59</f>
        <v>45839</v>
      </c>
      <c r="S59" s="125"/>
    </row>
    <row r="60" spans="1:19" ht="21.75" customHeight="1" x14ac:dyDescent="0.2">
      <c r="A60" s="10"/>
      <c r="B60" s="142">
        <v>2024</v>
      </c>
      <c r="C60" s="43" t="s">
        <v>98</v>
      </c>
      <c r="D60" s="23" t="s">
        <v>99</v>
      </c>
      <c r="E60" s="20" t="s">
        <v>131</v>
      </c>
      <c r="F60" s="30" t="s">
        <v>101</v>
      </c>
      <c r="G60" s="22" t="s">
        <v>44</v>
      </c>
      <c r="H60" s="20"/>
      <c r="I60" s="28" t="s">
        <v>138</v>
      </c>
      <c r="J60" s="21" t="s">
        <v>27</v>
      </c>
      <c r="K60" s="19" t="s">
        <v>45</v>
      </c>
      <c r="L60" s="20">
        <f t="shared" si="39"/>
        <v>12</v>
      </c>
      <c r="M60" s="11">
        <v>4</v>
      </c>
      <c r="N60" s="29">
        <f>1+N59</f>
        <v>3</v>
      </c>
      <c r="O60" s="20" t="str">
        <f t="shared" si="41"/>
        <v>mar</v>
      </c>
      <c r="P60" s="27">
        <f t="shared" ref="P60:P67" si="43">+P59+7</f>
        <v>45846</v>
      </c>
      <c r="Q60" s="20" t="str">
        <f t="shared" si="38"/>
        <v>mar</v>
      </c>
      <c r="R60" s="27">
        <f t="shared" si="42"/>
        <v>45846</v>
      </c>
      <c r="S60" s="125"/>
    </row>
    <row r="61" spans="1:19" ht="21.75" customHeight="1" x14ac:dyDescent="0.2">
      <c r="A61" s="10"/>
      <c r="B61" s="142">
        <v>2024</v>
      </c>
      <c r="C61" s="43" t="s">
        <v>98</v>
      </c>
      <c r="D61" s="23" t="s">
        <v>99</v>
      </c>
      <c r="E61" s="20" t="s">
        <v>131</v>
      </c>
      <c r="F61" s="30" t="s">
        <v>101</v>
      </c>
      <c r="G61" s="22" t="s">
        <v>44</v>
      </c>
      <c r="H61" s="20"/>
      <c r="I61" s="28" t="s">
        <v>138</v>
      </c>
      <c r="J61" s="21" t="s">
        <v>27</v>
      </c>
      <c r="K61" s="19" t="s">
        <v>45</v>
      </c>
      <c r="L61" s="20">
        <f t="shared" si="39"/>
        <v>16</v>
      </c>
      <c r="M61" s="11">
        <v>4</v>
      </c>
      <c r="N61" s="29">
        <f t="shared" si="40"/>
        <v>4</v>
      </c>
      <c r="O61" s="20" t="str">
        <f t="shared" si="41"/>
        <v>mar</v>
      </c>
      <c r="P61" s="27">
        <f>+P60+7</f>
        <v>45853</v>
      </c>
      <c r="Q61" s="20" t="str">
        <f t="shared" ref="Q61:Q71" si="44">+O61</f>
        <v>mar</v>
      </c>
      <c r="R61" s="27">
        <f t="shared" si="42"/>
        <v>45853</v>
      </c>
      <c r="S61" s="125"/>
    </row>
    <row r="62" spans="1:19" ht="21.75" customHeight="1" x14ac:dyDescent="0.2">
      <c r="A62" s="10"/>
      <c r="B62" s="142">
        <v>2024</v>
      </c>
      <c r="C62" s="43" t="s">
        <v>98</v>
      </c>
      <c r="D62" s="23" t="s">
        <v>99</v>
      </c>
      <c r="E62" s="20" t="s">
        <v>131</v>
      </c>
      <c r="F62" s="30" t="s">
        <v>101</v>
      </c>
      <c r="G62" s="22" t="s">
        <v>44</v>
      </c>
      <c r="H62" s="20"/>
      <c r="I62" s="28" t="s">
        <v>138</v>
      </c>
      <c r="J62" s="21" t="s">
        <v>27</v>
      </c>
      <c r="K62" s="19" t="s">
        <v>45</v>
      </c>
      <c r="L62" s="20">
        <f t="shared" si="39"/>
        <v>20</v>
      </c>
      <c r="M62" s="11">
        <v>4</v>
      </c>
      <c r="N62" s="29">
        <f t="shared" si="40"/>
        <v>5</v>
      </c>
      <c r="O62" s="20" t="str">
        <f t="shared" si="41"/>
        <v>mar</v>
      </c>
      <c r="P62" s="27">
        <f>+P61+7+7</f>
        <v>45867</v>
      </c>
      <c r="Q62" s="20" t="str">
        <f t="shared" si="44"/>
        <v>mar</v>
      </c>
      <c r="R62" s="27">
        <f t="shared" si="42"/>
        <v>45867</v>
      </c>
      <c r="S62" s="125"/>
    </row>
    <row r="63" spans="1:19" ht="21.75" customHeight="1" x14ac:dyDescent="0.2">
      <c r="A63" s="10"/>
      <c r="B63" s="142">
        <v>2024</v>
      </c>
      <c r="C63" s="43" t="s">
        <v>98</v>
      </c>
      <c r="D63" s="23" t="s">
        <v>99</v>
      </c>
      <c r="E63" s="20" t="s">
        <v>131</v>
      </c>
      <c r="F63" s="30" t="s">
        <v>101</v>
      </c>
      <c r="G63" s="22" t="s">
        <v>44</v>
      </c>
      <c r="H63" s="20"/>
      <c r="I63" s="28" t="s">
        <v>138</v>
      </c>
      <c r="J63" s="21" t="s">
        <v>27</v>
      </c>
      <c r="K63" s="19" t="s">
        <v>45</v>
      </c>
      <c r="L63" s="20">
        <f>+M63+L62</f>
        <v>24</v>
      </c>
      <c r="M63" s="11">
        <v>4</v>
      </c>
      <c r="N63" s="29">
        <f>1+N62</f>
        <v>6</v>
      </c>
      <c r="O63" s="20" t="str">
        <f t="shared" si="41"/>
        <v>mar</v>
      </c>
      <c r="P63" s="27">
        <f>+P62+7</f>
        <v>45874</v>
      </c>
      <c r="Q63" s="20" t="str">
        <f t="shared" si="44"/>
        <v>mar</v>
      </c>
      <c r="R63" s="27">
        <f t="shared" si="42"/>
        <v>45874</v>
      </c>
      <c r="S63" s="125"/>
    </row>
    <row r="64" spans="1:19" ht="21.75" customHeight="1" x14ac:dyDescent="0.2">
      <c r="A64" s="10"/>
      <c r="B64" s="142">
        <v>2024</v>
      </c>
      <c r="C64" s="43" t="s">
        <v>98</v>
      </c>
      <c r="D64" s="23" t="s">
        <v>99</v>
      </c>
      <c r="E64" s="20" t="s">
        <v>131</v>
      </c>
      <c r="F64" s="30" t="s">
        <v>101</v>
      </c>
      <c r="G64" s="22" t="s">
        <v>44</v>
      </c>
      <c r="H64" s="20"/>
      <c r="I64" s="28" t="s">
        <v>138</v>
      </c>
      <c r="J64" s="21" t="s">
        <v>27</v>
      </c>
      <c r="K64" s="56" t="s">
        <v>32</v>
      </c>
      <c r="L64" s="20">
        <f t="shared" ref="L64:L67" si="45">+M64+L63</f>
        <v>27</v>
      </c>
      <c r="M64" s="11">
        <v>3</v>
      </c>
      <c r="N64" s="29">
        <v>7</v>
      </c>
      <c r="O64" s="20" t="str">
        <f t="shared" si="41"/>
        <v>mar</v>
      </c>
      <c r="P64" s="27">
        <f t="shared" si="43"/>
        <v>45881</v>
      </c>
      <c r="Q64" s="20" t="str">
        <f t="shared" si="44"/>
        <v>mar</v>
      </c>
      <c r="R64" s="27">
        <f t="shared" si="42"/>
        <v>45881</v>
      </c>
      <c r="S64" s="125"/>
    </row>
    <row r="65" spans="1:19" ht="21.75" customHeight="1" x14ac:dyDescent="0.2">
      <c r="A65" s="10"/>
      <c r="B65" s="142">
        <v>2024</v>
      </c>
      <c r="C65" s="43" t="s">
        <v>98</v>
      </c>
      <c r="D65" s="23" t="s">
        <v>99</v>
      </c>
      <c r="E65" s="20" t="s">
        <v>131</v>
      </c>
      <c r="F65" s="30" t="s">
        <v>101</v>
      </c>
      <c r="G65" s="22" t="s">
        <v>44</v>
      </c>
      <c r="H65" s="20"/>
      <c r="I65" s="28" t="s">
        <v>138</v>
      </c>
      <c r="J65" s="21" t="s">
        <v>27</v>
      </c>
      <c r="K65" s="56" t="s">
        <v>32</v>
      </c>
      <c r="L65" s="20">
        <f t="shared" si="45"/>
        <v>30</v>
      </c>
      <c r="M65" s="11">
        <v>3</v>
      </c>
      <c r="N65" s="29">
        <v>8</v>
      </c>
      <c r="O65" s="20" t="str">
        <f t="shared" si="41"/>
        <v>mar</v>
      </c>
      <c r="P65" s="27">
        <f>+P64+7+7</f>
        <v>45895</v>
      </c>
      <c r="Q65" s="20" t="str">
        <f t="shared" si="44"/>
        <v>mar</v>
      </c>
      <c r="R65" s="27">
        <f t="shared" si="42"/>
        <v>45895</v>
      </c>
      <c r="S65" s="125"/>
    </row>
    <row r="66" spans="1:19" ht="21.75" customHeight="1" x14ac:dyDescent="0.2">
      <c r="A66" s="10"/>
      <c r="B66" s="142">
        <v>2024</v>
      </c>
      <c r="C66" s="43" t="s">
        <v>98</v>
      </c>
      <c r="D66" s="23" t="s">
        <v>99</v>
      </c>
      <c r="E66" s="20" t="s">
        <v>131</v>
      </c>
      <c r="F66" s="30" t="s">
        <v>101</v>
      </c>
      <c r="G66" s="22" t="s">
        <v>44</v>
      </c>
      <c r="H66" s="20"/>
      <c r="I66" s="28" t="s">
        <v>138</v>
      </c>
      <c r="J66" s="21" t="s">
        <v>27</v>
      </c>
      <c r="K66" s="56" t="s">
        <v>32</v>
      </c>
      <c r="L66" s="20">
        <f t="shared" si="45"/>
        <v>33</v>
      </c>
      <c r="M66" s="11">
        <v>3</v>
      </c>
      <c r="N66" s="29">
        <f>1+N65</f>
        <v>9</v>
      </c>
      <c r="O66" s="20" t="str">
        <f t="shared" si="41"/>
        <v>mar</v>
      </c>
      <c r="P66" s="27">
        <f t="shared" si="43"/>
        <v>45902</v>
      </c>
      <c r="Q66" s="20" t="str">
        <f t="shared" si="44"/>
        <v>mar</v>
      </c>
      <c r="R66" s="27">
        <f t="shared" si="42"/>
        <v>45902</v>
      </c>
      <c r="S66" s="125"/>
    </row>
    <row r="67" spans="1:19" ht="21.75" customHeight="1" x14ac:dyDescent="0.2">
      <c r="A67" s="10"/>
      <c r="B67" s="144">
        <v>2024</v>
      </c>
      <c r="C67" s="128" t="s">
        <v>98</v>
      </c>
      <c r="D67" s="129" t="s">
        <v>99</v>
      </c>
      <c r="E67" s="130" t="s">
        <v>131</v>
      </c>
      <c r="F67" s="131" t="s">
        <v>101</v>
      </c>
      <c r="G67" s="132" t="s">
        <v>44</v>
      </c>
      <c r="H67" s="130"/>
      <c r="I67" s="133" t="s">
        <v>138</v>
      </c>
      <c r="J67" s="134" t="s">
        <v>27</v>
      </c>
      <c r="K67" s="135" t="s">
        <v>32</v>
      </c>
      <c r="L67" s="130">
        <f t="shared" si="45"/>
        <v>36</v>
      </c>
      <c r="M67" s="136">
        <v>3</v>
      </c>
      <c r="N67" s="137">
        <f t="shared" ref="N67" si="46">1+N66</f>
        <v>10</v>
      </c>
      <c r="O67" s="130" t="str">
        <f t="shared" si="41"/>
        <v>mar</v>
      </c>
      <c r="P67" s="138">
        <f t="shared" si="43"/>
        <v>45909</v>
      </c>
      <c r="Q67" s="130" t="str">
        <f t="shared" si="44"/>
        <v>mar</v>
      </c>
      <c r="R67" s="138">
        <f t="shared" si="42"/>
        <v>45909</v>
      </c>
      <c r="S67" s="151"/>
    </row>
    <row r="68" spans="1:19" s="13" customFormat="1" ht="39.75" customHeight="1" x14ac:dyDescent="0.2">
      <c r="B68" s="143">
        <v>2024</v>
      </c>
      <c r="C68" s="49" t="s">
        <v>98</v>
      </c>
      <c r="D68" s="38" t="s">
        <v>99</v>
      </c>
      <c r="E68" s="37" t="s">
        <v>132</v>
      </c>
      <c r="F68" s="37" t="s">
        <v>120</v>
      </c>
      <c r="G68" s="37" t="s">
        <v>124</v>
      </c>
      <c r="H68" s="37" t="s">
        <v>124</v>
      </c>
      <c r="I68" s="48" t="s">
        <v>41</v>
      </c>
      <c r="J68" s="39" t="s">
        <v>27</v>
      </c>
      <c r="K68" s="40" t="s">
        <v>32</v>
      </c>
      <c r="L68" s="47">
        <v>32</v>
      </c>
      <c r="M68" s="31">
        <v>3</v>
      </c>
      <c r="N68" s="50">
        <v>12</v>
      </c>
      <c r="O68" s="32" t="str">
        <f t="shared" si="41"/>
        <v>mié</v>
      </c>
      <c r="P68" s="33">
        <f>+P69</f>
        <v>45826</v>
      </c>
      <c r="Q68" s="32" t="str">
        <f>+Q79</f>
        <v>mié</v>
      </c>
      <c r="R68" s="33">
        <f>+R79</f>
        <v>45910</v>
      </c>
      <c r="S68" s="150" t="s">
        <v>100</v>
      </c>
    </row>
    <row r="69" spans="1:19" ht="21.75" customHeight="1" x14ac:dyDescent="0.2">
      <c r="A69" s="10"/>
      <c r="B69" s="142">
        <v>2024</v>
      </c>
      <c r="C69" s="43" t="s">
        <v>98</v>
      </c>
      <c r="D69" s="23" t="s">
        <v>99</v>
      </c>
      <c r="E69" s="20" t="s">
        <v>132</v>
      </c>
      <c r="F69" s="30" t="s">
        <v>101</v>
      </c>
      <c r="G69" s="22" t="s">
        <v>103</v>
      </c>
      <c r="H69" s="20"/>
      <c r="I69" s="28" t="str">
        <f t="shared" ref="I69:I78" si="47">+O69</f>
        <v>mié</v>
      </c>
      <c r="J69" s="21" t="s">
        <v>27</v>
      </c>
      <c r="K69" s="19" t="s">
        <v>32</v>
      </c>
      <c r="L69" s="20">
        <f>+M69</f>
        <v>3</v>
      </c>
      <c r="M69" s="11">
        <v>3</v>
      </c>
      <c r="N69" s="29">
        <v>1</v>
      </c>
      <c r="O69" s="20" t="str">
        <f>TEXT(P69,"ddd")</f>
        <v>mié</v>
      </c>
      <c r="P69" s="27">
        <v>45826</v>
      </c>
      <c r="Q69" s="20" t="str">
        <f t="shared" si="44"/>
        <v>mié</v>
      </c>
      <c r="R69" s="27">
        <f>P69</f>
        <v>45826</v>
      </c>
      <c r="S69" s="125"/>
    </row>
    <row r="70" spans="1:19" ht="21.75" customHeight="1" x14ac:dyDescent="0.2">
      <c r="A70" s="10"/>
      <c r="B70" s="142">
        <v>2024</v>
      </c>
      <c r="C70" s="43" t="s">
        <v>98</v>
      </c>
      <c r="D70" s="23" t="s">
        <v>99</v>
      </c>
      <c r="E70" s="20" t="s">
        <v>132</v>
      </c>
      <c r="F70" s="30" t="s">
        <v>101</v>
      </c>
      <c r="G70" s="22" t="s">
        <v>103</v>
      </c>
      <c r="H70" s="20"/>
      <c r="I70" s="28" t="str">
        <f t="shared" si="47"/>
        <v>mié</v>
      </c>
      <c r="J70" s="21" t="s">
        <v>27</v>
      </c>
      <c r="K70" s="19" t="s">
        <v>32</v>
      </c>
      <c r="L70" s="20">
        <f t="shared" ref="L70:L73" si="48">+M70+L69</f>
        <v>6</v>
      </c>
      <c r="M70" s="11">
        <v>3</v>
      </c>
      <c r="N70" s="29">
        <f t="shared" ref="N70:N73" si="49">1+N69</f>
        <v>2</v>
      </c>
      <c r="O70" s="20" t="str">
        <f t="shared" ref="O70:O79" si="50">TEXT(P70,"ddd")</f>
        <v>mié</v>
      </c>
      <c r="P70" s="27">
        <f>+P69+7</f>
        <v>45833</v>
      </c>
      <c r="Q70" s="20" t="str">
        <f t="shared" si="44"/>
        <v>mié</v>
      </c>
      <c r="R70" s="27">
        <f t="shared" ref="R70:R79" si="51">P70</f>
        <v>45833</v>
      </c>
      <c r="S70" s="125"/>
    </row>
    <row r="71" spans="1:19" ht="21.75" customHeight="1" x14ac:dyDescent="0.2">
      <c r="A71" s="10"/>
      <c r="B71" s="142">
        <v>2024</v>
      </c>
      <c r="C71" s="43" t="s">
        <v>98</v>
      </c>
      <c r="D71" s="23" t="s">
        <v>99</v>
      </c>
      <c r="E71" s="20" t="s">
        <v>132</v>
      </c>
      <c r="F71" s="30" t="s">
        <v>101</v>
      </c>
      <c r="G71" s="22" t="s">
        <v>103</v>
      </c>
      <c r="H71" s="20"/>
      <c r="I71" s="28" t="str">
        <f t="shared" si="47"/>
        <v>mié</v>
      </c>
      <c r="J71" s="21" t="s">
        <v>27</v>
      </c>
      <c r="K71" s="19" t="s">
        <v>32</v>
      </c>
      <c r="L71" s="20">
        <f t="shared" si="48"/>
        <v>9</v>
      </c>
      <c r="M71" s="11">
        <v>3</v>
      </c>
      <c r="N71" s="29">
        <f>1+N70</f>
        <v>3</v>
      </c>
      <c r="O71" s="20" t="str">
        <f t="shared" si="50"/>
        <v>mié</v>
      </c>
      <c r="P71" s="27">
        <f>+P70+7</f>
        <v>45840</v>
      </c>
      <c r="Q71" s="20" t="str">
        <f t="shared" si="44"/>
        <v>mié</v>
      </c>
      <c r="R71" s="27">
        <f t="shared" si="51"/>
        <v>45840</v>
      </c>
      <c r="S71" s="125"/>
    </row>
    <row r="72" spans="1:19" ht="21.75" customHeight="1" x14ac:dyDescent="0.2">
      <c r="A72" s="10"/>
      <c r="B72" s="142">
        <v>2024</v>
      </c>
      <c r="C72" s="43" t="s">
        <v>98</v>
      </c>
      <c r="D72" s="23" t="s">
        <v>99</v>
      </c>
      <c r="E72" s="20" t="s">
        <v>132</v>
      </c>
      <c r="F72" s="30" t="s">
        <v>101</v>
      </c>
      <c r="G72" s="22" t="s">
        <v>103</v>
      </c>
      <c r="H72" s="20"/>
      <c r="I72" s="28" t="str">
        <f t="shared" si="47"/>
        <v>mié</v>
      </c>
      <c r="J72" s="21" t="s">
        <v>27</v>
      </c>
      <c r="K72" s="19" t="s">
        <v>32</v>
      </c>
      <c r="L72" s="20">
        <f t="shared" si="48"/>
        <v>12</v>
      </c>
      <c r="M72" s="11">
        <v>3</v>
      </c>
      <c r="N72" s="29">
        <f t="shared" si="49"/>
        <v>4</v>
      </c>
      <c r="O72" s="20" t="str">
        <f t="shared" si="50"/>
        <v>mié</v>
      </c>
      <c r="P72" s="27">
        <f>+P71+7+7</f>
        <v>45854</v>
      </c>
      <c r="Q72" s="20" t="str">
        <f t="shared" ref="Q72:Q83" si="52">+O72</f>
        <v>mié</v>
      </c>
      <c r="R72" s="27">
        <f t="shared" si="51"/>
        <v>45854</v>
      </c>
      <c r="S72" s="125"/>
    </row>
    <row r="73" spans="1:19" ht="21.75" customHeight="1" x14ac:dyDescent="0.2">
      <c r="A73" s="10"/>
      <c r="B73" s="142">
        <v>2024</v>
      </c>
      <c r="C73" s="43" t="s">
        <v>98</v>
      </c>
      <c r="D73" s="23" t="s">
        <v>99</v>
      </c>
      <c r="E73" s="20" t="s">
        <v>132</v>
      </c>
      <c r="F73" s="30" t="s">
        <v>101</v>
      </c>
      <c r="G73" s="22" t="s">
        <v>103</v>
      </c>
      <c r="H73" s="20"/>
      <c r="I73" s="28" t="str">
        <f t="shared" si="47"/>
        <v>mié</v>
      </c>
      <c r="J73" s="21" t="s">
        <v>27</v>
      </c>
      <c r="K73" s="19" t="s">
        <v>32</v>
      </c>
      <c r="L73" s="20">
        <f t="shared" si="48"/>
        <v>15</v>
      </c>
      <c r="M73" s="11">
        <v>3</v>
      </c>
      <c r="N73" s="29">
        <f t="shared" si="49"/>
        <v>5</v>
      </c>
      <c r="O73" s="20" t="str">
        <f t="shared" si="50"/>
        <v>mié</v>
      </c>
      <c r="P73" s="27">
        <f>+P72+7+7</f>
        <v>45868</v>
      </c>
      <c r="Q73" s="20" t="str">
        <f t="shared" si="52"/>
        <v>mié</v>
      </c>
      <c r="R73" s="27">
        <f t="shared" si="51"/>
        <v>45868</v>
      </c>
      <c r="S73" s="125"/>
    </row>
    <row r="74" spans="1:19" ht="21.75" customHeight="1" x14ac:dyDescent="0.2">
      <c r="A74" s="10"/>
      <c r="B74" s="142">
        <v>2024</v>
      </c>
      <c r="C74" s="43" t="s">
        <v>98</v>
      </c>
      <c r="D74" s="23" t="s">
        <v>99</v>
      </c>
      <c r="E74" s="20" t="s">
        <v>132</v>
      </c>
      <c r="F74" s="30" t="s">
        <v>101</v>
      </c>
      <c r="G74" s="22" t="s">
        <v>103</v>
      </c>
      <c r="H74" s="20"/>
      <c r="I74" s="28" t="str">
        <f t="shared" si="47"/>
        <v>mié</v>
      </c>
      <c r="J74" s="21" t="s">
        <v>27</v>
      </c>
      <c r="K74" s="19" t="s">
        <v>32</v>
      </c>
      <c r="L74" s="20">
        <f>+M74+L73</f>
        <v>18</v>
      </c>
      <c r="M74" s="11">
        <v>3</v>
      </c>
      <c r="N74" s="29">
        <f>1+N73</f>
        <v>6</v>
      </c>
      <c r="O74" s="20" t="str">
        <f t="shared" si="50"/>
        <v>mié</v>
      </c>
      <c r="P74" s="27">
        <f t="shared" ref="P74:P79" si="53">+P73+7</f>
        <v>45875</v>
      </c>
      <c r="Q74" s="20" t="str">
        <f t="shared" si="52"/>
        <v>mié</v>
      </c>
      <c r="R74" s="27">
        <f t="shared" si="51"/>
        <v>45875</v>
      </c>
      <c r="S74" s="125"/>
    </row>
    <row r="75" spans="1:19" ht="21.75" customHeight="1" x14ac:dyDescent="0.2">
      <c r="A75" s="10"/>
      <c r="B75" s="142">
        <v>2024</v>
      </c>
      <c r="C75" s="43" t="s">
        <v>98</v>
      </c>
      <c r="D75" s="23" t="s">
        <v>99</v>
      </c>
      <c r="E75" s="20" t="s">
        <v>132</v>
      </c>
      <c r="F75" s="30" t="s">
        <v>101</v>
      </c>
      <c r="G75" s="22" t="s">
        <v>103</v>
      </c>
      <c r="H75" s="20"/>
      <c r="I75" s="28" t="str">
        <f t="shared" si="47"/>
        <v>mié</v>
      </c>
      <c r="J75" s="21" t="s">
        <v>27</v>
      </c>
      <c r="K75" s="56" t="s">
        <v>45</v>
      </c>
      <c r="L75" s="20">
        <f t="shared" ref="L75:L79" si="54">+M75+L74</f>
        <v>21</v>
      </c>
      <c r="M75" s="11">
        <v>3</v>
      </c>
      <c r="N75" s="29">
        <v>7</v>
      </c>
      <c r="O75" s="20" t="str">
        <f t="shared" si="50"/>
        <v>mié</v>
      </c>
      <c r="P75" s="27">
        <f t="shared" si="53"/>
        <v>45882</v>
      </c>
      <c r="Q75" s="20" t="str">
        <f t="shared" si="52"/>
        <v>mié</v>
      </c>
      <c r="R75" s="27">
        <f t="shared" si="51"/>
        <v>45882</v>
      </c>
      <c r="S75" s="125"/>
    </row>
    <row r="76" spans="1:19" ht="21.75" customHeight="1" x14ac:dyDescent="0.2">
      <c r="A76" s="10"/>
      <c r="B76" s="142">
        <v>2024</v>
      </c>
      <c r="C76" s="43" t="s">
        <v>98</v>
      </c>
      <c r="D76" s="23" t="s">
        <v>99</v>
      </c>
      <c r="E76" s="20" t="s">
        <v>132</v>
      </c>
      <c r="F76" s="30" t="s">
        <v>101</v>
      </c>
      <c r="G76" s="22" t="s">
        <v>103</v>
      </c>
      <c r="H76" s="20"/>
      <c r="I76" s="28" t="str">
        <f t="shared" si="47"/>
        <v>mié</v>
      </c>
      <c r="J76" s="21" t="s">
        <v>27</v>
      </c>
      <c r="K76" s="56" t="s">
        <v>45</v>
      </c>
      <c r="L76" s="20">
        <f t="shared" si="54"/>
        <v>24</v>
      </c>
      <c r="M76" s="11">
        <v>3</v>
      </c>
      <c r="N76" s="29">
        <v>8</v>
      </c>
      <c r="O76" s="20" t="str">
        <f t="shared" si="50"/>
        <v>mié</v>
      </c>
      <c r="P76" s="27">
        <f t="shared" si="53"/>
        <v>45889</v>
      </c>
      <c r="Q76" s="20" t="str">
        <f t="shared" si="52"/>
        <v>mié</v>
      </c>
      <c r="R76" s="27">
        <f t="shared" si="51"/>
        <v>45889</v>
      </c>
      <c r="S76" s="125"/>
    </row>
    <row r="77" spans="1:19" ht="21.75" customHeight="1" x14ac:dyDescent="0.2">
      <c r="A77" s="10"/>
      <c r="B77" s="142">
        <v>2024</v>
      </c>
      <c r="C77" s="43" t="s">
        <v>98</v>
      </c>
      <c r="D77" s="23" t="s">
        <v>99</v>
      </c>
      <c r="E77" s="20" t="s">
        <v>132</v>
      </c>
      <c r="F77" s="30" t="s">
        <v>101</v>
      </c>
      <c r="G77" s="22" t="s">
        <v>103</v>
      </c>
      <c r="H77" s="20"/>
      <c r="I77" s="28" t="str">
        <f t="shared" si="47"/>
        <v>mié</v>
      </c>
      <c r="J77" s="21" t="s">
        <v>27</v>
      </c>
      <c r="K77" s="56" t="s">
        <v>45</v>
      </c>
      <c r="L77" s="20">
        <f t="shared" si="54"/>
        <v>27</v>
      </c>
      <c r="M77" s="11">
        <v>3</v>
      </c>
      <c r="N77" s="29">
        <f>1+N76</f>
        <v>9</v>
      </c>
      <c r="O77" s="20" t="str">
        <f t="shared" si="50"/>
        <v>mié</v>
      </c>
      <c r="P77" s="27">
        <f t="shared" si="53"/>
        <v>45896</v>
      </c>
      <c r="Q77" s="20" t="str">
        <f t="shared" si="52"/>
        <v>mié</v>
      </c>
      <c r="R77" s="27">
        <f t="shared" si="51"/>
        <v>45896</v>
      </c>
      <c r="S77" s="125"/>
    </row>
    <row r="78" spans="1:19" ht="21.75" customHeight="1" x14ac:dyDescent="0.2">
      <c r="A78" s="10"/>
      <c r="B78" s="142">
        <v>2024</v>
      </c>
      <c r="C78" s="43" t="s">
        <v>98</v>
      </c>
      <c r="D78" s="23" t="s">
        <v>99</v>
      </c>
      <c r="E78" s="20" t="s">
        <v>132</v>
      </c>
      <c r="F78" s="30" t="s">
        <v>101</v>
      </c>
      <c r="G78" s="22" t="s">
        <v>103</v>
      </c>
      <c r="H78" s="20"/>
      <c r="I78" s="28" t="str">
        <f t="shared" si="47"/>
        <v>mié</v>
      </c>
      <c r="J78" s="21" t="s">
        <v>27</v>
      </c>
      <c r="K78" s="56" t="s">
        <v>45</v>
      </c>
      <c r="L78" s="20">
        <f t="shared" si="54"/>
        <v>30</v>
      </c>
      <c r="M78" s="11">
        <v>3</v>
      </c>
      <c r="N78" s="29">
        <f t="shared" ref="N78:N79" si="55">1+N77</f>
        <v>10</v>
      </c>
      <c r="O78" s="20" t="str">
        <f t="shared" si="50"/>
        <v>mié</v>
      </c>
      <c r="P78" s="27">
        <f t="shared" si="53"/>
        <v>45903</v>
      </c>
      <c r="Q78" s="20" t="str">
        <f t="shared" si="52"/>
        <v>mié</v>
      </c>
      <c r="R78" s="27">
        <f t="shared" si="51"/>
        <v>45903</v>
      </c>
      <c r="S78" s="125"/>
    </row>
    <row r="79" spans="1:19" ht="21.75" customHeight="1" x14ac:dyDescent="0.2">
      <c r="A79" s="10"/>
      <c r="B79" s="144">
        <v>2024</v>
      </c>
      <c r="C79" s="128" t="s">
        <v>98</v>
      </c>
      <c r="D79" s="129" t="s">
        <v>99</v>
      </c>
      <c r="E79" s="130" t="s">
        <v>132</v>
      </c>
      <c r="F79" s="131" t="s">
        <v>101</v>
      </c>
      <c r="G79" s="132" t="s">
        <v>103</v>
      </c>
      <c r="H79" s="130"/>
      <c r="I79" s="133" t="str">
        <f t="shared" ref="I79" si="56">+O79</f>
        <v>mié</v>
      </c>
      <c r="J79" s="134" t="s">
        <v>27</v>
      </c>
      <c r="K79" s="135" t="s">
        <v>45</v>
      </c>
      <c r="L79" s="130">
        <f t="shared" si="54"/>
        <v>32</v>
      </c>
      <c r="M79" s="136">
        <v>2</v>
      </c>
      <c r="N79" s="137">
        <f t="shared" si="55"/>
        <v>11</v>
      </c>
      <c r="O79" s="130" t="str">
        <f t="shared" si="50"/>
        <v>mié</v>
      </c>
      <c r="P79" s="138">
        <f t="shared" si="53"/>
        <v>45910</v>
      </c>
      <c r="Q79" s="130" t="str">
        <f t="shared" si="52"/>
        <v>mié</v>
      </c>
      <c r="R79" s="138">
        <f t="shared" si="51"/>
        <v>45910</v>
      </c>
      <c r="S79" s="152"/>
    </row>
    <row r="80" spans="1:19" s="13" customFormat="1" ht="39.75" customHeight="1" x14ac:dyDescent="0.2">
      <c r="B80" s="145">
        <v>2024</v>
      </c>
      <c r="C80" s="146" t="s">
        <v>98</v>
      </c>
      <c r="D80" s="113" t="s">
        <v>105</v>
      </c>
      <c r="E80" s="114" t="s">
        <v>91</v>
      </c>
      <c r="F80" s="147" t="s">
        <v>92</v>
      </c>
      <c r="G80" s="115" t="s">
        <v>108</v>
      </c>
      <c r="H80" s="115" t="s">
        <v>108</v>
      </c>
      <c r="I80" s="148" t="s">
        <v>54</v>
      </c>
      <c r="J80" s="117" t="s">
        <v>27</v>
      </c>
      <c r="K80" s="118" t="s">
        <v>45</v>
      </c>
      <c r="L80" s="114">
        <v>160</v>
      </c>
      <c r="M80" s="119">
        <v>4</v>
      </c>
      <c r="N80" s="120">
        <v>12</v>
      </c>
      <c r="O80" s="121" t="str">
        <f>+O81</f>
        <v>jue</v>
      </c>
      <c r="P80" s="122">
        <f>+P81</f>
        <v>45736</v>
      </c>
      <c r="Q80" s="121" t="str">
        <f>+Q96</f>
        <v>jue</v>
      </c>
      <c r="R80" s="122">
        <f>+R96</f>
        <v>45953</v>
      </c>
      <c r="S80" s="149"/>
    </row>
    <row r="81" spans="1:19" ht="21.75" customHeight="1" x14ac:dyDescent="0.2">
      <c r="A81" s="10"/>
      <c r="B81" s="142">
        <v>2024</v>
      </c>
      <c r="C81" s="43" t="s">
        <v>98</v>
      </c>
      <c r="D81" s="23" t="s">
        <v>105</v>
      </c>
      <c r="E81" s="20" t="s">
        <v>91</v>
      </c>
      <c r="F81" s="30" t="s">
        <v>104</v>
      </c>
      <c r="G81" s="22" t="s">
        <v>108</v>
      </c>
      <c r="H81" s="20"/>
      <c r="I81" s="28" t="str">
        <f t="shared" ref="I81:I84" si="57">+O81</f>
        <v>jue</v>
      </c>
      <c r="J81" s="21" t="s">
        <v>27</v>
      </c>
      <c r="K81" s="19" t="s">
        <v>45</v>
      </c>
      <c r="L81" s="20">
        <f>+M81</f>
        <v>4</v>
      </c>
      <c r="M81" s="11">
        <v>4</v>
      </c>
      <c r="N81" s="29">
        <v>1</v>
      </c>
      <c r="O81" s="20" t="str">
        <f>TEXT(P81,"ddd")</f>
        <v>jue</v>
      </c>
      <c r="P81" s="27">
        <v>45736</v>
      </c>
      <c r="Q81" s="20" t="str">
        <f t="shared" si="52"/>
        <v>jue</v>
      </c>
      <c r="R81" s="27">
        <f>P81</f>
        <v>45736</v>
      </c>
      <c r="S81" s="126" t="s">
        <v>139</v>
      </c>
    </row>
    <row r="82" spans="1:19" ht="21.75" customHeight="1" x14ac:dyDescent="0.2">
      <c r="A82" s="10"/>
      <c r="B82" s="142">
        <v>2024</v>
      </c>
      <c r="C82" s="43" t="s">
        <v>98</v>
      </c>
      <c r="D82" s="23" t="s">
        <v>105</v>
      </c>
      <c r="E82" s="20" t="s">
        <v>91</v>
      </c>
      <c r="F82" s="30" t="s">
        <v>104</v>
      </c>
      <c r="G82" s="22" t="s">
        <v>108</v>
      </c>
      <c r="H82" s="20"/>
      <c r="I82" s="28" t="str">
        <f t="shared" si="57"/>
        <v>jue</v>
      </c>
      <c r="J82" s="21" t="s">
        <v>27</v>
      </c>
      <c r="K82" s="19" t="s">
        <v>45</v>
      </c>
      <c r="L82" s="20">
        <f t="shared" ref="L82:L84" si="58">+M82+L81</f>
        <v>8</v>
      </c>
      <c r="M82" s="11">
        <v>4</v>
      </c>
      <c r="N82" s="29">
        <f t="shared" ref="N82:N96" si="59">1+N81</f>
        <v>2</v>
      </c>
      <c r="O82" s="20" t="str">
        <f t="shared" ref="O82:O84" si="60">TEXT(P82,"ddd")</f>
        <v>jue</v>
      </c>
      <c r="P82" s="27">
        <f>+P81+14</f>
        <v>45750</v>
      </c>
      <c r="Q82" s="20" t="str">
        <f t="shared" si="52"/>
        <v>jue</v>
      </c>
      <c r="R82" s="27">
        <f t="shared" ref="R82:R84" si="61">P82</f>
        <v>45750</v>
      </c>
      <c r="S82" s="126" t="s">
        <v>139</v>
      </c>
    </row>
    <row r="83" spans="1:19" ht="21.75" customHeight="1" x14ac:dyDescent="0.2">
      <c r="A83" s="10"/>
      <c r="B83" s="142">
        <v>2024</v>
      </c>
      <c r="C83" s="43" t="s">
        <v>98</v>
      </c>
      <c r="D83" s="23" t="s">
        <v>105</v>
      </c>
      <c r="E83" s="20" t="s">
        <v>91</v>
      </c>
      <c r="F83" s="30" t="s">
        <v>104</v>
      </c>
      <c r="G83" s="22" t="s">
        <v>108</v>
      </c>
      <c r="H83" s="20"/>
      <c r="I83" s="28" t="str">
        <f t="shared" si="57"/>
        <v>jue</v>
      </c>
      <c r="J83" s="21" t="s">
        <v>27</v>
      </c>
      <c r="K83" s="19" t="s">
        <v>45</v>
      </c>
      <c r="L83" s="20">
        <f t="shared" si="58"/>
        <v>12</v>
      </c>
      <c r="M83" s="11">
        <v>4</v>
      </c>
      <c r="N83" s="29">
        <f>1+N82</f>
        <v>3</v>
      </c>
      <c r="O83" s="20" t="str">
        <f t="shared" si="60"/>
        <v>jue</v>
      </c>
      <c r="P83" s="27">
        <f>+P82+7</f>
        <v>45757</v>
      </c>
      <c r="Q83" s="20" t="str">
        <f t="shared" si="52"/>
        <v>jue</v>
      </c>
      <c r="R83" s="27">
        <f t="shared" si="61"/>
        <v>45757</v>
      </c>
      <c r="S83" s="126" t="s">
        <v>139</v>
      </c>
    </row>
    <row r="84" spans="1:19" ht="21.75" customHeight="1" x14ac:dyDescent="0.2">
      <c r="A84" s="10"/>
      <c r="B84" s="142">
        <v>2024</v>
      </c>
      <c r="C84" s="43" t="s">
        <v>98</v>
      </c>
      <c r="D84" s="23" t="s">
        <v>105</v>
      </c>
      <c r="E84" s="20" t="s">
        <v>91</v>
      </c>
      <c r="F84" s="30" t="s">
        <v>104</v>
      </c>
      <c r="G84" s="22" t="s">
        <v>108</v>
      </c>
      <c r="H84" s="20"/>
      <c r="I84" s="28" t="str">
        <f t="shared" si="57"/>
        <v>jue</v>
      </c>
      <c r="J84" s="21" t="s">
        <v>27</v>
      </c>
      <c r="K84" s="19" t="s">
        <v>45</v>
      </c>
      <c r="L84" s="20">
        <f t="shared" si="58"/>
        <v>16</v>
      </c>
      <c r="M84" s="11">
        <v>4</v>
      </c>
      <c r="N84" s="29">
        <f t="shared" si="59"/>
        <v>4</v>
      </c>
      <c r="O84" s="20" t="str">
        <f t="shared" si="60"/>
        <v>jue</v>
      </c>
      <c r="P84" s="27">
        <v>45785</v>
      </c>
      <c r="Q84" s="20" t="str">
        <f t="shared" ref="Q84" si="62">+O84</f>
        <v>jue</v>
      </c>
      <c r="R84" s="27">
        <f t="shared" si="61"/>
        <v>45785</v>
      </c>
      <c r="S84" s="126" t="s">
        <v>139</v>
      </c>
    </row>
    <row r="85" spans="1:19" ht="21.75" customHeight="1" x14ac:dyDescent="0.2">
      <c r="A85" s="10"/>
      <c r="B85" s="142">
        <v>2024</v>
      </c>
      <c r="C85" s="43" t="s">
        <v>98</v>
      </c>
      <c r="D85" s="23" t="s">
        <v>105</v>
      </c>
      <c r="E85" s="20" t="s">
        <v>91</v>
      </c>
      <c r="F85" s="30" t="s">
        <v>104</v>
      </c>
      <c r="G85" s="22" t="s">
        <v>108</v>
      </c>
      <c r="H85" s="20"/>
      <c r="I85" s="28" t="str">
        <f t="shared" ref="I85:I93" si="63">+O85</f>
        <v>jue</v>
      </c>
      <c r="J85" s="21" t="s">
        <v>27</v>
      </c>
      <c r="K85" s="19" t="s">
        <v>45</v>
      </c>
      <c r="L85" s="20">
        <f t="shared" ref="L85:L93" si="64">+M85+L84</f>
        <v>20</v>
      </c>
      <c r="M85" s="11">
        <v>4</v>
      </c>
      <c r="N85" s="29">
        <f t="shared" si="59"/>
        <v>5</v>
      </c>
      <c r="O85" s="20" t="str">
        <f t="shared" ref="O85:O93" si="65">TEXT(P85,"ddd")</f>
        <v>jue</v>
      </c>
      <c r="P85" s="27">
        <f t="shared" ref="P85:P96" si="66">+P84+14</f>
        <v>45799</v>
      </c>
      <c r="Q85" s="20" t="str">
        <f t="shared" ref="Q85:Q93" si="67">+O85</f>
        <v>jue</v>
      </c>
      <c r="R85" s="27">
        <f t="shared" ref="R85:R93" si="68">P85</f>
        <v>45799</v>
      </c>
      <c r="S85" s="126" t="s">
        <v>139</v>
      </c>
    </row>
    <row r="86" spans="1:19" ht="21.75" customHeight="1" x14ac:dyDescent="0.2">
      <c r="A86" s="10"/>
      <c r="B86" s="142">
        <v>2024</v>
      </c>
      <c r="C86" s="43" t="s">
        <v>98</v>
      </c>
      <c r="D86" s="23" t="s">
        <v>105</v>
      </c>
      <c r="E86" s="20" t="s">
        <v>91</v>
      </c>
      <c r="F86" s="30" t="s">
        <v>104</v>
      </c>
      <c r="G86" s="22" t="s">
        <v>108</v>
      </c>
      <c r="H86" s="20"/>
      <c r="I86" s="28" t="str">
        <f t="shared" si="63"/>
        <v>jue</v>
      </c>
      <c r="J86" s="21" t="s">
        <v>27</v>
      </c>
      <c r="K86" s="19" t="s">
        <v>45</v>
      </c>
      <c r="L86" s="20">
        <f t="shared" si="64"/>
        <v>24</v>
      </c>
      <c r="M86" s="11">
        <v>4</v>
      </c>
      <c r="N86" s="29">
        <f t="shared" si="59"/>
        <v>6</v>
      </c>
      <c r="O86" s="20" t="str">
        <f t="shared" si="65"/>
        <v>jue</v>
      </c>
      <c r="P86" s="27">
        <f t="shared" si="66"/>
        <v>45813</v>
      </c>
      <c r="Q86" s="20" t="str">
        <f t="shared" si="67"/>
        <v>jue</v>
      </c>
      <c r="R86" s="27">
        <f t="shared" si="68"/>
        <v>45813</v>
      </c>
      <c r="S86" s="126" t="s">
        <v>139</v>
      </c>
    </row>
    <row r="87" spans="1:19" ht="21.75" customHeight="1" x14ac:dyDescent="0.2">
      <c r="A87" s="10"/>
      <c r="B87" s="142">
        <v>2024</v>
      </c>
      <c r="C87" s="43" t="s">
        <v>98</v>
      </c>
      <c r="D87" s="23" t="s">
        <v>105</v>
      </c>
      <c r="E87" s="20" t="s">
        <v>91</v>
      </c>
      <c r="F87" s="30" t="s">
        <v>104</v>
      </c>
      <c r="G87" s="22" t="s">
        <v>108</v>
      </c>
      <c r="H87" s="20"/>
      <c r="I87" s="28" t="str">
        <f t="shared" si="63"/>
        <v>jue</v>
      </c>
      <c r="J87" s="21" t="s">
        <v>27</v>
      </c>
      <c r="K87" s="19" t="s">
        <v>45</v>
      </c>
      <c r="L87" s="20">
        <f t="shared" si="64"/>
        <v>28</v>
      </c>
      <c r="M87" s="11">
        <v>4</v>
      </c>
      <c r="N87" s="29">
        <f t="shared" si="59"/>
        <v>7</v>
      </c>
      <c r="O87" s="20" t="str">
        <f t="shared" si="65"/>
        <v>jue</v>
      </c>
      <c r="P87" s="27">
        <f>+P86+14</f>
        <v>45827</v>
      </c>
      <c r="Q87" s="20" t="str">
        <f t="shared" si="67"/>
        <v>jue</v>
      </c>
      <c r="R87" s="27">
        <f t="shared" si="68"/>
        <v>45827</v>
      </c>
      <c r="S87" s="126" t="s">
        <v>139</v>
      </c>
    </row>
    <row r="88" spans="1:19" ht="21.75" customHeight="1" x14ac:dyDescent="0.2">
      <c r="A88" s="10"/>
      <c r="B88" s="142">
        <v>2024</v>
      </c>
      <c r="C88" s="43" t="s">
        <v>98</v>
      </c>
      <c r="D88" s="23" t="s">
        <v>105</v>
      </c>
      <c r="E88" s="20" t="s">
        <v>91</v>
      </c>
      <c r="F88" s="30" t="s">
        <v>104</v>
      </c>
      <c r="G88" s="22" t="s">
        <v>108</v>
      </c>
      <c r="H88" s="20"/>
      <c r="I88" s="28" t="str">
        <f t="shared" si="63"/>
        <v>jue</v>
      </c>
      <c r="J88" s="21" t="s">
        <v>27</v>
      </c>
      <c r="K88" s="19" t="s">
        <v>45</v>
      </c>
      <c r="L88" s="20">
        <f t="shared" si="64"/>
        <v>32</v>
      </c>
      <c r="M88" s="11">
        <v>4</v>
      </c>
      <c r="N88" s="29">
        <f t="shared" si="59"/>
        <v>8</v>
      </c>
      <c r="O88" s="20" t="str">
        <f t="shared" si="65"/>
        <v>jue</v>
      </c>
      <c r="P88" s="27">
        <f t="shared" si="66"/>
        <v>45841</v>
      </c>
      <c r="Q88" s="20" t="str">
        <f t="shared" si="67"/>
        <v>jue</v>
      </c>
      <c r="R88" s="27">
        <f t="shared" si="68"/>
        <v>45841</v>
      </c>
      <c r="S88" s="126" t="s">
        <v>139</v>
      </c>
    </row>
    <row r="89" spans="1:19" ht="21.75" customHeight="1" x14ac:dyDescent="0.2">
      <c r="A89" s="10"/>
      <c r="B89" s="142">
        <v>2024</v>
      </c>
      <c r="C89" s="43" t="s">
        <v>98</v>
      </c>
      <c r="D89" s="23" t="s">
        <v>105</v>
      </c>
      <c r="E89" s="20" t="s">
        <v>91</v>
      </c>
      <c r="F89" s="30" t="s">
        <v>104</v>
      </c>
      <c r="G89" s="22" t="s">
        <v>108</v>
      </c>
      <c r="H89" s="20"/>
      <c r="I89" s="28" t="str">
        <f t="shared" si="63"/>
        <v>jue</v>
      </c>
      <c r="J89" s="21" t="s">
        <v>27</v>
      </c>
      <c r="K89" s="19" t="s">
        <v>45</v>
      </c>
      <c r="L89" s="20">
        <f t="shared" si="64"/>
        <v>36</v>
      </c>
      <c r="M89" s="11">
        <v>4</v>
      </c>
      <c r="N89" s="29">
        <f t="shared" si="59"/>
        <v>9</v>
      </c>
      <c r="O89" s="20" t="str">
        <f t="shared" si="65"/>
        <v>jue</v>
      </c>
      <c r="P89" s="27">
        <f>+P88+14</f>
        <v>45855</v>
      </c>
      <c r="Q89" s="20" t="str">
        <f t="shared" si="67"/>
        <v>jue</v>
      </c>
      <c r="R89" s="27">
        <f t="shared" si="68"/>
        <v>45855</v>
      </c>
      <c r="S89" s="126" t="s">
        <v>139</v>
      </c>
    </row>
    <row r="90" spans="1:19" ht="21.75" customHeight="1" x14ac:dyDescent="0.2">
      <c r="A90" s="10"/>
      <c r="B90" s="142">
        <v>2024</v>
      </c>
      <c r="C90" s="43" t="s">
        <v>98</v>
      </c>
      <c r="D90" s="23" t="s">
        <v>105</v>
      </c>
      <c r="E90" s="20" t="s">
        <v>91</v>
      </c>
      <c r="F90" s="30" t="s">
        <v>104</v>
      </c>
      <c r="G90" s="22" t="s">
        <v>108</v>
      </c>
      <c r="H90" s="20"/>
      <c r="I90" s="28" t="str">
        <f t="shared" si="63"/>
        <v>jue</v>
      </c>
      <c r="J90" s="21" t="s">
        <v>27</v>
      </c>
      <c r="K90" s="19" t="s">
        <v>45</v>
      </c>
      <c r="L90" s="20">
        <f t="shared" si="64"/>
        <v>40</v>
      </c>
      <c r="M90" s="11">
        <v>4</v>
      </c>
      <c r="N90" s="29">
        <f t="shared" si="59"/>
        <v>10</v>
      </c>
      <c r="O90" s="20" t="str">
        <f t="shared" si="65"/>
        <v>jue</v>
      </c>
      <c r="P90" s="27">
        <f>+P89+7+7</f>
        <v>45869</v>
      </c>
      <c r="Q90" s="20" t="str">
        <f t="shared" ref="Q90" si="69">+O90</f>
        <v>jue</v>
      </c>
      <c r="R90" s="27">
        <f t="shared" ref="R90" si="70">P90</f>
        <v>45869</v>
      </c>
      <c r="S90" s="126" t="s">
        <v>139</v>
      </c>
    </row>
    <row r="91" spans="1:19" ht="21.75" customHeight="1" x14ac:dyDescent="0.2">
      <c r="A91" s="10"/>
      <c r="B91" s="142">
        <v>2024</v>
      </c>
      <c r="C91" s="43" t="s">
        <v>98</v>
      </c>
      <c r="D91" s="23" t="s">
        <v>105</v>
      </c>
      <c r="E91" s="20" t="s">
        <v>91</v>
      </c>
      <c r="F91" s="30" t="s">
        <v>104</v>
      </c>
      <c r="G91" s="22" t="s">
        <v>108</v>
      </c>
      <c r="H91" s="20"/>
      <c r="I91" s="28" t="str">
        <f t="shared" si="63"/>
        <v>jue</v>
      </c>
      <c r="J91" s="21" t="s">
        <v>27</v>
      </c>
      <c r="K91" s="19" t="s">
        <v>45</v>
      </c>
      <c r="L91" s="20">
        <f t="shared" si="64"/>
        <v>44</v>
      </c>
      <c r="M91" s="11">
        <v>4</v>
      </c>
      <c r="N91" s="29">
        <f t="shared" si="59"/>
        <v>11</v>
      </c>
      <c r="O91" s="20" t="str">
        <f t="shared" si="65"/>
        <v>jue</v>
      </c>
      <c r="P91" s="27">
        <f t="shared" si="66"/>
        <v>45883</v>
      </c>
      <c r="Q91" s="20" t="str">
        <f t="shared" si="67"/>
        <v>jue</v>
      </c>
      <c r="R91" s="27">
        <f t="shared" si="68"/>
        <v>45883</v>
      </c>
      <c r="S91" s="126" t="s">
        <v>139</v>
      </c>
    </row>
    <row r="92" spans="1:19" ht="21.75" customHeight="1" x14ac:dyDescent="0.2">
      <c r="A92" s="10"/>
      <c r="B92" s="142">
        <v>2024</v>
      </c>
      <c r="C92" s="43" t="s">
        <v>98</v>
      </c>
      <c r="D92" s="23" t="s">
        <v>105</v>
      </c>
      <c r="E92" s="20" t="s">
        <v>91</v>
      </c>
      <c r="F92" s="30" t="s">
        <v>104</v>
      </c>
      <c r="G92" s="22" t="s">
        <v>108</v>
      </c>
      <c r="H92" s="20"/>
      <c r="I92" s="28" t="str">
        <f t="shared" si="63"/>
        <v>jue</v>
      </c>
      <c r="J92" s="21" t="s">
        <v>27</v>
      </c>
      <c r="K92" s="19" t="s">
        <v>45</v>
      </c>
      <c r="L92" s="20">
        <f t="shared" si="64"/>
        <v>48</v>
      </c>
      <c r="M92" s="11">
        <v>4</v>
      </c>
      <c r="N92" s="29">
        <f t="shared" si="59"/>
        <v>12</v>
      </c>
      <c r="O92" s="20" t="str">
        <f t="shared" si="65"/>
        <v>jue</v>
      </c>
      <c r="P92" s="27">
        <f>+P91+14</f>
        <v>45897</v>
      </c>
      <c r="Q92" s="20" t="str">
        <f t="shared" si="67"/>
        <v>jue</v>
      </c>
      <c r="R92" s="27">
        <f t="shared" si="68"/>
        <v>45897</v>
      </c>
      <c r="S92" s="126" t="s">
        <v>139</v>
      </c>
    </row>
    <row r="93" spans="1:19" ht="21.75" customHeight="1" x14ac:dyDescent="0.2">
      <c r="A93" s="10"/>
      <c r="B93" s="142">
        <v>2024</v>
      </c>
      <c r="C93" s="43" t="s">
        <v>98</v>
      </c>
      <c r="D93" s="23" t="s">
        <v>105</v>
      </c>
      <c r="E93" s="20" t="s">
        <v>91</v>
      </c>
      <c r="F93" s="30" t="s">
        <v>104</v>
      </c>
      <c r="G93" s="22" t="s">
        <v>108</v>
      </c>
      <c r="H93" s="20"/>
      <c r="I93" s="28" t="str">
        <f t="shared" si="63"/>
        <v>jue</v>
      </c>
      <c r="J93" s="21" t="s">
        <v>27</v>
      </c>
      <c r="K93" s="19" t="s">
        <v>45</v>
      </c>
      <c r="L93" s="20">
        <f t="shared" si="64"/>
        <v>52</v>
      </c>
      <c r="M93" s="11">
        <v>4</v>
      </c>
      <c r="N93" s="29">
        <f t="shared" si="59"/>
        <v>13</v>
      </c>
      <c r="O93" s="20" t="str">
        <f t="shared" si="65"/>
        <v>jue</v>
      </c>
      <c r="P93" s="27">
        <f t="shared" si="66"/>
        <v>45911</v>
      </c>
      <c r="Q93" s="20" t="str">
        <f t="shared" si="67"/>
        <v>jue</v>
      </c>
      <c r="R93" s="27">
        <f t="shared" si="68"/>
        <v>45911</v>
      </c>
      <c r="S93" s="126" t="s">
        <v>139</v>
      </c>
    </row>
    <row r="94" spans="1:19" ht="21.75" customHeight="1" x14ac:dyDescent="0.2">
      <c r="A94" s="10"/>
      <c r="B94" s="142">
        <v>2024</v>
      </c>
      <c r="C94" s="43" t="s">
        <v>98</v>
      </c>
      <c r="D94" s="23" t="s">
        <v>105</v>
      </c>
      <c r="E94" s="20" t="s">
        <v>91</v>
      </c>
      <c r="F94" s="30" t="s">
        <v>104</v>
      </c>
      <c r="G94" s="22" t="s">
        <v>108</v>
      </c>
      <c r="H94" s="20"/>
      <c r="I94" s="28" t="str">
        <f t="shared" ref="I94" si="71">+O94</f>
        <v>jue</v>
      </c>
      <c r="J94" s="21" t="s">
        <v>27</v>
      </c>
      <c r="K94" s="19" t="s">
        <v>45</v>
      </c>
      <c r="L94" s="20">
        <f t="shared" ref="L94" si="72">+M94+L93</f>
        <v>56</v>
      </c>
      <c r="M94" s="11">
        <v>4</v>
      </c>
      <c r="N94" s="29">
        <f t="shared" si="59"/>
        <v>14</v>
      </c>
      <c r="O94" s="20" t="str">
        <f t="shared" ref="O94" si="73">TEXT(P94,"ddd")</f>
        <v>jue</v>
      </c>
      <c r="P94" s="27">
        <f t="shared" si="66"/>
        <v>45925</v>
      </c>
      <c r="Q94" s="20" t="str">
        <f t="shared" ref="Q94" si="74">+O94</f>
        <v>jue</v>
      </c>
      <c r="R94" s="27">
        <f t="shared" ref="R94" si="75">P94</f>
        <v>45925</v>
      </c>
      <c r="S94" s="126" t="s">
        <v>139</v>
      </c>
    </row>
    <row r="95" spans="1:19" ht="21.75" customHeight="1" x14ac:dyDescent="0.2">
      <c r="A95" s="10"/>
      <c r="B95" s="142">
        <v>2024</v>
      </c>
      <c r="C95" s="43" t="s">
        <v>98</v>
      </c>
      <c r="D95" s="23" t="s">
        <v>105</v>
      </c>
      <c r="E95" s="20" t="s">
        <v>91</v>
      </c>
      <c r="F95" s="30" t="s">
        <v>104</v>
      </c>
      <c r="G95" s="22" t="s">
        <v>108</v>
      </c>
      <c r="H95" s="20"/>
      <c r="I95" s="28" t="str">
        <f t="shared" ref="I95" si="76">+O95</f>
        <v>jue</v>
      </c>
      <c r="J95" s="21" t="s">
        <v>27</v>
      </c>
      <c r="K95" s="19" t="s">
        <v>45</v>
      </c>
      <c r="L95" s="20">
        <f t="shared" ref="L95" si="77">+M95+L94</f>
        <v>60</v>
      </c>
      <c r="M95" s="11">
        <v>4</v>
      </c>
      <c r="N95" s="29">
        <f t="shared" si="59"/>
        <v>15</v>
      </c>
      <c r="O95" s="20" t="str">
        <f t="shared" ref="O95" si="78">TEXT(P95,"ddd")</f>
        <v>jue</v>
      </c>
      <c r="P95" s="27">
        <f t="shared" si="66"/>
        <v>45939</v>
      </c>
      <c r="Q95" s="20" t="str">
        <f t="shared" ref="Q95" si="79">+O95</f>
        <v>jue</v>
      </c>
      <c r="R95" s="27">
        <f t="shared" ref="R95" si="80">P95</f>
        <v>45939</v>
      </c>
      <c r="S95" s="126" t="s">
        <v>139</v>
      </c>
    </row>
    <row r="96" spans="1:19" ht="21.75" customHeight="1" x14ac:dyDescent="0.2">
      <c r="A96" s="10"/>
      <c r="B96" s="144">
        <v>2024</v>
      </c>
      <c r="C96" s="128" t="s">
        <v>98</v>
      </c>
      <c r="D96" s="129" t="s">
        <v>105</v>
      </c>
      <c r="E96" s="130" t="s">
        <v>91</v>
      </c>
      <c r="F96" s="131" t="s">
        <v>104</v>
      </c>
      <c r="G96" s="132" t="s">
        <v>108</v>
      </c>
      <c r="H96" s="130"/>
      <c r="I96" s="133" t="str">
        <f t="shared" ref="I96" si="81">+O96</f>
        <v>jue</v>
      </c>
      <c r="J96" s="134" t="s">
        <v>27</v>
      </c>
      <c r="K96" s="140" t="s">
        <v>45</v>
      </c>
      <c r="L96" s="130">
        <f t="shared" ref="L96" si="82">+M96+L95</f>
        <v>64</v>
      </c>
      <c r="M96" s="136">
        <v>4</v>
      </c>
      <c r="N96" s="137">
        <f t="shared" si="59"/>
        <v>16</v>
      </c>
      <c r="O96" s="130" t="str">
        <f t="shared" ref="O96" si="83">TEXT(P96,"ddd")</f>
        <v>jue</v>
      </c>
      <c r="P96" s="138">
        <f t="shared" si="66"/>
        <v>45953</v>
      </c>
      <c r="Q96" s="130" t="str">
        <f t="shared" ref="Q96" si="84">+O96</f>
        <v>jue</v>
      </c>
      <c r="R96" s="138">
        <f t="shared" ref="R96" si="85">P96</f>
        <v>45953</v>
      </c>
      <c r="S96" s="139" t="s">
        <v>139</v>
      </c>
    </row>
    <row r="97" spans="1:19" s="13" customFormat="1" ht="39.75" customHeight="1" x14ac:dyDescent="0.2">
      <c r="B97" s="143" t="s">
        <v>162</v>
      </c>
      <c r="C97" s="49" t="s">
        <v>161</v>
      </c>
      <c r="D97" s="38" t="s">
        <v>163</v>
      </c>
      <c r="E97" s="37" t="s">
        <v>157</v>
      </c>
      <c r="F97" s="37" t="s">
        <v>158</v>
      </c>
      <c r="G97" s="37" t="s">
        <v>159</v>
      </c>
      <c r="H97" s="37" t="s">
        <v>159</v>
      </c>
      <c r="I97" s="48" t="s">
        <v>54</v>
      </c>
      <c r="J97" s="39" t="s">
        <v>164</v>
      </c>
      <c r="K97" s="40" t="s">
        <v>165</v>
      </c>
      <c r="L97" s="47">
        <v>40</v>
      </c>
      <c r="M97" s="31">
        <v>3</v>
      </c>
      <c r="N97" s="50">
        <f>+L97/M97</f>
        <v>13.333333333333334</v>
      </c>
      <c r="O97" s="32" t="str">
        <f>+O98</f>
        <v>jue</v>
      </c>
      <c r="P97" s="33">
        <f>+P98</f>
        <v>45925</v>
      </c>
      <c r="Q97" s="32" t="str">
        <f>+Q109</f>
        <v>jue</v>
      </c>
      <c r="R97" s="33">
        <f>+R109</f>
        <v>46002</v>
      </c>
      <c r="S97" s="150" t="s">
        <v>160</v>
      </c>
    </row>
    <row r="98" spans="1:19" ht="21.75" customHeight="1" x14ac:dyDescent="0.2">
      <c r="A98" s="10"/>
      <c r="B98" s="142" t="s">
        <v>162</v>
      </c>
      <c r="C98" s="43" t="s">
        <v>161</v>
      </c>
      <c r="D98" s="23" t="s">
        <v>163</v>
      </c>
      <c r="E98" s="20" t="s">
        <v>157</v>
      </c>
      <c r="F98" s="153" t="s">
        <v>158</v>
      </c>
      <c r="G98" s="22" t="s">
        <v>159</v>
      </c>
      <c r="H98" s="20"/>
      <c r="I98" s="28" t="str">
        <f t="shared" ref="I98:I109" si="86">+O98</f>
        <v>jue</v>
      </c>
      <c r="J98" s="21" t="s">
        <v>164</v>
      </c>
      <c r="K98" s="19" t="s">
        <v>165</v>
      </c>
      <c r="L98" s="20">
        <f>+M98</f>
        <v>3</v>
      </c>
      <c r="M98" s="11">
        <v>3</v>
      </c>
      <c r="N98" s="29">
        <v>1</v>
      </c>
      <c r="O98" s="20" t="str">
        <f t="shared" ref="O98:O109" si="87">TEXT(P98,"ddd")</f>
        <v>jue</v>
      </c>
      <c r="P98" s="27">
        <v>45925</v>
      </c>
      <c r="Q98" s="20" t="str">
        <f t="shared" ref="Q98:Q109" si="88">+O98</f>
        <v>jue</v>
      </c>
      <c r="R98" s="27">
        <f t="shared" ref="R98:R109" si="89">P98</f>
        <v>45925</v>
      </c>
      <c r="S98" s="125"/>
    </row>
    <row r="99" spans="1:19" ht="21.75" customHeight="1" x14ac:dyDescent="0.2">
      <c r="A99" s="10"/>
      <c r="B99" s="142" t="s">
        <v>162</v>
      </c>
      <c r="C99" s="43" t="s">
        <v>161</v>
      </c>
      <c r="D99" s="23" t="s">
        <v>163</v>
      </c>
      <c r="E99" s="20" t="s">
        <v>157</v>
      </c>
      <c r="F99" s="153" t="s">
        <v>158</v>
      </c>
      <c r="G99" s="22" t="s">
        <v>159</v>
      </c>
      <c r="H99" s="20"/>
      <c r="I99" s="28" t="str">
        <f t="shared" si="86"/>
        <v>jue</v>
      </c>
      <c r="J99" s="21" t="s">
        <v>164</v>
      </c>
      <c r="K99" s="19" t="s">
        <v>165</v>
      </c>
      <c r="L99" s="20">
        <f t="shared" ref="L99:L102" si="90">+M99+L98</f>
        <v>6</v>
      </c>
      <c r="M99" s="11">
        <v>3</v>
      </c>
      <c r="N99" s="29">
        <f t="shared" ref="N99:N102" si="91">1+N98</f>
        <v>2</v>
      </c>
      <c r="O99" s="20" t="str">
        <f t="shared" si="87"/>
        <v>jue</v>
      </c>
      <c r="P99" s="27">
        <f>+P98+7</f>
        <v>45932</v>
      </c>
      <c r="Q99" s="20" t="str">
        <f t="shared" si="88"/>
        <v>jue</v>
      </c>
      <c r="R99" s="27">
        <f t="shared" si="89"/>
        <v>45932</v>
      </c>
      <c r="S99" s="125"/>
    </row>
    <row r="100" spans="1:19" ht="21.75" customHeight="1" x14ac:dyDescent="0.2">
      <c r="A100" s="10"/>
      <c r="B100" s="142" t="s">
        <v>162</v>
      </c>
      <c r="C100" s="43" t="s">
        <v>161</v>
      </c>
      <c r="D100" s="23" t="s">
        <v>163</v>
      </c>
      <c r="E100" s="20" t="s">
        <v>157</v>
      </c>
      <c r="F100" s="153" t="s">
        <v>158</v>
      </c>
      <c r="G100" s="22" t="s">
        <v>159</v>
      </c>
      <c r="H100" s="20"/>
      <c r="I100" s="28" t="str">
        <f t="shared" si="86"/>
        <v>jue</v>
      </c>
      <c r="J100" s="21" t="s">
        <v>164</v>
      </c>
      <c r="K100" s="19" t="s">
        <v>165</v>
      </c>
      <c r="L100" s="20">
        <f t="shared" si="90"/>
        <v>9</v>
      </c>
      <c r="M100" s="11">
        <v>3</v>
      </c>
      <c r="N100" s="29">
        <f>1+N99</f>
        <v>3</v>
      </c>
      <c r="O100" s="20" t="str">
        <f t="shared" si="87"/>
        <v>jue</v>
      </c>
      <c r="P100" s="27">
        <f t="shared" ref="P100:P109" si="92">+P99+7</f>
        <v>45939</v>
      </c>
      <c r="Q100" s="20" t="str">
        <f t="shared" si="88"/>
        <v>jue</v>
      </c>
      <c r="R100" s="27">
        <f t="shared" si="89"/>
        <v>45939</v>
      </c>
      <c r="S100" s="125"/>
    </row>
    <row r="101" spans="1:19" ht="21.75" customHeight="1" x14ac:dyDescent="0.2">
      <c r="A101" s="10"/>
      <c r="B101" s="142" t="s">
        <v>162</v>
      </c>
      <c r="C101" s="43" t="s">
        <v>161</v>
      </c>
      <c r="D101" s="23" t="s">
        <v>163</v>
      </c>
      <c r="E101" s="20" t="s">
        <v>157</v>
      </c>
      <c r="F101" s="153" t="s">
        <v>158</v>
      </c>
      <c r="G101" s="22" t="s">
        <v>159</v>
      </c>
      <c r="H101" s="20"/>
      <c r="I101" s="28" t="str">
        <f t="shared" si="86"/>
        <v>jue</v>
      </c>
      <c r="J101" s="21" t="s">
        <v>164</v>
      </c>
      <c r="K101" s="19" t="s">
        <v>165</v>
      </c>
      <c r="L101" s="20">
        <f t="shared" si="90"/>
        <v>12</v>
      </c>
      <c r="M101" s="11">
        <v>3</v>
      </c>
      <c r="N101" s="29">
        <f t="shared" si="91"/>
        <v>4</v>
      </c>
      <c r="O101" s="20" t="str">
        <f t="shared" si="87"/>
        <v>jue</v>
      </c>
      <c r="P101" s="27">
        <f t="shared" si="92"/>
        <v>45946</v>
      </c>
      <c r="Q101" s="20" t="str">
        <f t="shared" si="88"/>
        <v>jue</v>
      </c>
      <c r="R101" s="27">
        <f t="shared" si="89"/>
        <v>45946</v>
      </c>
      <c r="S101" s="125"/>
    </row>
    <row r="102" spans="1:19" ht="21.75" customHeight="1" x14ac:dyDescent="0.2">
      <c r="A102" s="10"/>
      <c r="B102" s="142" t="s">
        <v>162</v>
      </c>
      <c r="C102" s="43" t="s">
        <v>161</v>
      </c>
      <c r="D102" s="23" t="s">
        <v>163</v>
      </c>
      <c r="E102" s="20" t="s">
        <v>157</v>
      </c>
      <c r="F102" s="153" t="s">
        <v>158</v>
      </c>
      <c r="G102" s="22" t="s">
        <v>159</v>
      </c>
      <c r="H102" s="20"/>
      <c r="I102" s="28" t="str">
        <f t="shared" si="86"/>
        <v>jue</v>
      </c>
      <c r="J102" s="21" t="s">
        <v>164</v>
      </c>
      <c r="K102" s="19" t="s">
        <v>165</v>
      </c>
      <c r="L102" s="20">
        <f t="shared" si="90"/>
        <v>15</v>
      </c>
      <c r="M102" s="11">
        <v>3</v>
      </c>
      <c r="N102" s="29">
        <f t="shared" si="91"/>
        <v>5</v>
      </c>
      <c r="O102" s="20" t="str">
        <f t="shared" si="87"/>
        <v>jue</v>
      </c>
      <c r="P102" s="27">
        <f t="shared" si="92"/>
        <v>45953</v>
      </c>
      <c r="Q102" s="20" t="str">
        <f t="shared" si="88"/>
        <v>jue</v>
      </c>
      <c r="R102" s="27">
        <f t="shared" si="89"/>
        <v>45953</v>
      </c>
      <c r="S102" s="125"/>
    </row>
    <row r="103" spans="1:19" ht="21.75" customHeight="1" x14ac:dyDescent="0.2">
      <c r="A103" s="10"/>
      <c r="B103" s="142" t="s">
        <v>162</v>
      </c>
      <c r="C103" s="43" t="s">
        <v>161</v>
      </c>
      <c r="D103" s="23" t="s">
        <v>163</v>
      </c>
      <c r="E103" s="20" t="s">
        <v>157</v>
      </c>
      <c r="F103" s="153" t="s">
        <v>158</v>
      </c>
      <c r="G103" s="22" t="s">
        <v>159</v>
      </c>
      <c r="H103" s="20"/>
      <c r="I103" s="28" t="str">
        <f t="shared" si="86"/>
        <v>jue</v>
      </c>
      <c r="J103" s="21" t="s">
        <v>164</v>
      </c>
      <c r="K103" s="19" t="s">
        <v>165</v>
      </c>
      <c r="L103" s="20">
        <f>+M103+L102</f>
        <v>18</v>
      </c>
      <c r="M103" s="11">
        <v>3</v>
      </c>
      <c r="N103" s="29">
        <f>1+N102</f>
        <v>6</v>
      </c>
      <c r="O103" s="20" t="str">
        <f t="shared" si="87"/>
        <v>jue</v>
      </c>
      <c r="P103" s="27">
        <f t="shared" si="92"/>
        <v>45960</v>
      </c>
      <c r="Q103" s="20" t="str">
        <f t="shared" si="88"/>
        <v>jue</v>
      </c>
      <c r="R103" s="27">
        <f t="shared" si="89"/>
        <v>45960</v>
      </c>
      <c r="S103" s="125"/>
    </row>
    <row r="104" spans="1:19" ht="21.75" customHeight="1" x14ac:dyDescent="0.2">
      <c r="A104" s="10"/>
      <c r="B104" s="142" t="s">
        <v>162</v>
      </c>
      <c r="C104" s="43" t="s">
        <v>161</v>
      </c>
      <c r="D104" s="23" t="s">
        <v>163</v>
      </c>
      <c r="E104" s="20" t="s">
        <v>157</v>
      </c>
      <c r="F104" s="153" t="s">
        <v>158</v>
      </c>
      <c r="G104" s="22" t="s">
        <v>159</v>
      </c>
      <c r="H104" s="20"/>
      <c r="I104" s="28" t="str">
        <f t="shared" si="86"/>
        <v>jue</v>
      </c>
      <c r="J104" s="21" t="s">
        <v>164</v>
      </c>
      <c r="K104" s="56" t="s">
        <v>165</v>
      </c>
      <c r="L104" s="20">
        <f t="shared" ref="L104:L107" si="93">+M104+L103</f>
        <v>21</v>
      </c>
      <c r="M104" s="11">
        <v>3</v>
      </c>
      <c r="N104" s="29">
        <v>7</v>
      </c>
      <c r="O104" s="20" t="str">
        <f t="shared" si="87"/>
        <v>jue</v>
      </c>
      <c r="P104" s="27">
        <f t="shared" si="92"/>
        <v>45967</v>
      </c>
      <c r="Q104" s="20" t="str">
        <f t="shared" si="88"/>
        <v>jue</v>
      </c>
      <c r="R104" s="27">
        <f t="shared" si="89"/>
        <v>45967</v>
      </c>
      <c r="S104" s="125"/>
    </row>
    <row r="105" spans="1:19" ht="21.75" customHeight="1" x14ac:dyDescent="0.2">
      <c r="A105" s="10"/>
      <c r="B105" s="142" t="s">
        <v>162</v>
      </c>
      <c r="C105" s="43" t="s">
        <v>161</v>
      </c>
      <c r="D105" s="23" t="s">
        <v>163</v>
      </c>
      <c r="E105" s="20" t="s">
        <v>157</v>
      </c>
      <c r="F105" s="153" t="s">
        <v>158</v>
      </c>
      <c r="G105" s="22" t="s">
        <v>159</v>
      </c>
      <c r="H105" s="20"/>
      <c r="I105" s="28" t="str">
        <f t="shared" si="86"/>
        <v>jue</v>
      </c>
      <c r="J105" s="21" t="s">
        <v>164</v>
      </c>
      <c r="K105" s="56" t="s">
        <v>165</v>
      </c>
      <c r="L105" s="20">
        <f t="shared" si="93"/>
        <v>24</v>
      </c>
      <c r="M105" s="11">
        <v>3</v>
      </c>
      <c r="N105" s="29">
        <v>8</v>
      </c>
      <c r="O105" s="20" t="str">
        <f t="shared" si="87"/>
        <v>jue</v>
      </c>
      <c r="P105" s="27">
        <f t="shared" si="92"/>
        <v>45974</v>
      </c>
      <c r="Q105" s="20" t="str">
        <f t="shared" si="88"/>
        <v>jue</v>
      </c>
      <c r="R105" s="27">
        <f t="shared" si="89"/>
        <v>45974</v>
      </c>
      <c r="S105" s="125"/>
    </row>
    <row r="106" spans="1:19" ht="21.75" customHeight="1" x14ac:dyDescent="0.2">
      <c r="A106" s="10"/>
      <c r="B106" s="142" t="s">
        <v>162</v>
      </c>
      <c r="C106" s="43" t="s">
        <v>161</v>
      </c>
      <c r="D106" s="23" t="s">
        <v>163</v>
      </c>
      <c r="E106" s="20" t="s">
        <v>157</v>
      </c>
      <c r="F106" s="153" t="s">
        <v>158</v>
      </c>
      <c r="G106" s="22" t="s">
        <v>159</v>
      </c>
      <c r="H106" s="20"/>
      <c r="I106" s="28" t="str">
        <f t="shared" si="86"/>
        <v>jue</v>
      </c>
      <c r="J106" s="21" t="s">
        <v>164</v>
      </c>
      <c r="K106" s="56" t="s">
        <v>166</v>
      </c>
      <c r="L106" s="20">
        <f t="shared" si="93"/>
        <v>28</v>
      </c>
      <c r="M106" s="11">
        <v>4</v>
      </c>
      <c r="N106" s="29">
        <f>1+N105</f>
        <v>9</v>
      </c>
      <c r="O106" s="20" t="str">
        <f t="shared" si="87"/>
        <v>jue</v>
      </c>
      <c r="P106" s="27">
        <f t="shared" si="92"/>
        <v>45981</v>
      </c>
      <c r="Q106" s="20" t="str">
        <f t="shared" si="88"/>
        <v>jue</v>
      </c>
      <c r="R106" s="27">
        <f t="shared" si="89"/>
        <v>45981</v>
      </c>
      <c r="S106" s="125"/>
    </row>
    <row r="107" spans="1:19" ht="21.75" customHeight="1" x14ac:dyDescent="0.2">
      <c r="A107" s="10"/>
      <c r="B107" s="142" t="s">
        <v>162</v>
      </c>
      <c r="C107" s="43" t="s">
        <v>161</v>
      </c>
      <c r="D107" s="23" t="s">
        <v>163</v>
      </c>
      <c r="E107" s="20" t="s">
        <v>157</v>
      </c>
      <c r="F107" s="153" t="s">
        <v>158</v>
      </c>
      <c r="G107" s="22" t="s">
        <v>159</v>
      </c>
      <c r="H107" s="20"/>
      <c r="I107" s="28" t="str">
        <f t="shared" si="86"/>
        <v>jue</v>
      </c>
      <c r="J107" s="21" t="s">
        <v>164</v>
      </c>
      <c r="K107" s="56" t="s">
        <v>166</v>
      </c>
      <c r="L107" s="20">
        <f t="shared" si="93"/>
        <v>32</v>
      </c>
      <c r="M107" s="11">
        <v>4</v>
      </c>
      <c r="N107" s="29">
        <f t="shared" ref="N107:N109" si="94">1+N106</f>
        <v>10</v>
      </c>
      <c r="O107" s="20" t="str">
        <f t="shared" si="87"/>
        <v>jue</v>
      </c>
      <c r="P107" s="27">
        <f t="shared" si="92"/>
        <v>45988</v>
      </c>
      <c r="Q107" s="20" t="str">
        <f t="shared" si="88"/>
        <v>jue</v>
      </c>
      <c r="R107" s="27">
        <f t="shared" si="89"/>
        <v>45988</v>
      </c>
      <c r="S107" s="125"/>
    </row>
    <row r="108" spans="1:19" ht="21.75" customHeight="1" x14ac:dyDescent="0.2">
      <c r="A108" s="10"/>
      <c r="B108" s="142" t="s">
        <v>162</v>
      </c>
      <c r="C108" s="43" t="s">
        <v>161</v>
      </c>
      <c r="D108" s="23" t="s">
        <v>163</v>
      </c>
      <c r="E108" s="20" t="s">
        <v>157</v>
      </c>
      <c r="F108" s="153" t="s">
        <v>158</v>
      </c>
      <c r="G108" s="22" t="s">
        <v>159</v>
      </c>
      <c r="H108" s="20"/>
      <c r="I108" s="28" t="str">
        <f t="shared" si="86"/>
        <v>jue</v>
      </c>
      <c r="J108" s="21" t="s">
        <v>164</v>
      </c>
      <c r="K108" s="56" t="s">
        <v>166</v>
      </c>
      <c r="L108" s="20">
        <f t="shared" ref="L108" si="95">+M108+L107</f>
        <v>36</v>
      </c>
      <c r="M108" s="11">
        <v>4</v>
      </c>
      <c r="N108" s="29">
        <f t="shared" si="94"/>
        <v>11</v>
      </c>
      <c r="O108" s="20" t="str">
        <f t="shared" si="87"/>
        <v>jue</v>
      </c>
      <c r="P108" s="27">
        <f t="shared" si="92"/>
        <v>45995</v>
      </c>
      <c r="Q108" s="20" t="str">
        <f t="shared" si="88"/>
        <v>jue</v>
      </c>
      <c r="R108" s="27">
        <f t="shared" si="89"/>
        <v>45995</v>
      </c>
      <c r="S108" s="125"/>
    </row>
    <row r="109" spans="1:19" ht="21.75" customHeight="1" x14ac:dyDescent="0.2">
      <c r="A109" s="10"/>
      <c r="B109" s="144" t="s">
        <v>162</v>
      </c>
      <c r="C109" s="128" t="s">
        <v>161</v>
      </c>
      <c r="D109" s="129" t="s">
        <v>163</v>
      </c>
      <c r="E109" s="130" t="s">
        <v>157</v>
      </c>
      <c r="F109" s="180" t="s">
        <v>158</v>
      </c>
      <c r="G109" s="132" t="s">
        <v>159</v>
      </c>
      <c r="H109" s="130"/>
      <c r="I109" s="133" t="str">
        <f t="shared" si="86"/>
        <v>jue</v>
      </c>
      <c r="J109" s="134" t="s">
        <v>164</v>
      </c>
      <c r="K109" s="140" t="s">
        <v>166</v>
      </c>
      <c r="L109" s="130">
        <f t="shared" ref="L109" si="96">+M109+L108</f>
        <v>40</v>
      </c>
      <c r="M109" s="136">
        <v>4</v>
      </c>
      <c r="N109" s="137">
        <f t="shared" si="94"/>
        <v>12</v>
      </c>
      <c r="O109" s="130" t="str">
        <f t="shared" si="87"/>
        <v>jue</v>
      </c>
      <c r="P109" s="138">
        <f t="shared" si="92"/>
        <v>46002</v>
      </c>
      <c r="Q109" s="130" t="str">
        <f t="shared" si="88"/>
        <v>jue</v>
      </c>
      <c r="R109" s="138">
        <f t="shared" si="89"/>
        <v>46002</v>
      </c>
      <c r="S109" s="139"/>
    </row>
    <row r="110" spans="1:19" ht="21.75" customHeight="1" x14ac:dyDescent="0.2">
      <c r="F110" s="2"/>
    </row>
    <row r="111" spans="1:19" ht="21.75" customHeight="1" x14ac:dyDescent="0.2">
      <c r="F111" s="2"/>
    </row>
  </sheetData>
  <sheetProtection autoFilter="0"/>
  <autoFilter ref="B7:S96" xr:uid="{00000000-0009-0000-0000-000001000000}"/>
  <mergeCells count="4">
    <mergeCell ref="J6:K6"/>
    <mergeCell ref="L6:N6"/>
    <mergeCell ref="O6:P6"/>
    <mergeCell ref="Q6:R6"/>
  </mergeCells>
  <printOptions horizontalCentered="1"/>
  <pageMargins left="0" right="0" top="0" bottom="0" header="0.31496062992125984" footer="0.31496062992125984"/>
  <pageSetup paperSize="9" scale="69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  <pageSetUpPr fitToPage="1"/>
  </sheetPr>
  <dimension ref="A1:S46"/>
  <sheetViews>
    <sheetView showGridLines="0" zoomScale="85" zoomScaleNormal="85" workbookViewId="0">
      <pane ySplit="7" topLeftCell="A8" activePane="bottomLeft" state="frozen"/>
      <selection activeCell="G141" sqref="G141"/>
      <selection pane="bottomLeft" activeCell="F12" sqref="F11:F12"/>
    </sheetView>
  </sheetViews>
  <sheetFormatPr baseColWidth="10" defaultColWidth="11.5" defaultRowHeight="21.75" customHeight="1" x14ac:dyDescent="0.2"/>
  <cols>
    <col min="1" max="1" width="1.6640625" style="3" customWidth="1"/>
    <col min="2" max="2" width="7.5" style="3" customWidth="1"/>
    <col min="3" max="3" width="7.83203125" style="1" customWidth="1"/>
    <col min="4" max="4" width="13.5" style="1" customWidth="1"/>
    <col min="5" max="5" width="6.5" style="2" customWidth="1"/>
    <col min="6" max="6" width="23.1640625" style="12" customWidth="1"/>
    <col min="7" max="7" width="20.5" style="2" customWidth="1"/>
    <col min="8" max="8" width="15.5" style="2" customWidth="1"/>
    <col min="9" max="9" width="13" style="2" customWidth="1"/>
    <col min="10" max="11" width="7.1640625" style="17" customWidth="1"/>
    <col min="12" max="12" width="6.5" style="4" customWidth="1"/>
    <col min="13" max="13" width="4.5" style="4" customWidth="1"/>
    <col min="14" max="14" width="3.83203125" style="4" customWidth="1"/>
    <col min="15" max="15" width="5.6640625" style="5" customWidth="1"/>
    <col min="16" max="16" width="11.33203125" style="14" customWidth="1"/>
    <col min="17" max="17" width="5.33203125" style="5" customWidth="1"/>
    <col min="18" max="18" width="11.33203125" style="14" customWidth="1"/>
    <col min="19" max="19" width="38.83203125" style="51" customWidth="1"/>
    <col min="20" max="51" width="3.5" style="3" customWidth="1"/>
    <col min="52" max="16384" width="11.5" style="3"/>
  </cols>
  <sheetData>
    <row r="1" spans="1:19" ht="27.75" customHeight="1" x14ac:dyDescent="0.2">
      <c r="C1" s="58"/>
      <c r="D1" s="12"/>
      <c r="F1" s="4"/>
      <c r="Q1" s="15"/>
      <c r="S1" s="53"/>
    </row>
    <row r="2" spans="1:19" ht="32.25" customHeight="1" x14ac:dyDescent="0.2">
      <c r="C2" s="59" t="s">
        <v>127</v>
      </c>
      <c r="D2" s="12"/>
      <c r="F2" s="4"/>
      <c r="Q2" s="52"/>
      <c r="S2" s="14"/>
    </row>
    <row r="3" spans="1:19" ht="21.75" customHeight="1" x14ac:dyDescent="0.2">
      <c r="C3" s="60"/>
      <c r="D3" s="12"/>
      <c r="F3" s="4"/>
      <c r="S3" s="14"/>
    </row>
    <row r="4" spans="1:19" ht="5.25" customHeight="1" x14ac:dyDescent="0.2">
      <c r="E4" s="6"/>
      <c r="F4" s="8"/>
      <c r="G4" s="7"/>
      <c r="H4" s="7"/>
      <c r="I4" s="7"/>
      <c r="J4" s="18"/>
      <c r="K4" s="18"/>
      <c r="L4" s="8"/>
      <c r="M4" s="8"/>
      <c r="N4" s="8"/>
      <c r="S4" s="16"/>
    </row>
    <row r="5" spans="1:19" ht="7.5" customHeight="1" x14ac:dyDescent="0.2">
      <c r="E5" s="6"/>
      <c r="F5" s="8"/>
      <c r="G5" s="7"/>
      <c r="H5" s="7"/>
      <c r="I5" s="7"/>
      <c r="J5" s="18"/>
      <c r="K5" s="18"/>
      <c r="L5" s="8"/>
      <c r="M5" s="8"/>
      <c r="N5" s="8"/>
      <c r="S5" s="16"/>
    </row>
    <row r="6" spans="1:19" s="9" customFormat="1" ht="28.5" customHeight="1" x14ac:dyDescent="0.2">
      <c r="C6" s="24" t="s">
        <v>17</v>
      </c>
      <c r="D6" s="24" t="s">
        <v>16</v>
      </c>
      <c r="E6" s="25" t="s">
        <v>10</v>
      </c>
      <c r="F6" s="26" t="s">
        <v>24</v>
      </c>
      <c r="G6" s="26" t="s">
        <v>12</v>
      </c>
      <c r="H6" s="26" t="s">
        <v>14</v>
      </c>
      <c r="I6" s="24" t="s">
        <v>21</v>
      </c>
      <c r="J6" s="182" t="s">
        <v>0</v>
      </c>
      <c r="K6" s="182"/>
      <c r="L6" s="183" t="s">
        <v>1</v>
      </c>
      <c r="M6" s="183"/>
      <c r="N6" s="183"/>
      <c r="O6" s="184" t="s">
        <v>8</v>
      </c>
      <c r="P6" s="184"/>
      <c r="Q6" s="184" t="s">
        <v>23</v>
      </c>
      <c r="R6" s="184"/>
      <c r="S6" s="24" t="s">
        <v>19</v>
      </c>
    </row>
    <row r="7" spans="1:19" s="9" customFormat="1" ht="41.25" customHeight="1" x14ac:dyDescent="0.2">
      <c r="B7" s="63" t="s">
        <v>31</v>
      </c>
      <c r="C7" s="64" t="s">
        <v>15</v>
      </c>
      <c r="D7" s="63" t="s">
        <v>33</v>
      </c>
      <c r="E7" s="65" t="s">
        <v>11</v>
      </c>
      <c r="F7" s="66" t="s">
        <v>25</v>
      </c>
      <c r="G7" s="66" t="s">
        <v>13</v>
      </c>
      <c r="H7" s="66" t="s">
        <v>18</v>
      </c>
      <c r="I7" s="63" t="s">
        <v>22</v>
      </c>
      <c r="J7" s="67" t="s">
        <v>2</v>
      </c>
      <c r="K7" s="67" t="s">
        <v>3</v>
      </c>
      <c r="L7" s="68" t="s">
        <v>6</v>
      </c>
      <c r="M7" s="68" t="s">
        <v>9</v>
      </c>
      <c r="N7" s="69" t="s">
        <v>7</v>
      </c>
      <c r="O7" s="70" t="s">
        <v>4</v>
      </c>
      <c r="P7" s="71" t="s">
        <v>5</v>
      </c>
      <c r="Q7" s="70" t="s">
        <v>4</v>
      </c>
      <c r="R7" s="71" t="s">
        <v>5</v>
      </c>
      <c r="S7" s="64" t="s">
        <v>20</v>
      </c>
    </row>
    <row r="8" spans="1:19" s="13" customFormat="1" ht="39.75" customHeight="1" x14ac:dyDescent="0.2">
      <c r="B8" s="72">
        <v>2023</v>
      </c>
      <c r="C8" s="73" t="s">
        <v>98</v>
      </c>
      <c r="D8" s="74" t="s">
        <v>99</v>
      </c>
      <c r="E8" s="75" t="s">
        <v>115</v>
      </c>
      <c r="F8" s="37" t="s">
        <v>116</v>
      </c>
      <c r="G8" s="76" t="s">
        <v>125</v>
      </c>
      <c r="H8" s="76" t="s">
        <v>125</v>
      </c>
      <c r="I8" s="77" t="s">
        <v>28</v>
      </c>
      <c r="J8" s="78" t="s">
        <v>27</v>
      </c>
      <c r="K8" s="79" t="s">
        <v>32</v>
      </c>
      <c r="L8" s="97">
        <v>32</v>
      </c>
      <c r="M8" s="80">
        <v>3</v>
      </c>
      <c r="N8" s="81">
        <v>12</v>
      </c>
      <c r="O8" s="82" t="str">
        <f>+O9</f>
        <v>mié</v>
      </c>
      <c r="P8" s="83">
        <f>+P9</f>
        <v>45462</v>
      </c>
      <c r="Q8" s="82" t="str">
        <f t="shared" ref="Q8:Q12" si="0">+O8</f>
        <v>mié</v>
      </c>
      <c r="R8" s="83">
        <f>R20</f>
        <v>45546</v>
      </c>
      <c r="S8" s="94" t="s">
        <v>100</v>
      </c>
    </row>
    <row r="9" spans="1:19" ht="21.75" customHeight="1" x14ac:dyDescent="0.2">
      <c r="A9" s="10"/>
      <c r="B9" s="84">
        <v>2023</v>
      </c>
      <c r="C9" s="43" t="s">
        <v>98</v>
      </c>
      <c r="D9" s="23" t="s">
        <v>99</v>
      </c>
      <c r="E9" s="20" t="str">
        <f>+E8</f>
        <v>6890 </v>
      </c>
      <c r="F9" s="30" t="s">
        <v>101</v>
      </c>
      <c r="G9" s="22" t="s">
        <v>102</v>
      </c>
      <c r="H9" s="20"/>
      <c r="I9" s="28" t="str">
        <f t="shared" ref="I9:I20" si="1">+O9</f>
        <v>mié</v>
      </c>
      <c r="J9" s="21" t="s">
        <v>27</v>
      </c>
      <c r="K9" s="19" t="s">
        <v>32</v>
      </c>
      <c r="L9" s="20">
        <f>+M9</f>
        <v>3</v>
      </c>
      <c r="M9" s="11">
        <v>3</v>
      </c>
      <c r="N9" s="29">
        <v>1</v>
      </c>
      <c r="O9" s="20" t="s">
        <v>97</v>
      </c>
      <c r="P9" s="27">
        <v>45462</v>
      </c>
      <c r="Q9" s="20" t="str">
        <f t="shared" si="0"/>
        <v>mié</v>
      </c>
      <c r="R9" s="27">
        <f>P9</f>
        <v>45462</v>
      </c>
      <c r="S9" s="85" t="s">
        <v>126</v>
      </c>
    </row>
    <row r="10" spans="1:19" ht="21.75" customHeight="1" x14ac:dyDescent="0.2">
      <c r="A10" s="10"/>
      <c r="B10" s="84">
        <v>2023</v>
      </c>
      <c r="C10" s="43" t="s">
        <v>98</v>
      </c>
      <c r="D10" s="23" t="s">
        <v>99</v>
      </c>
      <c r="E10" s="20" t="str">
        <f>+E9</f>
        <v>6890 </v>
      </c>
      <c r="F10" s="30" t="s">
        <v>101</v>
      </c>
      <c r="G10" s="22" t="s">
        <v>102</v>
      </c>
      <c r="H10" s="20"/>
      <c r="I10" s="28" t="str">
        <f t="shared" si="1"/>
        <v>mié</v>
      </c>
      <c r="J10" s="21" t="s">
        <v>27</v>
      </c>
      <c r="K10" s="19" t="s">
        <v>32</v>
      </c>
      <c r="L10" s="20">
        <f t="shared" ref="L10:L13" si="2">+M10+L9</f>
        <v>6</v>
      </c>
      <c r="M10" s="11">
        <v>3</v>
      </c>
      <c r="N10" s="29">
        <f t="shared" ref="N10:N13" si="3">1+N9</f>
        <v>2</v>
      </c>
      <c r="O10" s="20" t="s">
        <v>97</v>
      </c>
      <c r="P10" s="27">
        <f>+P9+7</f>
        <v>45469</v>
      </c>
      <c r="Q10" s="20" t="str">
        <f t="shared" si="0"/>
        <v>mié</v>
      </c>
      <c r="R10" s="27">
        <f t="shared" ref="R10:R20" si="4">P10</f>
        <v>45469</v>
      </c>
      <c r="S10" s="85" t="s">
        <v>126</v>
      </c>
    </row>
    <row r="11" spans="1:19" ht="21.75" customHeight="1" x14ac:dyDescent="0.2">
      <c r="A11" s="10"/>
      <c r="B11" s="84">
        <v>2023</v>
      </c>
      <c r="C11" s="43" t="s">
        <v>98</v>
      </c>
      <c r="D11" s="23" t="s">
        <v>99</v>
      </c>
      <c r="E11" s="20" t="str">
        <f t="shared" ref="E11:E46" si="5">+E10</f>
        <v>6890 </v>
      </c>
      <c r="F11" s="30" t="s">
        <v>101</v>
      </c>
      <c r="G11" s="22" t="s">
        <v>102</v>
      </c>
      <c r="H11" s="20"/>
      <c r="I11" s="28" t="str">
        <f t="shared" si="1"/>
        <v>mié</v>
      </c>
      <c r="J11" s="21" t="s">
        <v>27</v>
      </c>
      <c r="K11" s="19" t="s">
        <v>32</v>
      </c>
      <c r="L11" s="20">
        <f t="shared" si="2"/>
        <v>9</v>
      </c>
      <c r="M11" s="11">
        <v>3</v>
      </c>
      <c r="N11" s="29">
        <f>1+N10</f>
        <v>3</v>
      </c>
      <c r="O11" s="20" t="s">
        <v>97</v>
      </c>
      <c r="P11" s="27">
        <f t="shared" ref="P11:P20" si="6">+P10+7</f>
        <v>45476</v>
      </c>
      <c r="Q11" s="20" t="str">
        <f t="shared" si="0"/>
        <v>mié</v>
      </c>
      <c r="R11" s="27">
        <f t="shared" si="4"/>
        <v>45476</v>
      </c>
      <c r="S11" s="85" t="s">
        <v>126</v>
      </c>
    </row>
    <row r="12" spans="1:19" ht="21.75" customHeight="1" x14ac:dyDescent="0.2">
      <c r="A12" s="10"/>
      <c r="B12" s="84">
        <v>2023</v>
      </c>
      <c r="C12" s="43" t="s">
        <v>98</v>
      </c>
      <c r="D12" s="23" t="s">
        <v>99</v>
      </c>
      <c r="E12" s="20" t="str">
        <f t="shared" si="5"/>
        <v>6890 </v>
      </c>
      <c r="F12" s="30" t="s">
        <v>101</v>
      </c>
      <c r="G12" s="22" t="s">
        <v>102</v>
      </c>
      <c r="H12" s="20"/>
      <c r="I12" s="28" t="str">
        <f t="shared" si="1"/>
        <v>mié</v>
      </c>
      <c r="J12" s="21" t="s">
        <v>27</v>
      </c>
      <c r="K12" s="19" t="s">
        <v>32</v>
      </c>
      <c r="L12" s="20">
        <f t="shared" si="2"/>
        <v>12</v>
      </c>
      <c r="M12" s="11">
        <v>3</v>
      </c>
      <c r="N12" s="29">
        <f t="shared" si="3"/>
        <v>4</v>
      </c>
      <c r="O12" s="20" t="s">
        <v>97</v>
      </c>
      <c r="P12" s="27">
        <f t="shared" si="6"/>
        <v>45483</v>
      </c>
      <c r="Q12" s="20" t="str">
        <f t="shared" si="0"/>
        <v>mié</v>
      </c>
      <c r="R12" s="27">
        <f t="shared" si="4"/>
        <v>45483</v>
      </c>
      <c r="S12" s="85" t="s">
        <v>126</v>
      </c>
    </row>
    <row r="13" spans="1:19" ht="21.75" customHeight="1" x14ac:dyDescent="0.2">
      <c r="A13" s="10"/>
      <c r="B13" s="84">
        <v>2023</v>
      </c>
      <c r="C13" s="43" t="s">
        <v>98</v>
      </c>
      <c r="D13" s="23" t="s">
        <v>99</v>
      </c>
      <c r="E13" s="20" t="str">
        <f t="shared" si="5"/>
        <v>6890 </v>
      </c>
      <c r="F13" s="30" t="s">
        <v>101</v>
      </c>
      <c r="G13" s="22" t="s">
        <v>102</v>
      </c>
      <c r="H13" s="20"/>
      <c r="I13" s="28" t="str">
        <f t="shared" si="1"/>
        <v>mié</v>
      </c>
      <c r="J13" s="21" t="s">
        <v>27</v>
      </c>
      <c r="K13" s="19" t="s">
        <v>32</v>
      </c>
      <c r="L13" s="20">
        <f t="shared" si="2"/>
        <v>15</v>
      </c>
      <c r="M13" s="11">
        <v>3</v>
      </c>
      <c r="N13" s="29">
        <f t="shared" si="3"/>
        <v>5</v>
      </c>
      <c r="O13" s="20" t="s">
        <v>97</v>
      </c>
      <c r="P13" s="27">
        <f t="shared" si="6"/>
        <v>45490</v>
      </c>
      <c r="Q13" s="20" t="str">
        <f t="shared" ref="Q13:Q46" si="7">+O13</f>
        <v>mié</v>
      </c>
      <c r="R13" s="27">
        <f t="shared" si="4"/>
        <v>45490</v>
      </c>
      <c r="S13" s="85" t="s">
        <v>126</v>
      </c>
    </row>
    <row r="14" spans="1:19" ht="21.75" customHeight="1" x14ac:dyDescent="0.2">
      <c r="A14" s="10"/>
      <c r="B14" s="84">
        <v>2023</v>
      </c>
      <c r="C14" s="43" t="s">
        <v>98</v>
      </c>
      <c r="D14" s="23" t="s">
        <v>99</v>
      </c>
      <c r="E14" s="20" t="str">
        <f t="shared" si="5"/>
        <v>6890 </v>
      </c>
      <c r="F14" s="30" t="s">
        <v>101</v>
      </c>
      <c r="G14" s="22" t="s">
        <v>102</v>
      </c>
      <c r="H14" s="20"/>
      <c r="I14" s="28" t="str">
        <f t="shared" si="1"/>
        <v>mié</v>
      </c>
      <c r="J14" s="21" t="s">
        <v>27</v>
      </c>
      <c r="K14" s="19" t="s">
        <v>32</v>
      </c>
      <c r="L14" s="20">
        <f>+M14+L13</f>
        <v>18</v>
      </c>
      <c r="M14" s="11">
        <v>3</v>
      </c>
      <c r="N14" s="29">
        <f>1+N13</f>
        <v>6</v>
      </c>
      <c r="O14" s="20" t="s">
        <v>97</v>
      </c>
      <c r="P14" s="27">
        <f>+P13+7+7</f>
        <v>45504</v>
      </c>
      <c r="Q14" s="20" t="str">
        <f t="shared" si="7"/>
        <v>mié</v>
      </c>
      <c r="R14" s="27">
        <f t="shared" si="4"/>
        <v>45504</v>
      </c>
      <c r="S14" s="85" t="s">
        <v>126</v>
      </c>
    </row>
    <row r="15" spans="1:19" ht="21.75" customHeight="1" x14ac:dyDescent="0.2">
      <c r="A15" s="10"/>
      <c r="B15" s="84">
        <v>2023</v>
      </c>
      <c r="C15" s="43" t="s">
        <v>98</v>
      </c>
      <c r="D15" s="23" t="s">
        <v>99</v>
      </c>
      <c r="E15" s="20" t="str">
        <f t="shared" si="5"/>
        <v>6890 </v>
      </c>
      <c r="F15" s="30" t="s">
        <v>101</v>
      </c>
      <c r="G15" s="22" t="s">
        <v>102</v>
      </c>
      <c r="H15" s="20"/>
      <c r="I15" s="28" t="str">
        <f t="shared" si="1"/>
        <v>mié</v>
      </c>
      <c r="J15" s="21" t="s">
        <v>27</v>
      </c>
      <c r="K15" s="19" t="s">
        <v>32</v>
      </c>
      <c r="L15" s="20">
        <f t="shared" ref="L15:L20" si="8">+M15+L14</f>
        <v>21</v>
      </c>
      <c r="M15" s="11">
        <v>3</v>
      </c>
      <c r="N15" s="29">
        <v>7</v>
      </c>
      <c r="O15" s="20" t="s">
        <v>97</v>
      </c>
      <c r="P15" s="27">
        <f t="shared" si="6"/>
        <v>45511</v>
      </c>
      <c r="Q15" s="20" t="str">
        <f t="shared" si="7"/>
        <v>mié</v>
      </c>
      <c r="R15" s="27">
        <f t="shared" si="4"/>
        <v>45511</v>
      </c>
      <c r="S15" s="85" t="s">
        <v>126</v>
      </c>
    </row>
    <row r="16" spans="1:19" ht="21.75" customHeight="1" x14ac:dyDescent="0.2">
      <c r="A16" s="10"/>
      <c r="B16" s="84">
        <v>2023</v>
      </c>
      <c r="C16" s="43" t="s">
        <v>98</v>
      </c>
      <c r="D16" s="23" t="s">
        <v>99</v>
      </c>
      <c r="E16" s="20" t="str">
        <f t="shared" si="5"/>
        <v>6890 </v>
      </c>
      <c r="F16" s="30" t="s">
        <v>101</v>
      </c>
      <c r="G16" s="22" t="s">
        <v>102</v>
      </c>
      <c r="H16" s="20"/>
      <c r="I16" s="28" t="str">
        <f t="shared" si="1"/>
        <v>mié</v>
      </c>
      <c r="J16" s="21" t="s">
        <v>27</v>
      </c>
      <c r="K16" s="19" t="s">
        <v>32</v>
      </c>
      <c r="L16" s="20">
        <f t="shared" si="8"/>
        <v>24</v>
      </c>
      <c r="M16" s="11">
        <v>3</v>
      </c>
      <c r="N16" s="29">
        <v>8</v>
      </c>
      <c r="O16" s="20" t="s">
        <v>97</v>
      </c>
      <c r="P16" s="27">
        <f t="shared" si="6"/>
        <v>45518</v>
      </c>
      <c r="Q16" s="20" t="str">
        <f t="shared" si="7"/>
        <v>mié</v>
      </c>
      <c r="R16" s="27">
        <f t="shared" si="4"/>
        <v>45518</v>
      </c>
      <c r="S16" s="85" t="s">
        <v>126</v>
      </c>
    </row>
    <row r="17" spans="1:19" ht="21.75" customHeight="1" x14ac:dyDescent="0.2">
      <c r="A17" s="10"/>
      <c r="B17" s="84">
        <v>2023</v>
      </c>
      <c r="C17" s="43" t="s">
        <v>98</v>
      </c>
      <c r="D17" s="23" t="s">
        <v>99</v>
      </c>
      <c r="E17" s="20" t="str">
        <f t="shared" si="5"/>
        <v>6890 </v>
      </c>
      <c r="F17" s="30" t="s">
        <v>101</v>
      </c>
      <c r="G17" s="22" t="s">
        <v>102</v>
      </c>
      <c r="H17" s="20"/>
      <c r="I17" s="28" t="str">
        <f t="shared" si="1"/>
        <v>mié</v>
      </c>
      <c r="J17" s="21" t="s">
        <v>27</v>
      </c>
      <c r="K17" s="19" t="s">
        <v>32</v>
      </c>
      <c r="L17" s="20">
        <f t="shared" si="8"/>
        <v>27</v>
      </c>
      <c r="M17" s="11">
        <v>3</v>
      </c>
      <c r="N17" s="29">
        <v>9</v>
      </c>
      <c r="O17" s="20" t="s">
        <v>97</v>
      </c>
      <c r="P17" s="27">
        <f t="shared" si="6"/>
        <v>45525</v>
      </c>
      <c r="Q17" s="20" t="str">
        <f t="shared" si="7"/>
        <v>mié</v>
      </c>
      <c r="R17" s="27">
        <f t="shared" si="4"/>
        <v>45525</v>
      </c>
      <c r="S17" s="85" t="s">
        <v>126</v>
      </c>
    </row>
    <row r="18" spans="1:19" ht="21.75" customHeight="1" x14ac:dyDescent="0.2">
      <c r="A18" s="10"/>
      <c r="B18" s="84">
        <v>2023</v>
      </c>
      <c r="C18" s="43" t="s">
        <v>98</v>
      </c>
      <c r="D18" s="23" t="s">
        <v>99</v>
      </c>
      <c r="E18" s="20" t="str">
        <f t="shared" si="5"/>
        <v>6890 </v>
      </c>
      <c r="F18" s="30" t="s">
        <v>101</v>
      </c>
      <c r="G18" s="22" t="s">
        <v>102</v>
      </c>
      <c r="H18" s="20"/>
      <c r="I18" s="28" t="str">
        <f t="shared" si="1"/>
        <v>mié</v>
      </c>
      <c r="J18" s="21" t="s">
        <v>27</v>
      </c>
      <c r="K18" s="19" t="s">
        <v>32</v>
      </c>
      <c r="L18" s="20">
        <f t="shared" si="8"/>
        <v>30</v>
      </c>
      <c r="M18" s="11">
        <v>3</v>
      </c>
      <c r="N18" s="29">
        <v>10</v>
      </c>
      <c r="O18" s="20" t="s">
        <v>97</v>
      </c>
      <c r="P18" s="27">
        <f t="shared" si="6"/>
        <v>45532</v>
      </c>
      <c r="Q18" s="20" t="str">
        <f t="shared" si="7"/>
        <v>mié</v>
      </c>
      <c r="R18" s="27">
        <f t="shared" si="4"/>
        <v>45532</v>
      </c>
      <c r="S18" s="85" t="s">
        <v>126</v>
      </c>
    </row>
    <row r="19" spans="1:19" ht="21.75" customHeight="1" x14ac:dyDescent="0.2">
      <c r="B19" s="84">
        <v>2023</v>
      </c>
      <c r="C19" s="43" t="s">
        <v>98</v>
      </c>
      <c r="D19" s="23" t="s">
        <v>99</v>
      </c>
      <c r="E19" s="20" t="str">
        <f t="shared" si="5"/>
        <v>6890 </v>
      </c>
      <c r="F19" s="30" t="s">
        <v>101</v>
      </c>
      <c r="G19" s="22" t="s">
        <v>102</v>
      </c>
      <c r="H19" s="20"/>
      <c r="I19" s="28" t="str">
        <f t="shared" si="1"/>
        <v>mié</v>
      </c>
      <c r="J19" s="21" t="s">
        <v>27</v>
      </c>
      <c r="K19" s="56" t="s">
        <v>32</v>
      </c>
      <c r="L19" s="20">
        <f t="shared" si="8"/>
        <v>33</v>
      </c>
      <c r="M19" s="11">
        <v>3</v>
      </c>
      <c r="N19" s="29">
        <f t="shared" ref="N19:N20" si="9">1+N18</f>
        <v>11</v>
      </c>
      <c r="O19" s="20" t="s">
        <v>97</v>
      </c>
      <c r="P19" s="27">
        <f t="shared" si="6"/>
        <v>45539</v>
      </c>
      <c r="Q19" s="20" t="str">
        <f t="shared" si="7"/>
        <v>mié</v>
      </c>
      <c r="R19" s="27">
        <f t="shared" si="4"/>
        <v>45539</v>
      </c>
      <c r="S19" s="85" t="s">
        <v>126</v>
      </c>
    </row>
    <row r="20" spans="1:19" ht="21.75" customHeight="1" x14ac:dyDescent="0.2">
      <c r="B20" s="86">
        <v>2023</v>
      </c>
      <c r="C20" s="46" t="s">
        <v>98</v>
      </c>
      <c r="D20" s="41" t="s">
        <v>99</v>
      </c>
      <c r="E20" s="35" t="str">
        <f t="shared" si="5"/>
        <v>6890 </v>
      </c>
      <c r="F20" s="44" t="s">
        <v>101</v>
      </c>
      <c r="G20" s="62" t="s">
        <v>102</v>
      </c>
      <c r="H20" s="35"/>
      <c r="I20" s="45" t="str">
        <f t="shared" si="1"/>
        <v>mié</v>
      </c>
      <c r="J20" s="42" t="s">
        <v>27</v>
      </c>
      <c r="K20" s="57" t="s">
        <v>32</v>
      </c>
      <c r="L20" s="35">
        <f t="shared" si="8"/>
        <v>36</v>
      </c>
      <c r="M20" s="61">
        <v>3</v>
      </c>
      <c r="N20" s="34">
        <f t="shared" si="9"/>
        <v>12</v>
      </c>
      <c r="O20" s="35" t="s">
        <v>97</v>
      </c>
      <c r="P20" s="36">
        <f t="shared" si="6"/>
        <v>45546</v>
      </c>
      <c r="Q20" s="35" t="str">
        <f t="shared" si="7"/>
        <v>mié</v>
      </c>
      <c r="R20" s="36">
        <f t="shared" si="4"/>
        <v>45546</v>
      </c>
      <c r="S20" s="93" t="s">
        <v>126</v>
      </c>
    </row>
    <row r="21" spans="1:19" s="13" customFormat="1" ht="39.75" customHeight="1" x14ac:dyDescent="0.2">
      <c r="B21" s="72">
        <v>2023</v>
      </c>
      <c r="C21" s="73" t="s">
        <v>98</v>
      </c>
      <c r="D21" s="74" t="s">
        <v>99</v>
      </c>
      <c r="E21" s="75" t="s">
        <v>117</v>
      </c>
      <c r="F21" s="37" t="s">
        <v>118</v>
      </c>
      <c r="G21" s="76" t="s">
        <v>44</v>
      </c>
      <c r="H21" s="76" t="s">
        <v>44</v>
      </c>
      <c r="I21" s="77" t="s">
        <v>79</v>
      </c>
      <c r="J21" s="78" t="s">
        <v>27</v>
      </c>
      <c r="K21" s="79" t="s">
        <v>32</v>
      </c>
      <c r="L21" s="97">
        <v>32</v>
      </c>
      <c r="M21" s="80">
        <v>3</v>
      </c>
      <c r="N21" s="81">
        <v>12</v>
      </c>
      <c r="O21" s="82" t="str">
        <f>+O22</f>
        <v>mar</v>
      </c>
      <c r="P21" s="83">
        <f>+P22</f>
        <v>45461</v>
      </c>
      <c r="Q21" s="82" t="str">
        <f t="shared" si="7"/>
        <v>mar</v>
      </c>
      <c r="R21" s="83">
        <f>R33</f>
        <v>45545</v>
      </c>
      <c r="S21" s="94" t="s">
        <v>100</v>
      </c>
    </row>
    <row r="22" spans="1:19" ht="21.75" customHeight="1" x14ac:dyDescent="0.2">
      <c r="A22" s="10"/>
      <c r="B22" s="84">
        <v>2023</v>
      </c>
      <c r="C22" s="43" t="s">
        <v>98</v>
      </c>
      <c r="D22" s="23" t="s">
        <v>99</v>
      </c>
      <c r="E22" s="20" t="str">
        <f t="shared" si="5"/>
        <v> 6891 </v>
      </c>
      <c r="F22" s="30" t="s">
        <v>101</v>
      </c>
      <c r="G22" s="22" t="s">
        <v>44</v>
      </c>
      <c r="H22" s="20"/>
      <c r="I22" s="28" t="str">
        <f t="shared" ref="I22:I33" si="10">+O22</f>
        <v>mar</v>
      </c>
      <c r="J22" s="21" t="s">
        <v>27</v>
      </c>
      <c r="K22" s="19" t="s">
        <v>32</v>
      </c>
      <c r="L22" s="20">
        <f>+M22</f>
        <v>3</v>
      </c>
      <c r="M22" s="11">
        <v>3</v>
      </c>
      <c r="N22" s="29">
        <v>1</v>
      </c>
      <c r="O22" s="20" t="str">
        <f>TEXT(P22,"ddd")</f>
        <v>mar</v>
      </c>
      <c r="P22" s="27">
        <v>45461</v>
      </c>
      <c r="Q22" s="20" t="str">
        <f t="shared" si="7"/>
        <v>mar</v>
      </c>
      <c r="R22" s="27">
        <f>P22</f>
        <v>45461</v>
      </c>
      <c r="S22" s="85" t="s">
        <v>126</v>
      </c>
    </row>
    <row r="23" spans="1:19" ht="21.75" customHeight="1" x14ac:dyDescent="0.2">
      <c r="A23" s="10"/>
      <c r="B23" s="84">
        <v>2023</v>
      </c>
      <c r="C23" s="43" t="s">
        <v>98</v>
      </c>
      <c r="D23" s="23" t="s">
        <v>99</v>
      </c>
      <c r="E23" s="20" t="str">
        <f t="shared" si="5"/>
        <v> 6891 </v>
      </c>
      <c r="F23" s="30" t="s">
        <v>101</v>
      </c>
      <c r="G23" s="22" t="s">
        <v>44</v>
      </c>
      <c r="H23" s="20"/>
      <c r="I23" s="28" t="str">
        <f t="shared" si="10"/>
        <v>mar</v>
      </c>
      <c r="J23" s="21" t="s">
        <v>27</v>
      </c>
      <c r="K23" s="19" t="s">
        <v>32</v>
      </c>
      <c r="L23" s="20">
        <f t="shared" ref="L23:L26" si="11">+M23+L22</f>
        <v>6</v>
      </c>
      <c r="M23" s="11">
        <v>3</v>
      </c>
      <c r="N23" s="29">
        <f t="shared" ref="N23:N26" si="12">1+N22</f>
        <v>2</v>
      </c>
      <c r="O23" s="20" t="str">
        <f t="shared" ref="O23:O33" si="13">TEXT(P23,"ddd")</f>
        <v>mar</v>
      </c>
      <c r="P23" s="27">
        <f>+P22+7</f>
        <v>45468</v>
      </c>
      <c r="Q23" s="20" t="str">
        <f t="shared" si="7"/>
        <v>mar</v>
      </c>
      <c r="R23" s="27">
        <f t="shared" ref="R23:R33" si="14">P23</f>
        <v>45468</v>
      </c>
      <c r="S23" s="85" t="s">
        <v>126</v>
      </c>
    </row>
    <row r="24" spans="1:19" ht="21.75" customHeight="1" x14ac:dyDescent="0.2">
      <c r="A24" s="10"/>
      <c r="B24" s="84">
        <v>2023</v>
      </c>
      <c r="C24" s="43" t="s">
        <v>98</v>
      </c>
      <c r="D24" s="23" t="s">
        <v>99</v>
      </c>
      <c r="E24" s="20" t="str">
        <f t="shared" si="5"/>
        <v> 6891 </v>
      </c>
      <c r="F24" s="30" t="s">
        <v>101</v>
      </c>
      <c r="G24" s="22" t="s">
        <v>44</v>
      </c>
      <c r="H24" s="20"/>
      <c r="I24" s="28" t="str">
        <f t="shared" si="10"/>
        <v>mar</v>
      </c>
      <c r="J24" s="21" t="s">
        <v>27</v>
      </c>
      <c r="K24" s="19" t="s">
        <v>32</v>
      </c>
      <c r="L24" s="20">
        <f t="shared" si="11"/>
        <v>9</v>
      </c>
      <c r="M24" s="11">
        <v>3</v>
      </c>
      <c r="N24" s="29">
        <f>1+N23</f>
        <v>3</v>
      </c>
      <c r="O24" s="20" t="str">
        <f t="shared" si="13"/>
        <v>mar</v>
      </c>
      <c r="P24" s="27">
        <f t="shared" ref="P24:P33" si="15">+P23+7</f>
        <v>45475</v>
      </c>
      <c r="Q24" s="20" t="str">
        <f t="shared" si="7"/>
        <v>mar</v>
      </c>
      <c r="R24" s="27">
        <f t="shared" si="14"/>
        <v>45475</v>
      </c>
      <c r="S24" s="85" t="s">
        <v>126</v>
      </c>
    </row>
    <row r="25" spans="1:19" ht="21.75" customHeight="1" x14ac:dyDescent="0.2">
      <c r="A25" s="10"/>
      <c r="B25" s="84">
        <v>2023</v>
      </c>
      <c r="C25" s="43" t="s">
        <v>98</v>
      </c>
      <c r="D25" s="23" t="s">
        <v>99</v>
      </c>
      <c r="E25" s="20" t="str">
        <f t="shared" si="5"/>
        <v> 6891 </v>
      </c>
      <c r="F25" s="30" t="s">
        <v>101</v>
      </c>
      <c r="G25" s="22" t="s">
        <v>44</v>
      </c>
      <c r="H25" s="20"/>
      <c r="I25" s="28" t="str">
        <f t="shared" si="10"/>
        <v>mar</v>
      </c>
      <c r="J25" s="21" t="s">
        <v>27</v>
      </c>
      <c r="K25" s="19" t="s">
        <v>32</v>
      </c>
      <c r="L25" s="20">
        <f t="shared" si="11"/>
        <v>12</v>
      </c>
      <c r="M25" s="11">
        <v>3</v>
      </c>
      <c r="N25" s="29">
        <f t="shared" si="12"/>
        <v>4</v>
      </c>
      <c r="O25" s="20" t="str">
        <f t="shared" si="13"/>
        <v>mar</v>
      </c>
      <c r="P25" s="27">
        <f t="shared" si="15"/>
        <v>45482</v>
      </c>
      <c r="Q25" s="95" t="str">
        <f t="shared" si="7"/>
        <v>mar</v>
      </c>
      <c r="R25" s="96">
        <f t="shared" si="14"/>
        <v>45482</v>
      </c>
      <c r="S25" s="85" t="s">
        <v>126</v>
      </c>
    </row>
    <row r="26" spans="1:19" ht="21.75" customHeight="1" x14ac:dyDescent="0.2">
      <c r="A26" s="10"/>
      <c r="B26" s="84">
        <v>2023</v>
      </c>
      <c r="C26" s="43" t="s">
        <v>98</v>
      </c>
      <c r="D26" s="23" t="s">
        <v>99</v>
      </c>
      <c r="E26" s="20" t="str">
        <f t="shared" si="5"/>
        <v> 6891 </v>
      </c>
      <c r="F26" s="30" t="s">
        <v>101</v>
      </c>
      <c r="G26" s="22" t="s">
        <v>44</v>
      </c>
      <c r="H26" s="20"/>
      <c r="I26" s="28" t="str">
        <f t="shared" si="10"/>
        <v>mar</v>
      </c>
      <c r="J26" s="21" t="s">
        <v>27</v>
      </c>
      <c r="K26" s="19" t="s">
        <v>32</v>
      </c>
      <c r="L26" s="20">
        <f t="shared" si="11"/>
        <v>15</v>
      </c>
      <c r="M26" s="11">
        <v>3</v>
      </c>
      <c r="N26" s="29">
        <f t="shared" si="12"/>
        <v>5</v>
      </c>
      <c r="O26" s="20" t="str">
        <f t="shared" si="13"/>
        <v>mar</v>
      </c>
      <c r="P26" s="27">
        <f t="shared" si="15"/>
        <v>45489</v>
      </c>
      <c r="Q26" s="20" t="str">
        <f t="shared" si="7"/>
        <v>mar</v>
      </c>
      <c r="R26" s="27">
        <f t="shared" si="14"/>
        <v>45489</v>
      </c>
      <c r="S26" s="85" t="s">
        <v>126</v>
      </c>
    </row>
    <row r="27" spans="1:19" ht="21.75" customHeight="1" x14ac:dyDescent="0.2">
      <c r="A27" s="10"/>
      <c r="B27" s="84">
        <v>2023</v>
      </c>
      <c r="C27" s="43" t="s">
        <v>98</v>
      </c>
      <c r="D27" s="23" t="s">
        <v>99</v>
      </c>
      <c r="E27" s="20" t="str">
        <f t="shared" si="5"/>
        <v> 6891 </v>
      </c>
      <c r="F27" s="30" t="s">
        <v>101</v>
      </c>
      <c r="G27" s="22" t="s">
        <v>44</v>
      </c>
      <c r="H27" s="20"/>
      <c r="I27" s="28" t="str">
        <f t="shared" si="10"/>
        <v>mar</v>
      </c>
      <c r="J27" s="21" t="s">
        <v>27</v>
      </c>
      <c r="K27" s="19" t="s">
        <v>32</v>
      </c>
      <c r="L27" s="20">
        <f>+M27+L26</f>
        <v>18</v>
      </c>
      <c r="M27" s="11">
        <v>3</v>
      </c>
      <c r="N27" s="29">
        <f>1+N26</f>
        <v>6</v>
      </c>
      <c r="O27" s="20" t="str">
        <f t="shared" si="13"/>
        <v>mar</v>
      </c>
      <c r="P27" s="27">
        <f>+P26+7+7</f>
        <v>45503</v>
      </c>
      <c r="Q27" s="20" t="str">
        <f t="shared" si="7"/>
        <v>mar</v>
      </c>
      <c r="R27" s="27">
        <f t="shared" si="14"/>
        <v>45503</v>
      </c>
      <c r="S27" s="85" t="s">
        <v>126</v>
      </c>
    </row>
    <row r="28" spans="1:19" ht="21.75" customHeight="1" x14ac:dyDescent="0.2">
      <c r="A28" s="10"/>
      <c r="B28" s="84">
        <v>2023</v>
      </c>
      <c r="C28" s="43" t="s">
        <v>98</v>
      </c>
      <c r="D28" s="23" t="s">
        <v>99</v>
      </c>
      <c r="E28" s="20" t="str">
        <f t="shared" si="5"/>
        <v> 6891 </v>
      </c>
      <c r="F28" s="30" t="s">
        <v>101</v>
      </c>
      <c r="G28" s="22" t="s">
        <v>44</v>
      </c>
      <c r="H28" s="20"/>
      <c r="I28" s="28" t="str">
        <f t="shared" si="10"/>
        <v>mar</v>
      </c>
      <c r="J28" s="21" t="s">
        <v>27</v>
      </c>
      <c r="K28" s="19" t="s">
        <v>32</v>
      </c>
      <c r="L28" s="20">
        <f t="shared" ref="L28:L33" si="16">+M28+L27</f>
        <v>21</v>
      </c>
      <c r="M28" s="11">
        <v>3</v>
      </c>
      <c r="N28" s="29">
        <v>7</v>
      </c>
      <c r="O28" s="20" t="str">
        <f t="shared" si="13"/>
        <v>mar</v>
      </c>
      <c r="P28" s="27">
        <f t="shared" si="15"/>
        <v>45510</v>
      </c>
      <c r="Q28" s="20" t="str">
        <f t="shared" si="7"/>
        <v>mar</v>
      </c>
      <c r="R28" s="27">
        <f t="shared" si="14"/>
        <v>45510</v>
      </c>
      <c r="S28" s="85" t="s">
        <v>126</v>
      </c>
    </row>
    <row r="29" spans="1:19" ht="21.75" customHeight="1" x14ac:dyDescent="0.2">
      <c r="A29" s="10"/>
      <c r="B29" s="84">
        <v>2023</v>
      </c>
      <c r="C29" s="43" t="s">
        <v>98</v>
      </c>
      <c r="D29" s="23" t="s">
        <v>99</v>
      </c>
      <c r="E29" s="20" t="str">
        <f t="shared" si="5"/>
        <v> 6891 </v>
      </c>
      <c r="F29" s="30" t="s">
        <v>101</v>
      </c>
      <c r="G29" s="22" t="s">
        <v>44</v>
      </c>
      <c r="H29" s="20"/>
      <c r="I29" s="28" t="str">
        <f t="shared" si="10"/>
        <v>mar</v>
      </c>
      <c r="J29" s="21" t="s">
        <v>27</v>
      </c>
      <c r="K29" s="19" t="s">
        <v>32</v>
      </c>
      <c r="L29" s="20">
        <f t="shared" si="16"/>
        <v>24</v>
      </c>
      <c r="M29" s="11">
        <v>3</v>
      </c>
      <c r="N29" s="29">
        <v>8</v>
      </c>
      <c r="O29" s="20" t="str">
        <f t="shared" si="13"/>
        <v>mar</v>
      </c>
      <c r="P29" s="27">
        <f t="shared" si="15"/>
        <v>45517</v>
      </c>
      <c r="Q29" s="20" t="str">
        <f t="shared" si="7"/>
        <v>mar</v>
      </c>
      <c r="R29" s="27">
        <f t="shared" si="14"/>
        <v>45517</v>
      </c>
      <c r="S29" s="85" t="s">
        <v>126</v>
      </c>
    </row>
    <row r="30" spans="1:19" ht="21.75" customHeight="1" x14ac:dyDescent="0.2">
      <c r="A30" s="10"/>
      <c r="B30" s="84">
        <v>2023</v>
      </c>
      <c r="C30" s="43" t="s">
        <v>98</v>
      </c>
      <c r="D30" s="23" t="s">
        <v>99</v>
      </c>
      <c r="E30" s="20" t="str">
        <f t="shared" si="5"/>
        <v> 6891 </v>
      </c>
      <c r="F30" s="30" t="s">
        <v>101</v>
      </c>
      <c r="G30" s="22" t="s">
        <v>44</v>
      </c>
      <c r="H30" s="20"/>
      <c r="I30" s="28" t="str">
        <f t="shared" si="10"/>
        <v>mar</v>
      </c>
      <c r="J30" s="21" t="s">
        <v>27</v>
      </c>
      <c r="K30" s="19" t="s">
        <v>32</v>
      </c>
      <c r="L30" s="20">
        <f t="shared" si="16"/>
        <v>27</v>
      </c>
      <c r="M30" s="11">
        <v>3</v>
      </c>
      <c r="N30" s="29">
        <v>9</v>
      </c>
      <c r="O30" s="20" t="str">
        <f t="shared" si="13"/>
        <v>mar</v>
      </c>
      <c r="P30" s="27">
        <f t="shared" si="15"/>
        <v>45524</v>
      </c>
      <c r="Q30" s="20" t="str">
        <f t="shared" si="7"/>
        <v>mar</v>
      </c>
      <c r="R30" s="27">
        <f t="shared" si="14"/>
        <v>45524</v>
      </c>
      <c r="S30" s="85" t="s">
        <v>126</v>
      </c>
    </row>
    <row r="31" spans="1:19" ht="21.75" customHeight="1" x14ac:dyDescent="0.2">
      <c r="A31" s="10"/>
      <c r="B31" s="84">
        <v>2023</v>
      </c>
      <c r="C31" s="43" t="s">
        <v>98</v>
      </c>
      <c r="D31" s="23" t="s">
        <v>99</v>
      </c>
      <c r="E31" s="20" t="str">
        <f t="shared" si="5"/>
        <v> 6891 </v>
      </c>
      <c r="F31" s="30" t="s">
        <v>101</v>
      </c>
      <c r="G31" s="22" t="s">
        <v>44</v>
      </c>
      <c r="H31" s="20"/>
      <c r="I31" s="28" t="str">
        <f t="shared" si="10"/>
        <v>mar</v>
      </c>
      <c r="J31" s="21" t="s">
        <v>27</v>
      </c>
      <c r="K31" s="19" t="s">
        <v>32</v>
      </c>
      <c r="L31" s="20">
        <f t="shared" si="16"/>
        <v>30</v>
      </c>
      <c r="M31" s="11">
        <v>3</v>
      </c>
      <c r="N31" s="29">
        <v>10</v>
      </c>
      <c r="O31" s="20" t="str">
        <f t="shared" si="13"/>
        <v>mar</v>
      </c>
      <c r="P31" s="27">
        <f t="shared" si="15"/>
        <v>45531</v>
      </c>
      <c r="Q31" s="20" t="str">
        <f t="shared" si="7"/>
        <v>mar</v>
      </c>
      <c r="R31" s="27">
        <f t="shared" si="14"/>
        <v>45531</v>
      </c>
      <c r="S31" s="85" t="s">
        <v>126</v>
      </c>
    </row>
    <row r="32" spans="1:19" ht="21.75" customHeight="1" x14ac:dyDescent="0.2">
      <c r="A32" s="10"/>
      <c r="B32" s="84">
        <v>2023</v>
      </c>
      <c r="C32" s="43" t="s">
        <v>98</v>
      </c>
      <c r="D32" s="23" t="s">
        <v>99</v>
      </c>
      <c r="E32" s="20" t="str">
        <f t="shared" si="5"/>
        <v> 6891 </v>
      </c>
      <c r="F32" s="30" t="s">
        <v>101</v>
      </c>
      <c r="G32" s="22" t="s">
        <v>44</v>
      </c>
      <c r="H32" s="20"/>
      <c r="I32" s="28" t="str">
        <f t="shared" si="10"/>
        <v>mar</v>
      </c>
      <c r="J32" s="21" t="s">
        <v>27</v>
      </c>
      <c r="K32" s="19" t="s">
        <v>32</v>
      </c>
      <c r="L32" s="20">
        <f t="shared" si="16"/>
        <v>33</v>
      </c>
      <c r="M32" s="11">
        <v>3</v>
      </c>
      <c r="N32" s="29">
        <f t="shared" ref="N32:N33" si="17">1+N31</f>
        <v>11</v>
      </c>
      <c r="O32" s="20" t="str">
        <f t="shared" si="13"/>
        <v>mar</v>
      </c>
      <c r="P32" s="27">
        <f t="shared" si="15"/>
        <v>45538</v>
      </c>
      <c r="Q32" s="20" t="str">
        <f t="shared" si="7"/>
        <v>mar</v>
      </c>
      <c r="R32" s="27">
        <f t="shared" si="14"/>
        <v>45538</v>
      </c>
      <c r="S32" s="85" t="s">
        <v>126</v>
      </c>
    </row>
    <row r="33" spans="1:19" ht="21.75" customHeight="1" x14ac:dyDescent="0.2">
      <c r="B33" s="86">
        <v>2023</v>
      </c>
      <c r="C33" s="46" t="s">
        <v>98</v>
      </c>
      <c r="D33" s="41" t="s">
        <v>99</v>
      </c>
      <c r="E33" s="35" t="str">
        <f t="shared" si="5"/>
        <v> 6891 </v>
      </c>
      <c r="F33" s="44" t="s">
        <v>101</v>
      </c>
      <c r="G33" s="62" t="s">
        <v>44</v>
      </c>
      <c r="H33" s="35"/>
      <c r="I33" s="45" t="str">
        <f t="shared" si="10"/>
        <v>mar</v>
      </c>
      <c r="J33" s="42" t="s">
        <v>27</v>
      </c>
      <c r="K33" s="57" t="s">
        <v>32</v>
      </c>
      <c r="L33" s="35">
        <f t="shared" si="16"/>
        <v>36</v>
      </c>
      <c r="M33" s="61">
        <v>3</v>
      </c>
      <c r="N33" s="34">
        <f t="shared" si="17"/>
        <v>12</v>
      </c>
      <c r="O33" s="35" t="str">
        <f t="shared" si="13"/>
        <v>mar</v>
      </c>
      <c r="P33" s="36">
        <f t="shared" si="15"/>
        <v>45545</v>
      </c>
      <c r="Q33" s="35" t="str">
        <f t="shared" si="7"/>
        <v>mar</v>
      </c>
      <c r="R33" s="36">
        <f t="shared" si="14"/>
        <v>45545</v>
      </c>
      <c r="S33" s="93" t="s">
        <v>126</v>
      </c>
    </row>
    <row r="34" spans="1:19" s="13" customFormat="1" ht="39.75" customHeight="1" x14ac:dyDescent="0.2">
      <c r="B34" s="87">
        <v>2023</v>
      </c>
      <c r="C34" s="49" t="s">
        <v>98</v>
      </c>
      <c r="D34" s="38" t="s">
        <v>99</v>
      </c>
      <c r="E34" s="47" t="s">
        <v>119</v>
      </c>
      <c r="F34" s="37" t="s">
        <v>120</v>
      </c>
      <c r="G34" s="37" t="s">
        <v>124</v>
      </c>
      <c r="H34" s="37" t="s">
        <v>124</v>
      </c>
      <c r="I34" s="48" t="s">
        <v>41</v>
      </c>
      <c r="J34" s="39" t="s">
        <v>27</v>
      </c>
      <c r="K34" s="40" t="s">
        <v>32</v>
      </c>
      <c r="L34" s="97">
        <v>32</v>
      </c>
      <c r="M34" s="31">
        <v>3</v>
      </c>
      <c r="N34" s="50">
        <v>12</v>
      </c>
      <c r="O34" s="32" t="str">
        <f>+O35</f>
        <v>lun</v>
      </c>
      <c r="P34" s="33">
        <f>+P35</f>
        <v>45467</v>
      </c>
      <c r="Q34" s="32" t="str">
        <f t="shared" si="7"/>
        <v>lun</v>
      </c>
      <c r="R34" s="33">
        <f>R46</f>
        <v>45544</v>
      </c>
      <c r="S34" s="94" t="s">
        <v>100</v>
      </c>
    </row>
    <row r="35" spans="1:19" ht="21.75" customHeight="1" x14ac:dyDescent="0.2">
      <c r="A35" s="10"/>
      <c r="B35" s="84">
        <v>2023</v>
      </c>
      <c r="C35" s="43" t="s">
        <v>98</v>
      </c>
      <c r="D35" s="23" t="s">
        <v>99</v>
      </c>
      <c r="E35" s="20" t="str">
        <f t="shared" si="5"/>
        <v>6892 </v>
      </c>
      <c r="F35" s="30" t="s">
        <v>101</v>
      </c>
      <c r="G35" s="22" t="s">
        <v>103</v>
      </c>
      <c r="H35" s="20"/>
      <c r="I35" s="28" t="str">
        <f t="shared" ref="I35:I46" si="18">+O35</f>
        <v>lun</v>
      </c>
      <c r="J35" s="21" t="s">
        <v>27</v>
      </c>
      <c r="K35" s="19" t="s">
        <v>32</v>
      </c>
      <c r="L35" s="20">
        <f>+M35</f>
        <v>3</v>
      </c>
      <c r="M35" s="11">
        <v>3</v>
      </c>
      <c r="N35" s="29">
        <v>1</v>
      </c>
      <c r="O35" s="20" t="str">
        <f>TEXT(P35,"ddd")</f>
        <v>lun</v>
      </c>
      <c r="P35" s="27">
        <v>45467</v>
      </c>
      <c r="Q35" s="20" t="str">
        <f t="shared" si="7"/>
        <v>lun</v>
      </c>
      <c r="R35" s="27">
        <f>P35</f>
        <v>45467</v>
      </c>
      <c r="S35" s="85" t="s">
        <v>126</v>
      </c>
    </row>
    <row r="36" spans="1:19" ht="21.75" customHeight="1" x14ac:dyDescent="0.2">
      <c r="A36" s="10"/>
      <c r="B36" s="84">
        <v>2023</v>
      </c>
      <c r="C36" s="43" t="s">
        <v>98</v>
      </c>
      <c r="D36" s="23" t="s">
        <v>99</v>
      </c>
      <c r="E36" s="20" t="str">
        <f t="shared" si="5"/>
        <v>6892 </v>
      </c>
      <c r="F36" s="30" t="s">
        <v>101</v>
      </c>
      <c r="G36" s="22" t="s">
        <v>103</v>
      </c>
      <c r="H36" s="20"/>
      <c r="I36" s="28" t="str">
        <f t="shared" si="18"/>
        <v>lun</v>
      </c>
      <c r="J36" s="21" t="s">
        <v>27</v>
      </c>
      <c r="K36" s="19" t="s">
        <v>32</v>
      </c>
      <c r="L36" s="20">
        <f t="shared" ref="L36:L39" si="19">+M36+L35</f>
        <v>6</v>
      </c>
      <c r="M36" s="11">
        <v>3</v>
      </c>
      <c r="N36" s="29">
        <f t="shared" ref="N36:N39" si="20">1+N35</f>
        <v>2</v>
      </c>
      <c r="O36" s="20" t="str">
        <f t="shared" ref="O36:O46" si="21">TEXT(P36,"ddd")</f>
        <v>lun</v>
      </c>
      <c r="P36" s="27">
        <f>+P35+7</f>
        <v>45474</v>
      </c>
      <c r="Q36" s="20" t="str">
        <f t="shared" si="7"/>
        <v>lun</v>
      </c>
      <c r="R36" s="27">
        <f t="shared" ref="R36:R46" si="22">P36</f>
        <v>45474</v>
      </c>
      <c r="S36" s="85" t="s">
        <v>126</v>
      </c>
    </row>
    <row r="37" spans="1:19" ht="21.75" customHeight="1" x14ac:dyDescent="0.2">
      <c r="A37" s="10"/>
      <c r="B37" s="84">
        <v>2023</v>
      </c>
      <c r="C37" s="43" t="s">
        <v>98</v>
      </c>
      <c r="D37" s="23" t="s">
        <v>99</v>
      </c>
      <c r="E37" s="20" t="str">
        <f t="shared" si="5"/>
        <v>6892 </v>
      </c>
      <c r="F37" s="30" t="s">
        <v>101</v>
      </c>
      <c r="G37" s="22" t="s">
        <v>103</v>
      </c>
      <c r="H37" s="20"/>
      <c r="I37" s="28" t="str">
        <f t="shared" si="18"/>
        <v>lun</v>
      </c>
      <c r="J37" s="21" t="s">
        <v>27</v>
      </c>
      <c r="K37" s="19" t="s">
        <v>32</v>
      </c>
      <c r="L37" s="20">
        <f t="shared" si="19"/>
        <v>9</v>
      </c>
      <c r="M37" s="11">
        <v>3</v>
      </c>
      <c r="N37" s="29">
        <f>1+N36</f>
        <v>3</v>
      </c>
      <c r="O37" s="20" t="str">
        <f t="shared" si="21"/>
        <v>lun</v>
      </c>
      <c r="P37" s="27">
        <f t="shared" ref="P37:P46" si="23">+P36+7</f>
        <v>45481</v>
      </c>
      <c r="Q37" s="20" t="str">
        <f t="shared" si="7"/>
        <v>lun</v>
      </c>
      <c r="R37" s="27">
        <f t="shared" si="22"/>
        <v>45481</v>
      </c>
      <c r="S37" s="85" t="s">
        <v>126</v>
      </c>
    </row>
    <row r="38" spans="1:19" ht="21.75" customHeight="1" x14ac:dyDescent="0.2">
      <c r="A38" s="10"/>
      <c r="B38" s="84">
        <v>2023</v>
      </c>
      <c r="C38" s="43" t="s">
        <v>98</v>
      </c>
      <c r="D38" s="23" t="s">
        <v>99</v>
      </c>
      <c r="E38" s="20" t="str">
        <f t="shared" si="5"/>
        <v>6892 </v>
      </c>
      <c r="F38" s="30" t="s">
        <v>101</v>
      </c>
      <c r="G38" s="22" t="s">
        <v>103</v>
      </c>
      <c r="H38" s="20"/>
      <c r="I38" s="28" t="str">
        <f t="shared" si="18"/>
        <v>lun</v>
      </c>
      <c r="J38" s="21" t="s">
        <v>27</v>
      </c>
      <c r="K38" s="19" t="s">
        <v>32</v>
      </c>
      <c r="L38" s="20">
        <f t="shared" si="19"/>
        <v>12</v>
      </c>
      <c r="M38" s="11">
        <v>3</v>
      </c>
      <c r="N38" s="29">
        <f t="shared" si="20"/>
        <v>4</v>
      </c>
      <c r="O38" s="20" t="str">
        <f t="shared" si="21"/>
        <v>lun</v>
      </c>
      <c r="P38" s="27">
        <f t="shared" si="23"/>
        <v>45488</v>
      </c>
      <c r="Q38" s="20" t="str">
        <f t="shared" si="7"/>
        <v>lun</v>
      </c>
      <c r="R38" s="27">
        <f t="shared" si="22"/>
        <v>45488</v>
      </c>
      <c r="S38" s="85" t="s">
        <v>126</v>
      </c>
    </row>
    <row r="39" spans="1:19" ht="21.75" customHeight="1" x14ac:dyDescent="0.2">
      <c r="A39" s="10"/>
      <c r="B39" s="84">
        <v>2023</v>
      </c>
      <c r="C39" s="43" t="s">
        <v>98</v>
      </c>
      <c r="D39" s="23" t="s">
        <v>99</v>
      </c>
      <c r="E39" s="20" t="str">
        <f t="shared" si="5"/>
        <v>6892 </v>
      </c>
      <c r="F39" s="30" t="s">
        <v>101</v>
      </c>
      <c r="G39" s="22" t="s">
        <v>103</v>
      </c>
      <c r="H39" s="20"/>
      <c r="I39" s="28" t="str">
        <f t="shared" si="18"/>
        <v>lun</v>
      </c>
      <c r="J39" s="21" t="s">
        <v>27</v>
      </c>
      <c r="K39" s="19" t="s">
        <v>32</v>
      </c>
      <c r="L39" s="20">
        <f t="shared" si="19"/>
        <v>15</v>
      </c>
      <c r="M39" s="11">
        <v>3</v>
      </c>
      <c r="N39" s="29">
        <f t="shared" si="20"/>
        <v>5</v>
      </c>
      <c r="O39" s="20" t="str">
        <f t="shared" si="21"/>
        <v>lun</v>
      </c>
      <c r="P39" s="27">
        <f t="shared" si="23"/>
        <v>45495</v>
      </c>
      <c r="Q39" s="20" t="str">
        <f t="shared" si="7"/>
        <v>lun</v>
      </c>
      <c r="R39" s="27">
        <f t="shared" si="22"/>
        <v>45495</v>
      </c>
      <c r="S39" s="85" t="s">
        <v>126</v>
      </c>
    </row>
    <row r="40" spans="1:19" ht="21.75" customHeight="1" x14ac:dyDescent="0.2">
      <c r="A40" s="10"/>
      <c r="B40" s="84">
        <v>2023</v>
      </c>
      <c r="C40" s="43" t="s">
        <v>98</v>
      </c>
      <c r="D40" s="23" t="s">
        <v>99</v>
      </c>
      <c r="E40" s="20" t="str">
        <f t="shared" si="5"/>
        <v>6892 </v>
      </c>
      <c r="F40" s="30" t="s">
        <v>101</v>
      </c>
      <c r="G40" s="22" t="s">
        <v>103</v>
      </c>
      <c r="H40" s="20"/>
      <c r="I40" s="28" t="str">
        <f t="shared" si="18"/>
        <v>lun</v>
      </c>
      <c r="J40" s="21" t="s">
        <v>27</v>
      </c>
      <c r="K40" s="19" t="s">
        <v>32</v>
      </c>
      <c r="L40" s="20">
        <f>+M40+L39</f>
        <v>18</v>
      </c>
      <c r="M40" s="11">
        <v>3</v>
      </c>
      <c r="N40" s="29">
        <f>1+N39</f>
        <v>6</v>
      </c>
      <c r="O40" s="20" t="str">
        <f t="shared" si="21"/>
        <v>lun</v>
      </c>
      <c r="P40" s="27">
        <f t="shared" si="23"/>
        <v>45502</v>
      </c>
      <c r="Q40" s="20" t="str">
        <f t="shared" si="7"/>
        <v>lun</v>
      </c>
      <c r="R40" s="27">
        <f t="shared" si="22"/>
        <v>45502</v>
      </c>
      <c r="S40" s="85" t="s">
        <v>126</v>
      </c>
    </row>
    <row r="41" spans="1:19" ht="21.75" customHeight="1" x14ac:dyDescent="0.2">
      <c r="A41" s="10"/>
      <c r="B41" s="84">
        <v>2023</v>
      </c>
      <c r="C41" s="43" t="s">
        <v>98</v>
      </c>
      <c r="D41" s="23" t="s">
        <v>99</v>
      </c>
      <c r="E41" s="20" t="str">
        <f t="shared" si="5"/>
        <v>6892 </v>
      </c>
      <c r="F41" s="30" t="s">
        <v>101</v>
      </c>
      <c r="G41" s="22" t="s">
        <v>103</v>
      </c>
      <c r="H41" s="20"/>
      <c r="I41" s="28" t="str">
        <f t="shared" si="18"/>
        <v>lun</v>
      </c>
      <c r="J41" s="21" t="s">
        <v>27</v>
      </c>
      <c r="K41" s="19" t="s">
        <v>32</v>
      </c>
      <c r="L41" s="20">
        <f t="shared" ref="L41:L46" si="24">+M41+L40</f>
        <v>21</v>
      </c>
      <c r="M41" s="11">
        <v>3</v>
      </c>
      <c r="N41" s="29">
        <v>7</v>
      </c>
      <c r="O41" s="20" t="str">
        <f t="shared" si="21"/>
        <v>lun</v>
      </c>
      <c r="P41" s="27">
        <f t="shared" si="23"/>
        <v>45509</v>
      </c>
      <c r="Q41" s="20" t="str">
        <f t="shared" si="7"/>
        <v>lun</v>
      </c>
      <c r="R41" s="27">
        <f t="shared" si="22"/>
        <v>45509</v>
      </c>
      <c r="S41" s="85" t="s">
        <v>126</v>
      </c>
    </row>
    <row r="42" spans="1:19" ht="21.75" customHeight="1" x14ac:dyDescent="0.2">
      <c r="A42" s="10"/>
      <c r="B42" s="84">
        <v>2023</v>
      </c>
      <c r="C42" s="43" t="s">
        <v>98</v>
      </c>
      <c r="D42" s="23" t="s">
        <v>99</v>
      </c>
      <c r="E42" s="20" t="str">
        <f t="shared" si="5"/>
        <v>6892 </v>
      </c>
      <c r="F42" s="30" t="s">
        <v>101</v>
      </c>
      <c r="G42" s="22" t="s">
        <v>103</v>
      </c>
      <c r="H42" s="20"/>
      <c r="I42" s="28" t="str">
        <f t="shared" si="18"/>
        <v>lun</v>
      </c>
      <c r="J42" s="21" t="s">
        <v>27</v>
      </c>
      <c r="K42" s="19" t="s">
        <v>32</v>
      </c>
      <c r="L42" s="20">
        <f t="shared" si="24"/>
        <v>24</v>
      </c>
      <c r="M42" s="11">
        <v>3</v>
      </c>
      <c r="N42" s="29">
        <v>8</v>
      </c>
      <c r="O42" s="20" t="str">
        <f t="shared" si="21"/>
        <v>lun</v>
      </c>
      <c r="P42" s="27">
        <f t="shared" si="23"/>
        <v>45516</v>
      </c>
      <c r="Q42" s="20" t="str">
        <f t="shared" si="7"/>
        <v>lun</v>
      </c>
      <c r="R42" s="27">
        <f t="shared" si="22"/>
        <v>45516</v>
      </c>
      <c r="S42" s="85" t="s">
        <v>126</v>
      </c>
    </row>
    <row r="43" spans="1:19" ht="21.75" customHeight="1" x14ac:dyDescent="0.2">
      <c r="A43" s="10"/>
      <c r="B43" s="84">
        <v>2023</v>
      </c>
      <c r="C43" s="43" t="s">
        <v>98</v>
      </c>
      <c r="D43" s="23" t="s">
        <v>99</v>
      </c>
      <c r="E43" s="20" t="str">
        <f t="shared" si="5"/>
        <v>6892 </v>
      </c>
      <c r="F43" s="30" t="s">
        <v>101</v>
      </c>
      <c r="G43" s="22" t="s">
        <v>103</v>
      </c>
      <c r="H43" s="20"/>
      <c r="I43" s="28" t="str">
        <f t="shared" si="18"/>
        <v>lun</v>
      </c>
      <c r="J43" s="21" t="s">
        <v>27</v>
      </c>
      <c r="K43" s="19" t="s">
        <v>32</v>
      </c>
      <c r="L43" s="20">
        <f t="shared" si="24"/>
        <v>27</v>
      </c>
      <c r="M43" s="11">
        <v>3</v>
      </c>
      <c r="N43" s="29">
        <v>9</v>
      </c>
      <c r="O43" s="20" t="str">
        <f t="shared" si="21"/>
        <v>lun</v>
      </c>
      <c r="P43" s="27">
        <f t="shared" si="23"/>
        <v>45523</v>
      </c>
      <c r="Q43" s="20" t="str">
        <f t="shared" si="7"/>
        <v>lun</v>
      </c>
      <c r="R43" s="27">
        <f t="shared" si="22"/>
        <v>45523</v>
      </c>
      <c r="S43" s="85" t="s">
        <v>126</v>
      </c>
    </row>
    <row r="44" spans="1:19" ht="21.75" customHeight="1" x14ac:dyDescent="0.2">
      <c r="A44" s="10"/>
      <c r="B44" s="84">
        <v>2023</v>
      </c>
      <c r="C44" s="43" t="s">
        <v>98</v>
      </c>
      <c r="D44" s="23" t="s">
        <v>99</v>
      </c>
      <c r="E44" s="20" t="str">
        <f t="shared" si="5"/>
        <v>6892 </v>
      </c>
      <c r="F44" s="30" t="s">
        <v>101</v>
      </c>
      <c r="G44" s="22" t="s">
        <v>103</v>
      </c>
      <c r="H44" s="20"/>
      <c r="I44" s="28" t="str">
        <f t="shared" si="18"/>
        <v>lun</v>
      </c>
      <c r="J44" s="21" t="s">
        <v>27</v>
      </c>
      <c r="K44" s="19" t="s">
        <v>32</v>
      </c>
      <c r="L44" s="20">
        <f t="shared" si="24"/>
        <v>30</v>
      </c>
      <c r="M44" s="11">
        <v>3</v>
      </c>
      <c r="N44" s="29">
        <v>10</v>
      </c>
      <c r="O44" s="20" t="str">
        <f t="shared" si="21"/>
        <v>lun</v>
      </c>
      <c r="P44" s="27">
        <f t="shared" si="23"/>
        <v>45530</v>
      </c>
      <c r="Q44" s="20" t="str">
        <f t="shared" si="7"/>
        <v>lun</v>
      </c>
      <c r="R44" s="27">
        <f t="shared" si="22"/>
        <v>45530</v>
      </c>
      <c r="S44" s="85" t="s">
        <v>126</v>
      </c>
    </row>
    <row r="45" spans="1:19" ht="21.75" customHeight="1" x14ac:dyDescent="0.2">
      <c r="A45" s="10"/>
      <c r="B45" s="84">
        <v>2023</v>
      </c>
      <c r="C45" s="43" t="s">
        <v>98</v>
      </c>
      <c r="D45" s="23" t="s">
        <v>99</v>
      </c>
      <c r="E45" s="20" t="str">
        <f t="shared" si="5"/>
        <v>6892 </v>
      </c>
      <c r="F45" s="30" t="s">
        <v>101</v>
      </c>
      <c r="G45" s="22" t="s">
        <v>103</v>
      </c>
      <c r="H45" s="20"/>
      <c r="I45" s="28" t="str">
        <f t="shared" si="18"/>
        <v>lun</v>
      </c>
      <c r="J45" s="21" t="s">
        <v>27</v>
      </c>
      <c r="K45" s="19" t="s">
        <v>32</v>
      </c>
      <c r="L45" s="20">
        <f t="shared" si="24"/>
        <v>33</v>
      </c>
      <c r="M45" s="11">
        <v>3</v>
      </c>
      <c r="N45" s="29">
        <f t="shared" ref="N45:N46" si="25">1+N44</f>
        <v>11</v>
      </c>
      <c r="O45" s="20" t="str">
        <f t="shared" si="21"/>
        <v>lun</v>
      </c>
      <c r="P45" s="27">
        <f t="shared" si="23"/>
        <v>45537</v>
      </c>
      <c r="Q45" s="20" t="str">
        <f t="shared" si="7"/>
        <v>lun</v>
      </c>
      <c r="R45" s="27">
        <f t="shared" si="22"/>
        <v>45537</v>
      </c>
      <c r="S45" s="85" t="s">
        <v>126</v>
      </c>
    </row>
    <row r="46" spans="1:19" ht="21.75" customHeight="1" x14ac:dyDescent="0.2">
      <c r="B46" s="86">
        <v>2023</v>
      </c>
      <c r="C46" s="46" t="s">
        <v>98</v>
      </c>
      <c r="D46" s="41" t="s">
        <v>99</v>
      </c>
      <c r="E46" s="35" t="str">
        <f t="shared" si="5"/>
        <v>6892 </v>
      </c>
      <c r="F46" s="44" t="s">
        <v>101</v>
      </c>
      <c r="G46" s="62" t="s">
        <v>103</v>
      </c>
      <c r="H46" s="35"/>
      <c r="I46" s="45" t="str">
        <f t="shared" si="18"/>
        <v>lun</v>
      </c>
      <c r="J46" s="42" t="s">
        <v>27</v>
      </c>
      <c r="K46" s="57" t="s">
        <v>32</v>
      </c>
      <c r="L46" s="35">
        <f t="shared" si="24"/>
        <v>36</v>
      </c>
      <c r="M46" s="61">
        <v>3</v>
      </c>
      <c r="N46" s="34">
        <f t="shared" si="25"/>
        <v>12</v>
      </c>
      <c r="O46" s="35" t="str">
        <f t="shared" si="21"/>
        <v>lun</v>
      </c>
      <c r="P46" s="36">
        <f t="shared" si="23"/>
        <v>45544</v>
      </c>
      <c r="Q46" s="35" t="str">
        <f t="shared" si="7"/>
        <v>lun</v>
      </c>
      <c r="R46" s="36">
        <f t="shared" si="22"/>
        <v>45544</v>
      </c>
      <c r="S46" s="93" t="s">
        <v>126</v>
      </c>
    </row>
  </sheetData>
  <sheetProtection autoFilter="0"/>
  <autoFilter ref="B7:S46" xr:uid="{00000000-0009-0000-0000-000002000000}"/>
  <mergeCells count="4">
    <mergeCell ref="J6:K6"/>
    <mergeCell ref="L6:N6"/>
    <mergeCell ref="O6:P6"/>
    <mergeCell ref="Q6:R6"/>
  </mergeCells>
  <printOptions horizontalCentered="1"/>
  <pageMargins left="0" right="0" top="0" bottom="0" header="0.31496062992125984" footer="0.31496062992125984"/>
  <pageSetup paperSize="9" scale="69" fitToHeight="4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showGridLines="0" zoomScaleNormal="100" workbookViewId="0">
      <selection activeCell="B32" sqref="B32"/>
    </sheetView>
  </sheetViews>
  <sheetFormatPr baseColWidth="10" defaultColWidth="10.6640625" defaultRowHeight="15" x14ac:dyDescent="0.2"/>
  <cols>
    <col min="1" max="1" width="8.5" customWidth="1"/>
    <col min="2" max="2" width="51.5" customWidth="1"/>
    <col min="3" max="3" width="10.33203125" customWidth="1"/>
    <col min="4" max="4" width="11.1640625" style="88" customWidth="1"/>
    <col min="5" max="5" width="11.5" style="88"/>
  </cols>
  <sheetData>
    <row r="1" spans="1:5" ht="21" x14ac:dyDescent="0.25">
      <c r="A1" s="89" t="s">
        <v>110</v>
      </c>
    </row>
    <row r="2" spans="1:5" ht="14.25" customHeight="1" x14ac:dyDescent="0.25">
      <c r="A2" s="89"/>
    </row>
    <row r="3" spans="1:5" ht="31.5" customHeight="1" x14ac:dyDescent="0.2">
      <c r="A3" s="102" t="s">
        <v>34</v>
      </c>
      <c r="B3" s="102" t="s">
        <v>35</v>
      </c>
      <c r="C3" s="102" t="s">
        <v>36</v>
      </c>
      <c r="D3" s="103" t="s">
        <v>109</v>
      </c>
      <c r="E3" s="103" t="s">
        <v>128</v>
      </c>
    </row>
    <row r="4" spans="1:5" x14ac:dyDescent="0.2">
      <c r="A4" s="12" t="s">
        <v>52</v>
      </c>
      <c r="B4" s="92" t="s">
        <v>53</v>
      </c>
      <c r="C4" s="12">
        <v>40</v>
      </c>
      <c r="D4" s="88">
        <v>2023</v>
      </c>
      <c r="E4" s="88">
        <v>2024</v>
      </c>
    </row>
    <row r="5" spans="1:5" x14ac:dyDescent="0.2">
      <c r="A5" s="12" t="s">
        <v>82</v>
      </c>
      <c r="B5" s="98" t="s">
        <v>83</v>
      </c>
      <c r="C5" s="12">
        <v>32</v>
      </c>
      <c r="D5" s="88">
        <v>2024</v>
      </c>
      <c r="E5"/>
    </row>
    <row r="6" spans="1:5" x14ac:dyDescent="0.2">
      <c r="A6" s="12" t="s">
        <v>46</v>
      </c>
      <c r="B6" s="92" t="s">
        <v>47</v>
      </c>
      <c r="C6" s="12">
        <v>40</v>
      </c>
      <c r="D6" s="88">
        <v>2023</v>
      </c>
      <c r="E6" s="88">
        <v>2024</v>
      </c>
    </row>
    <row r="7" spans="1:5" x14ac:dyDescent="0.2">
      <c r="A7" s="12" t="s">
        <v>49</v>
      </c>
      <c r="B7" s="92" t="s">
        <v>86</v>
      </c>
      <c r="C7" s="12">
        <v>40</v>
      </c>
      <c r="D7" s="88">
        <v>2023</v>
      </c>
      <c r="E7" s="88">
        <v>2024</v>
      </c>
    </row>
    <row r="8" spans="1:5" x14ac:dyDescent="0.2">
      <c r="A8" s="12" t="s">
        <v>57</v>
      </c>
      <c r="B8" s="92" t="s">
        <v>58</v>
      </c>
      <c r="C8" s="12">
        <v>40</v>
      </c>
      <c r="D8" s="88">
        <v>2023</v>
      </c>
      <c r="E8" s="88">
        <v>2024</v>
      </c>
    </row>
    <row r="9" spans="1:5" x14ac:dyDescent="0.2">
      <c r="A9" s="12" t="s">
        <v>81</v>
      </c>
      <c r="B9" s="92" t="s">
        <v>64</v>
      </c>
      <c r="C9" s="12">
        <v>40</v>
      </c>
      <c r="D9" s="88">
        <v>2023</v>
      </c>
      <c r="E9" s="88">
        <v>2024</v>
      </c>
    </row>
    <row r="10" spans="1:5" x14ac:dyDescent="0.2">
      <c r="A10" s="12" t="s">
        <v>60</v>
      </c>
      <c r="B10" s="92" t="s">
        <v>61</v>
      </c>
      <c r="C10" s="12">
        <v>32</v>
      </c>
      <c r="D10" s="88">
        <v>2023</v>
      </c>
      <c r="E10" s="88">
        <v>2024</v>
      </c>
    </row>
    <row r="11" spans="1:5" x14ac:dyDescent="0.2">
      <c r="A11" s="12" t="s">
        <v>70</v>
      </c>
      <c r="B11" s="92" t="s">
        <v>71</v>
      </c>
      <c r="C11" s="12">
        <v>32</v>
      </c>
      <c r="D11" s="88">
        <v>2023</v>
      </c>
      <c r="E11" s="88">
        <v>2024</v>
      </c>
    </row>
    <row r="12" spans="1:5" x14ac:dyDescent="0.2">
      <c r="A12" s="12" t="s">
        <v>73</v>
      </c>
      <c r="B12" s="100" t="s">
        <v>74</v>
      </c>
      <c r="C12" s="12">
        <v>32</v>
      </c>
      <c r="D12" s="88">
        <v>2023</v>
      </c>
      <c r="E12" s="88">
        <v>2024</v>
      </c>
    </row>
    <row r="13" spans="1:5" x14ac:dyDescent="0.2">
      <c r="A13" s="12" t="s">
        <v>67</v>
      </c>
      <c r="B13" s="92" t="s">
        <v>68</v>
      </c>
      <c r="C13" s="12">
        <v>40</v>
      </c>
      <c r="D13" s="88">
        <v>2023</v>
      </c>
      <c r="E13" s="88">
        <v>2024</v>
      </c>
    </row>
    <row r="14" spans="1:5" x14ac:dyDescent="0.2">
      <c r="A14" s="12">
        <v>6759</v>
      </c>
      <c r="B14" s="101" t="s">
        <v>77</v>
      </c>
      <c r="C14" s="12">
        <v>32</v>
      </c>
      <c r="D14" s="88">
        <v>2023</v>
      </c>
      <c r="E14" s="88">
        <v>2024</v>
      </c>
    </row>
    <row r="15" spans="1:5" x14ac:dyDescent="0.2">
      <c r="A15" s="12" t="s">
        <v>91</v>
      </c>
      <c r="B15" s="99" t="s">
        <v>92</v>
      </c>
      <c r="C15" s="12">
        <v>160</v>
      </c>
      <c r="D15" s="88">
        <v>2024</v>
      </c>
      <c r="E15"/>
    </row>
    <row r="16" spans="1:5" x14ac:dyDescent="0.2">
      <c r="A16" s="12" t="s">
        <v>84</v>
      </c>
      <c r="B16" s="98" t="s">
        <v>85</v>
      </c>
      <c r="C16" s="12">
        <v>32</v>
      </c>
      <c r="D16" s="88">
        <v>2024</v>
      </c>
      <c r="E16"/>
    </row>
    <row r="17" spans="1:5" x14ac:dyDescent="0.2">
      <c r="A17" s="12" t="s">
        <v>87</v>
      </c>
      <c r="B17" s="99" t="s">
        <v>88</v>
      </c>
      <c r="C17" s="12">
        <v>32</v>
      </c>
      <c r="D17" s="88">
        <v>2024</v>
      </c>
      <c r="E17"/>
    </row>
    <row r="18" spans="1:5" x14ac:dyDescent="0.2">
      <c r="A18" s="12" t="s">
        <v>89</v>
      </c>
      <c r="B18" s="99" t="s">
        <v>90</v>
      </c>
      <c r="C18" s="12">
        <v>112</v>
      </c>
      <c r="D18" s="88">
        <v>2024</v>
      </c>
      <c r="E18"/>
    </row>
    <row r="19" spans="1:5" x14ac:dyDescent="0.2">
      <c r="A19" s="12"/>
      <c r="B19" s="4"/>
      <c r="C19" s="12"/>
    </row>
    <row r="20" spans="1:5" x14ac:dyDescent="0.2">
      <c r="A20" s="4"/>
      <c r="B20" s="90" t="s">
        <v>112</v>
      </c>
      <c r="C20" s="54">
        <f>SUM(C4:C18)-C14</f>
        <v>704</v>
      </c>
    </row>
    <row r="21" spans="1:5" ht="21" x14ac:dyDescent="0.25">
      <c r="A21" s="89"/>
    </row>
    <row r="23" spans="1:5" x14ac:dyDescent="0.2">
      <c r="C23" s="9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ME73 - Cohorte 2025</vt:lpstr>
      <vt:lpstr>ME73 - Cohorte 2024</vt:lpstr>
      <vt:lpstr>ME73 - Seminarios a confirmar </vt:lpstr>
      <vt:lpstr>Materias</vt:lpstr>
      <vt:lpstr>'ME73 - Cohorte 2024'!Área_de_impresión</vt:lpstr>
      <vt:lpstr>'ME73 - Cohorte 2025'!Área_de_impresión</vt:lpstr>
      <vt:lpstr>'ME73 - Cohorte 2024'!Títulos_a_imprimir</vt:lpstr>
      <vt:lpstr>'ME73 - Cohorte 2025'!Títulos_a_imprimir</vt:lpstr>
      <vt:lpstr>'ME73 - Seminarios a confirmar 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Angelica Nunez</dc:creator>
  <cp:lastModifiedBy>Noelia Romero</cp:lastModifiedBy>
  <cp:lastPrinted>2022-11-23T14:42:04Z</cp:lastPrinted>
  <dcterms:created xsi:type="dcterms:W3CDTF">2014-07-04T18:52:40Z</dcterms:created>
  <dcterms:modified xsi:type="dcterms:W3CDTF">2025-09-30T18:41:01Z</dcterms:modified>
</cp:coreProperties>
</file>