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Jen.Stamp\Documents\RMN_ProtocolDocs\Lakes\ProtocolDocs_20221228\Protocols\temp\"/>
    </mc:Choice>
  </mc:AlternateContent>
  <xr:revisionPtr revIDLastSave="0" documentId="13_ncr:1_{4F1275D3-0A1F-4E4D-AABD-B8E0EF659C16}" xr6:coauthVersionLast="47" xr6:coauthVersionMax="47" xr10:uidLastSave="{00000000-0000-0000-0000-000000000000}"/>
  <bookViews>
    <workbookView xWindow="-120" yWindow="-120" windowWidth="29040" windowHeight="15840" xr2:uid="{625057FB-AEC5-40A6-8C8F-52884ECD37CC}"/>
  </bookViews>
  <sheets>
    <sheet name="EquipmentOrder" sheetId="3" r:id="rId1"/>
    <sheet name="Design"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0" i="4" l="1"/>
  <c r="E29" i="4"/>
  <c r="E28" i="4"/>
  <c r="E27" i="4"/>
  <c r="E26" i="4"/>
  <c r="E25" i="4"/>
  <c r="E24" i="4"/>
  <c r="E23" i="4"/>
  <c r="E22" i="4"/>
  <c r="E21" i="4"/>
  <c r="E20" i="4"/>
  <c r="E19" i="4"/>
  <c r="E18" i="4"/>
  <c r="E17" i="4"/>
  <c r="E16" i="4"/>
  <c r="E15" i="4"/>
  <c r="E14" i="4"/>
  <c r="E13" i="4"/>
  <c r="E12" i="4"/>
  <c r="E11" i="4"/>
  <c r="E10" i="4"/>
  <c r="E9" i="4"/>
  <c r="E8" i="4"/>
  <c r="E7" i="4"/>
  <c r="E6" i="4"/>
  <c r="E5" i="4"/>
  <c r="E4" i="4"/>
  <c r="B19" i="3"/>
  <c r="B14" i="3"/>
  <c r="B12" i="3"/>
  <c r="B10" i="3"/>
  <c r="B20" i="3"/>
  <c r="B18" i="3"/>
  <c r="B17" i="3"/>
  <c r="B9" i="3"/>
  <c r="B4" i="3"/>
  <c r="B21" i="3" l="1"/>
  <c r="B23" i="3" s="1"/>
</calcChain>
</file>

<file path=xl/sharedStrings.xml><?xml version="1.0" encoding="utf-8"?>
<sst xmlns="http://schemas.openxmlformats.org/spreadsheetml/2006/main" count="108" uniqueCount="92">
  <si>
    <t>Depth of location where you will be deploying the array</t>
  </si>
  <si>
    <t>length of instrument line</t>
  </si>
  <si>
    <t>weight of instrument line anchor</t>
  </si>
  <si>
    <t>weight of grab line anchor</t>
  </si>
  <si>
    <t>meters</t>
  </si>
  <si>
    <t>feet</t>
  </si>
  <si>
    <t>Equipment</t>
  </si>
  <si>
    <t>Temperature</t>
  </si>
  <si>
    <t>DO</t>
  </si>
  <si>
    <t>85 ft</t>
  </si>
  <si>
    <t>25 lb</t>
  </si>
  <si>
    <t>10 lb</t>
  </si>
  <si>
    <t>5/11/2022</t>
  </si>
  <si>
    <t>Number</t>
  </si>
  <si>
    <t>Amount</t>
  </si>
  <si>
    <t>Stock #</t>
  </si>
  <si>
    <t>Cost per unit</t>
  </si>
  <si>
    <t>url</t>
  </si>
  <si>
    <t>Notes</t>
  </si>
  <si>
    <t>proV2 temperature</t>
  </si>
  <si>
    <t>U22-001</t>
  </si>
  <si>
    <t>https://www.onsetcomp.com/products/data-loggers/u22-001/</t>
  </si>
  <si>
    <t>water level (black plastic) 30-ft</t>
  </si>
  <si>
    <t>U20L-01</t>
  </si>
  <si>
    <t>https://www.onsetcomp.com/products/data-loggers/u20l-01/</t>
  </si>
  <si>
    <t>water level (black plastic) 100-ft</t>
  </si>
  <si>
    <t>U20L-02</t>
  </si>
  <si>
    <t>https://www.onsetcomp.com/products/data-loggers/u20l-02/</t>
  </si>
  <si>
    <t>water level (stainless steel) 30-ft</t>
  </si>
  <si>
    <t>U20-001-01</t>
  </si>
  <si>
    <t>https://www.onsetcomp.com/products/data-loggers/u20-001-01/</t>
  </si>
  <si>
    <t>freshwater</t>
  </si>
  <si>
    <t>water level (stainless steel) 100-ft</t>
  </si>
  <si>
    <t>U20-001-02</t>
  </si>
  <si>
    <t>https://www.onsetcomp.com/products/data-loggers/u20-001-02/</t>
  </si>
  <si>
    <t>DO sensor</t>
  </si>
  <si>
    <t>U26-001</t>
  </si>
  <si>
    <t>https://www.onsetcomp.com/products/data-loggers/u26-001/</t>
  </si>
  <si>
    <t>DO antifouling</t>
  </si>
  <si>
    <t>U26-GUARD-2</t>
  </si>
  <si>
    <t>https://www.onsetcomp.com/products/replacements/u26-guard-2/</t>
  </si>
  <si>
    <t>The Anti-fouling Protective Guard can be used in place of the standard protective guard for protection against fouling during deployment. The anti-fouling guard uses copper windings to reduce bio-fouling, while still allowing good water flow to the sensor.</t>
  </si>
  <si>
    <t>DO replacement cap</t>
  </si>
  <si>
    <t>U26-RDOB-1</t>
  </si>
  <si>
    <t>https://www.onsetcomp.com/products/replacements/u26-rdob-1/</t>
  </si>
  <si>
    <t>The Replacement DO Sensor Cap replaces the original DO sensor cap that's included with the HOBO DO Data Logger. The DO sensor caps have a planned 6-month deployment life. (The caps expire 7 months after initialization to allow some time before and after the deployment.) The cap's shelf life expires 2 years from their date of manufacture. (There is an install-by date on the canisters the caps are packaged in to ensure the full 6-month cap life before the 2-year expiration.)</t>
  </si>
  <si>
    <t>waterproof shuttle</t>
  </si>
  <si>
    <t>U-DTW-1</t>
  </si>
  <si>
    <t>https://www.onsetcomp.com/products/communications/u-dtw-1/</t>
  </si>
  <si>
    <t>HOBO Waterproof Shuttle provides convenient readout and relaunching of underwater and outdoor HOBO data loggers with an Optic USB interface, and is waterproof to 20m (66ft). The HOBO Waterproof Shuttle can also be used as a base station</t>
  </si>
  <si>
    <t>base station</t>
  </si>
  <si>
    <t>BASE-U-4</t>
  </si>
  <si>
    <t>https://www.onsetcomp.com/products/communications/base-u-4/</t>
  </si>
  <si>
    <t>HOBO Optic USB Base Station</t>
  </si>
  <si>
    <t>software - download</t>
  </si>
  <si>
    <t>BHW-PRO-DLD</t>
  </si>
  <si>
    <t>https://www.onsetcomp.com/products/software/bhw-pro-dld</t>
  </si>
  <si>
    <t>HOBOware Pro - Mac/Win (Download Only)</t>
  </si>
  <si>
    <t>software - CD or USB</t>
  </si>
  <si>
    <t>BHW-PRO</t>
  </si>
  <si>
    <t>https://www.onsetcomp.com/products/software/bhw-pro/</t>
  </si>
  <si>
    <t>HOBOware Pro CD or USB Drive Software</t>
  </si>
  <si>
    <t>3/8 inch potwarp, 1200'</t>
  </si>
  <si>
    <t>WARP6</t>
  </si>
  <si>
    <t>Potwarp 1200 ft | Memphis Net &amp; Twine</t>
  </si>
  <si>
    <t>FLOAT, "BUOY STYLE" PVC, 6X14”</t>
  </si>
  <si>
    <t>MB6XXW</t>
  </si>
  <si>
    <t>11" Buoy Style PVC Float 5" dia Orange | Memphis Net &amp; Twine</t>
  </si>
  <si>
    <t>FLOAT, PVC SPONGE, 3" DIA. BY 1-1/2", RUST</t>
  </si>
  <si>
    <t>SB4</t>
  </si>
  <si>
    <t>1-1-2" PVC Sponge Float 3" dia Rust | Memphis Net &amp; Twine</t>
  </si>
  <si>
    <t>3" outside diameter, 1-1/2" length, 1/2" hole diameter, approximately 6.1 oz. buoyancy.</t>
  </si>
  <si>
    <t>PARA CORD - 100 yards</t>
  </si>
  <si>
    <t>PARA1</t>
  </si>
  <si>
    <t>Para Cord (memphisnet.net)</t>
  </si>
  <si>
    <t>tensil strength of 550 lbs. 5/32 in. thickness</t>
  </si>
  <si>
    <t>Snap shackle</t>
  </si>
  <si>
    <t>https://www.e-rigging.com/52mm-stainless-steel-fixed-snap-shackle?utm_source=google&amp;utm_medium=ppc&amp;utm_campaign=Shopping_60-70&amp;utm_term=&amp;gclid=EAIaIQobChMIwpSh6NeR9wIVpmpvBB1I0wtoEAQYAyABEgImAPD_BwE</t>
  </si>
  <si>
    <t>TOTAL</t>
  </si>
  <si>
    <t>TOTAL BUDGET</t>
  </si>
  <si>
    <t>DIFFERENCE</t>
  </si>
  <si>
    <t>225'</t>
  </si>
  <si>
    <t>number of temperature loggers</t>
  </si>
  <si>
    <t>number of DO loggers</t>
  </si>
  <si>
    <t>number of water level loggers</t>
  </si>
  <si>
    <t>length of grab line (1.5x the depth; could modify this and go with smaller length)</t>
  </si>
  <si>
    <t>Water level</t>
  </si>
  <si>
    <t>TEMP</t>
  </si>
  <si>
    <t>number of extra temperature loggers</t>
  </si>
  <si>
    <t>Lake X</t>
  </si>
  <si>
    <t>Date</t>
  </si>
  <si>
    <t>Design worksheet - Lake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</si>
</sst>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7" x14ac:knownFonts="1">
    <font>
      <sz val="11"/>
      <color theme="1"/>
      <name val="Calibri"/>
      <family val="2"/>
      <scheme val="minor"/>
    </font>
    <font>
      <b/>
      <sz val="14"/>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u/>
      <sz val="11"/>
      <color theme="10"/>
      <name val="Calibri"/>
      <family val="2"/>
      <scheme val="minor"/>
    </font>
    <font>
      <b/>
      <sz val="11"/>
      <color rgb="FFC0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00B050"/>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0">
    <xf numFmtId="0" fontId="0" fillId="0" borderId="0" xfId="0"/>
    <xf numFmtId="0" fontId="0" fillId="0" borderId="0" xfId="0" applyAlignment="1">
      <alignment horizontal="center" vertical="center"/>
    </xf>
    <xf numFmtId="0" fontId="3" fillId="0" borderId="1" xfId="0" applyFont="1" applyBorder="1" applyAlignment="1">
      <alignment horizontal="center" vertical="center" wrapText="1"/>
    </xf>
    <xf numFmtId="0" fontId="0" fillId="6" borderId="1" xfId="0" applyFill="1" applyBorder="1" applyAlignment="1">
      <alignment horizontal="center" vertical="center"/>
    </xf>
    <xf numFmtId="0" fontId="2" fillId="0" borderId="1" xfId="0" applyFont="1" applyBorder="1" applyAlignment="1">
      <alignment horizontal="center" vertical="center"/>
    </xf>
    <xf numFmtId="0" fontId="1" fillId="0" borderId="0" xfId="0" applyFont="1" applyAlignment="1">
      <alignment vertical="center"/>
    </xf>
    <xf numFmtId="0" fontId="0" fillId="0" borderId="0" xfId="0" applyAlignment="1">
      <alignment vertical="center"/>
    </xf>
    <xf numFmtId="164"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2" borderId="1" xfId="0" applyFill="1" applyBorder="1" applyAlignment="1">
      <alignment horizontal="center" vertical="center"/>
    </xf>
    <xf numFmtId="0" fontId="2" fillId="0" borderId="0" xfId="0" applyFont="1" applyAlignment="1">
      <alignment vertical="center"/>
    </xf>
    <xf numFmtId="0" fontId="0" fillId="0" borderId="1" xfId="0" applyBorder="1" applyAlignment="1">
      <alignment vertical="center"/>
    </xf>
    <xf numFmtId="0" fontId="0" fillId="0" borderId="1" xfId="0" applyBorder="1" applyAlignment="1">
      <alignment horizontal="center" vertical="center"/>
    </xf>
    <xf numFmtId="0" fontId="2" fillId="9" borderId="1" xfId="0" applyFont="1" applyFill="1" applyBorder="1" applyAlignment="1">
      <alignment horizontal="center" vertical="center"/>
    </xf>
    <xf numFmtId="0" fontId="2" fillId="0" borderId="1" xfId="0" applyFont="1" applyBorder="1" applyAlignment="1">
      <alignment vertical="center"/>
    </xf>
    <xf numFmtId="0" fontId="2" fillId="0" borderId="0" xfId="0" applyFont="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165" fontId="0" fillId="9" borderId="1" xfId="0" applyNumberFormat="1" applyFill="1" applyBorder="1" applyAlignment="1">
      <alignment horizontal="center" vertical="center"/>
    </xf>
    <xf numFmtId="165" fontId="0" fillId="0" borderId="1" xfId="0" applyNumberFormat="1" applyBorder="1" applyAlignment="1">
      <alignment horizontal="center" vertical="center"/>
    </xf>
    <xf numFmtId="0" fontId="0" fillId="0" borderId="1" xfId="0" applyBorder="1" applyAlignment="1">
      <alignment horizontal="left" vertical="center"/>
    </xf>
    <xf numFmtId="0" fontId="5" fillId="0" borderId="0" xfId="1" applyAlignment="1">
      <alignment vertical="center"/>
    </xf>
    <xf numFmtId="0" fontId="5" fillId="0" borderId="0" xfId="1"/>
    <xf numFmtId="0" fontId="6" fillId="9" borderId="1" xfId="0" applyFont="1" applyFill="1" applyBorder="1" applyAlignment="1">
      <alignment horizontal="center" vertical="center"/>
    </xf>
    <xf numFmtId="165" fontId="6" fillId="9" borderId="1" xfId="0" applyNumberFormat="1" applyFont="1" applyFill="1" applyBorder="1" applyAlignment="1">
      <alignment horizontal="center" vertical="center"/>
    </xf>
    <xf numFmtId="0" fontId="6" fillId="0" borderId="1" xfId="0" applyFont="1" applyBorder="1" applyAlignment="1">
      <alignment vertical="center"/>
    </xf>
    <xf numFmtId="165" fontId="0" fillId="0" borderId="0" xfId="0" applyNumberFormat="1" applyAlignment="1">
      <alignment horizontal="center" vertical="center"/>
    </xf>
    <xf numFmtId="0" fontId="6" fillId="0" borderId="0" xfId="0" applyFont="1" applyAlignment="1">
      <alignment vertical="center"/>
    </xf>
    <xf numFmtId="165" fontId="0" fillId="2" borderId="0" xfId="0" applyNumberFormat="1" applyFill="1"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7" borderId="1" xfId="0" applyFill="1" applyBorder="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0" borderId="1" xfId="0" applyFont="1" applyFill="1" applyBorder="1" applyAlignment="1">
      <alignment horizontal="center" vertical="center"/>
    </xf>
    <xf numFmtId="0" fontId="0" fillId="8" borderId="0" xfId="0" applyFill="1" applyAlignment="1">
      <alignment horizontal="center" vertical="center"/>
    </xf>
    <xf numFmtId="0" fontId="0" fillId="0" borderId="1" xfId="0" applyBorder="1" applyAlignment="1">
      <alignment horizontal="center"/>
    </xf>
    <xf numFmtId="0" fontId="2" fillId="9"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600075</xdr:colOff>
      <xdr:row>2</xdr:row>
      <xdr:rowOff>9525</xdr:rowOff>
    </xdr:from>
    <xdr:to>
      <xdr:col>23</xdr:col>
      <xdr:colOff>296141</xdr:colOff>
      <xdr:row>22</xdr:row>
      <xdr:rowOff>104775</xdr:rowOff>
    </xdr:to>
    <xdr:pic>
      <xdr:nvPicPr>
        <xdr:cNvPr id="2" name="Picture 1">
          <a:extLst>
            <a:ext uri="{FF2B5EF4-FFF2-40B4-BE49-F238E27FC236}">
              <a16:creationId xmlns:a16="http://schemas.microsoft.com/office/drawing/2014/main" id="{0C467AEE-B8C2-4747-8553-99E217D4E36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8025" y="438150"/>
          <a:ext cx="8230466" cy="395287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emphisnet.net/product/Para-Cord" TargetMode="External"/><Relationship Id="rId2" Type="http://schemas.openxmlformats.org/officeDocument/2006/relationships/hyperlink" Target="https://www.memphisnet.net/product/Float-Buoy-Style-PVC" TargetMode="External"/><Relationship Id="rId1" Type="http://schemas.openxmlformats.org/officeDocument/2006/relationships/hyperlink" Target="https://www.memphisnet.net/product/Potwarp-1200ft" TargetMode="External"/><Relationship Id="rId5" Type="http://schemas.openxmlformats.org/officeDocument/2006/relationships/hyperlink" Target="https://www.memphisnet.net/product/Float-PVC-Sponge-3-dia-by-1-1-2-Rust" TargetMode="External"/><Relationship Id="rId4" Type="http://schemas.openxmlformats.org/officeDocument/2006/relationships/hyperlink" Target="https://www.e-rigging.com/52mm-stainless-steel-fixed-snap-shackle?utm_source=google&amp;utm_medium=ppc&amp;utm_campaign=Shopping_60-70&amp;utm_term=&amp;gclid=EAIaIQobChMIwpSh6NeR9wIVpmpvBB1I0wtoEAQYAyABEgImAPD_Bw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4A10D-22CC-41C3-B340-87757BD8C0BA}">
  <dimension ref="A2:G23"/>
  <sheetViews>
    <sheetView tabSelected="1" workbookViewId="0">
      <selection activeCell="E2" sqref="E2"/>
    </sheetView>
  </sheetViews>
  <sheetFormatPr defaultColWidth="9.140625" defaultRowHeight="15" x14ac:dyDescent="0.25"/>
  <cols>
    <col min="1" max="1" width="12" style="1" customWidth="1"/>
    <col min="2" max="2" width="12.42578125" style="1" customWidth="1"/>
    <col min="3" max="3" width="41.140625" style="6" customWidth="1"/>
    <col min="4" max="4" width="16.85546875" style="6" customWidth="1"/>
    <col min="5" max="5" width="14" style="6" customWidth="1"/>
    <col min="6" max="6" width="63" style="6" bestFit="1" customWidth="1"/>
    <col min="7" max="7" width="55.42578125" style="6" customWidth="1"/>
    <col min="8" max="16384" width="9.140625" style="6"/>
  </cols>
  <sheetData>
    <row r="2" spans="1:7" x14ac:dyDescent="0.25">
      <c r="A2" s="39" t="s">
        <v>89</v>
      </c>
      <c r="B2" s="39"/>
      <c r="C2" s="11"/>
      <c r="D2" s="11"/>
      <c r="E2" s="12" t="s">
        <v>12</v>
      </c>
    </row>
    <row r="3" spans="1:7" x14ac:dyDescent="0.25">
      <c r="A3" s="13" t="s">
        <v>13</v>
      </c>
      <c r="B3" s="13" t="s">
        <v>14</v>
      </c>
      <c r="C3" s="14" t="s">
        <v>6</v>
      </c>
      <c r="D3" s="4" t="s">
        <v>15</v>
      </c>
      <c r="E3" s="4" t="s">
        <v>16</v>
      </c>
      <c r="F3" s="15" t="s">
        <v>17</v>
      </c>
      <c r="G3" s="10" t="s">
        <v>18</v>
      </c>
    </row>
    <row r="4" spans="1:7" x14ac:dyDescent="0.25">
      <c r="A4" s="17">
        <v>13</v>
      </c>
      <c r="B4" s="18">
        <f>A4*E4</f>
        <v>1885</v>
      </c>
      <c r="C4" s="11" t="s">
        <v>19</v>
      </c>
      <c r="D4" s="12" t="s">
        <v>20</v>
      </c>
      <c r="E4" s="19">
        <v>145</v>
      </c>
      <c r="F4" s="6" t="s">
        <v>21</v>
      </c>
    </row>
    <row r="5" spans="1:7" x14ac:dyDescent="0.25">
      <c r="A5" s="17"/>
      <c r="B5" s="18"/>
      <c r="C5" s="11" t="s">
        <v>22</v>
      </c>
      <c r="D5" s="12" t="s">
        <v>23</v>
      </c>
      <c r="E5" s="19">
        <v>330</v>
      </c>
      <c r="F5" s="6" t="s">
        <v>24</v>
      </c>
    </row>
    <row r="6" spans="1:7" x14ac:dyDescent="0.25">
      <c r="A6" s="17"/>
      <c r="B6" s="18"/>
      <c r="C6" s="11" t="s">
        <v>25</v>
      </c>
      <c r="D6" s="12" t="s">
        <v>26</v>
      </c>
      <c r="E6" s="19">
        <v>330</v>
      </c>
      <c r="F6" s="6" t="s">
        <v>27</v>
      </c>
    </row>
    <row r="7" spans="1:7" x14ac:dyDescent="0.25">
      <c r="A7" s="17"/>
      <c r="B7" s="18"/>
      <c r="C7" s="11" t="s">
        <v>28</v>
      </c>
      <c r="D7" s="12" t="s">
        <v>29</v>
      </c>
      <c r="E7" s="19">
        <v>555</v>
      </c>
      <c r="F7" s="6" t="s">
        <v>30</v>
      </c>
      <c r="G7" s="6" t="s">
        <v>31</v>
      </c>
    </row>
    <row r="8" spans="1:7" x14ac:dyDescent="0.25">
      <c r="A8" s="17"/>
      <c r="B8" s="18"/>
      <c r="C8" s="11" t="s">
        <v>32</v>
      </c>
      <c r="D8" s="12" t="s">
        <v>33</v>
      </c>
      <c r="E8" s="19">
        <v>555</v>
      </c>
      <c r="F8" s="6" t="s">
        <v>34</v>
      </c>
      <c r="G8" s="6" t="s">
        <v>31</v>
      </c>
    </row>
    <row r="9" spans="1:7" x14ac:dyDescent="0.25">
      <c r="A9" s="17">
        <v>4</v>
      </c>
      <c r="B9" s="18">
        <f t="shared" ref="B9:B20" si="0">A9*E9</f>
        <v>5400</v>
      </c>
      <c r="C9" s="11" t="s">
        <v>35</v>
      </c>
      <c r="D9" s="2" t="s">
        <v>36</v>
      </c>
      <c r="E9" s="19">
        <v>1350</v>
      </c>
      <c r="F9" s="6" t="s">
        <v>37</v>
      </c>
    </row>
    <row r="10" spans="1:7" x14ac:dyDescent="0.25">
      <c r="A10" s="17">
        <v>4</v>
      </c>
      <c r="B10" s="18">
        <f t="shared" si="0"/>
        <v>420</v>
      </c>
      <c r="C10" s="11" t="s">
        <v>38</v>
      </c>
      <c r="D10" s="12" t="s">
        <v>39</v>
      </c>
      <c r="E10" s="19">
        <v>105</v>
      </c>
      <c r="F10" s="6" t="s">
        <v>40</v>
      </c>
      <c r="G10" s="6" t="s">
        <v>41</v>
      </c>
    </row>
    <row r="11" spans="1:7" x14ac:dyDescent="0.25">
      <c r="A11" s="17"/>
      <c r="B11" s="18"/>
      <c r="C11" s="11" t="s">
        <v>42</v>
      </c>
      <c r="D11" s="12" t="s">
        <v>43</v>
      </c>
      <c r="E11" s="19">
        <v>125</v>
      </c>
      <c r="F11" s="6" t="s">
        <v>44</v>
      </c>
      <c r="G11" s="6" t="s">
        <v>45</v>
      </c>
    </row>
    <row r="12" spans="1:7" x14ac:dyDescent="0.25">
      <c r="A12" s="17">
        <v>1</v>
      </c>
      <c r="B12" s="18">
        <f>A12*E12</f>
        <v>280</v>
      </c>
      <c r="C12" s="11" t="s">
        <v>46</v>
      </c>
      <c r="D12" s="12" t="s">
        <v>47</v>
      </c>
      <c r="E12" s="19">
        <v>280</v>
      </c>
      <c r="F12" s="6" t="s">
        <v>48</v>
      </c>
      <c r="G12" s="6" t="s">
        <v>49</v>
      </c>
    </row>
    <row r="13" spans="1:7" x14ac:dyDescent="0.25">
      <c r="A13" s="17"/>
      <c r="B13" s="18"/>
      <c r="C13" s="11" t="s">
        <v>50</v>
      </c>
      <c r="D13" s="12" t="s">
        <v>51</v>
      </c>
      <c r="E13" s="19">
        <v>140</v>
      </c>
      <c r="F13" s="6" t="s">
        <v>52</v>
      </c>
      <c r="G13" s="6" t="s">
        <v>53</v>
      </c>
    </row>
    <row r="14" spans="1:7" x14ac:dyDescent="0.25">
      <c r="A14" s="17">
        <v>1</v>
      </c>
      <c r="B14" s="18">
        <f t="shared" ref="B14" si="1">A14*E14</f>
        <v>75</v>
      </c>
      <c r="C14" s="11" t="s">
        <v>54</v>
      </c>
      <c r="D14" s="2" t="s">
        <v>55</v>
      </c>
      <c r="E14" s="19">
        <v>75</v>
      </c>
      <c r="F14" s="6" t="s">
        <v>56</v>
      </c>
      <c r="G14" s="6" t="s">
        <v>57</v>
      </c>
    </row>
    <row r="15" spans="1:7" x14ac:dyDescent="0.25">
      <c r="A15" s="17"/>
      <c r="B15" s="18"/>
      <c r="C15" s="11" t="s">
        <v>58</v>
      </c>
      <c r="D15" s="2" t="s">
        <v>59</v>
      </c>
      <c r="E15" s="19">
        <v>99</v>
      </c>
      <c r="F15" s="6" t="s">
        <v>60</v>
      </c>
      <c r="G15" s="6" t="s">
        <v>61</v>
      </c>
    </row>
    <row r="16" spans="1:7" x14ac:dyDescent="0.25">
      <c r="A16" s="17" t="s">
        <v>81</v>
      </c>
      <c r="B16" s="18">
        <v>30</v>
      </c>
      <c r="C16" s="20" t="s">
        <v>62</v>
      </c>
      <c r="D16" s="12" t="s">
        <v>63</v>
      </c>
      <c r="E16" s="19">
        <v>120.75</v>
      </c>
      <c r="F16" s="21" t="s">
        <v>64</v>
      </c>
    </row>
    <row r="17" spans="1:7" x14ac:dyDescent="0.25">
      <c r="A17" s="17">
        <v>2</v>
      </c>
      <c r="B17" s="18">
        <f t="shared" si="0"/>
        <v>28.8</v>
      </c>
      <c r="C17" s="11" t="s">
        <v>65</v>
      </c>
      <c r="D17" s="12" t="s">
        <v>66</v>
      </c>
      <c r="E17" s="19">
        <v>14.4</v>
      </c>
      <c r="F17" s="21" t="s">
        <v>67</v>
      </c>
    </row>
    <row r="18" spans="1:7" x14ac:dyDescent="0.25">
      <c r="A18" s="17">
        <v>3</v>
      </c>
      <c r="B18" s="18">
        <f t="shared" si="0"/>
        <v>2.91</v>
      </c>
      <c r="C18" s="11" t="s">
        <v>68</v>
      </c>
      <c r="D18" s="12" t="s">
        <v>69</v>
      </c>
      <c r="E18" s="19">
        <v>0.97</v>
      </c>
      <c r="F18" s="22" t="s">
        <v>70</v>
      </c>
      <c r="G18" s="6" t="s">
        <v>71</v>
      </c>
    </row>
    <row r="19" spans="1:7" x14ac:dyDescent="0.25">
      <c r="A19" s="17">
        <v>1</v>
      </c>
      <c r="B19" s="18">
        <f t="shared" si="0"/>
        <v>20.350000000000001</v>
      </c>
      <c r="C19" s="11" t="s">
        <v>72</v>
      </c>
      <c r="D19" s="12" t="s">
        <v>73</v>
      </c>
      <c r="E19" s="19">
        <v>20.350000000000001</v>
      </c>
      <c r="F19" s="21" t="s">
        <v>74</v>
      </c>
      <c r="G19" s="6" t="s">
        <v>75</v>
      </c>
    </row>
    <row r="20" spans="1:7" x14ac:dyDescent="0.25">
      <c r="A20" s="17">
        <v>1</v>
      </c>
      <c r="B20" s="18">
        <f t="shared" si="0"/>
        <v>5.54</v>
      </c>
      <c r="C20" s="11" t="s">
        <v>76</v>
      </c>
      <c r="D20" s="12">
        <v>51602705</v>
      </c>
      <c r="E20" s="19">
        <v>5.54</v>
      </c>
      <c r="F20" s="21" t="s">
        <v>77</v>
      </c>
    </row>
    <row r="21" spans="1:7" x14ac:dyDescent="0.25">
      <c r="A21" s="23"/>
      <c r="B21" s="24">
        <f>SUM(B4:B20)</f>
        <v>8147.6</v>
      </c>
      <c r="C21" s="25" t="s">
        <v>78</v>
      </c>
      <c r="D21" s="11"/>
      <c r="E21" s="11"/>
    </row>
    <row r="22" spans="1:7" x14ac:dyDescent="0.25">
      <c r="B22" s="26">
        <v>8000</v>
      </c>
      <c r="C22" s="27" t="s">
        <v>79</v>
      </c>
    </row>
    <row r="23" spans="1:7" x14ac:dyDescent="0.25">
      <c r="B23" s="28">
        <f>B22-B21</f>
        <v>-147.60000000000036</v>
      </c>
      <c r="C23" s="27" t="s">
        <v>80</v>
      </c>
    </row>
  </sheetData>
  <mergeCells count="1">
    <mergeCell ref="A2:B2"/>
  </mergeCells>
  <hyperlinks>
    <hyperlink ref="F16" r:id="rId1" display="https://www.memphisnet.net/product/Potwarp-1200ft" xr:uid="{FC214EA5-BE53-4B35-954A-BCFA29D02BFB}"/>
    <hyperlink ref="F17" r:id="rId2" display="https://www.memphisnet.net/product/Float-Buoy-Style-PVC" xr:uid="{51888EB0-9B8F-40C0-B149-2B82E2B9FCE2}"/>
    <hyperlink ref="F19" r:id="rId3" display="https://www.memphisnet.net/product/Para-Cord" xr:uid="{809A5CC3-77DE-4928-BAFB-D6460655E78B}"/>
    <hyperlink ref="F20" r:id="rId4" tooltip="https://www.e-rigging.com/52mm-stainless-steel-fixed-snap-shackle?utm_source=google&amp;utm_medium=ppc&amp;utm_campaign=shopping_60-70&amp;utm_term=&amp;gclid=eaiaiqobchmiwpsh6ner9wivpmpvbb1i0wtoeaqyayabegimapd_bwe" xr:uid="{04A0C7CB-C263-4301-A9F4-BB38DDBE0E93}"/>
    <hyperlink ref="F18" r:id="rId5" display="https://www.memphisnet.net/product/Float-PVC-Sponge-3-dia-by-1-1-2-Rust" xr:uid="{F8A9E6CC-3FA6-4B9A-879B-823EBB9FB58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D62A2-BBBE-4600-BAB9-ADE2A0D251EE}">
  <dimension ref="A1:I31"/>
  <sheetViews>
    <sheetView workbookViewId="0">
      <selection activeCell="B23" sqref="B23"/>
    </sheetView>
  </sheetViews>
  <sheetFormatPr defaultRowHeight="15" x14ac:dyDescent="0.25"/>
  <cols>
    <col min="2" max="2" width="74" bestFit="1" customWidth="1"/>
    <col min="7" max="7" width="13.7109375" style="30" customWidth="1"/>
    <col min="8" max="8" width="9.140625" style="30"/>
    <col min="9" max="9" width="11.42578125" style="30" bestFit="1" customWidth="1"/>
  </cols>
  <sheetData>
    <row r="1" spans="1:9" ht="18.75" x14ac:dyDescent="0.25">
      <c r="A1" s="5" t="s">
        <v>89</v>
      </c>
      <c r="B1" s="6"/>
      <c r="C1" s="6"/>
      <c r="D1" s="6"/>
      <c r="E1" s="6"/>
      <c r="F1" s="6"/>
      <c r="G1" s="1"/>
      <c r="H1" s="1"/>
    </row>
    <row r="2" spans="1:9" x14ac:dyDescent="0.25">
      <c r="A2" s="6" t="s">
        <v>90</v>
      </c>
      <c r="B2" s="6"/>
      <c r="C2" s="6"/>
      <c r="D2" s="6"/>
      <c r="E2" s="6"/>
      <c r="F2" s="6"/>
      <c r="G2" s="1"/>
      <c r="H2" s="1"/>
    </row>
    <row r="3" spans="1:9" x14ac:dyDescent="0.25">
      <c r="A3" s="6"/>
      <c r="B3" s="6"/>
      <c r="C3" s="6"/>
      <c r="D3" s="6"/>
      <c r="E3" s="4" t="s">
        <v>5</v>
      </c>
      <c r="F3" s="4" t="s">
        <v>4</v>
      </c>
      <c r="G3" s="4" t="s">
        <v>7</v>
      </c>
      <c r="H3" s="4" t="s">
        <v>8</v>
      </c>
      <c r="I3" s="4" t="s">
        <v>86</v>
      </c>
    </row>
    <row r="4" spans="1:9" ht="18.75" x14ac:dyDescent="0.25">
      <c r="A4" s="5" t="s">
        <v>91</v>
      </c>
      <c r="B4" s="6"/>
      <c r="C4" s="6"/>
      <c r="D4" s="29"/>
      <c r="E4" s="7">
        <f>F4*3.28</f>
        <v>0</v>
      </c>
      <c r="F4" s="3">
        <v>0</v>
      </c>
      <c r="G4" s="31"/>
      <c r="H4" s="8"/>
      <c r="I4" s="38"/>
    </row>
    <row r="5" spans="1:9" x14ac:dyDescent="0.25">
      <c r="A5" s="6"/>
      <c r="B5" s="6"/>
      <c r="C5" s="1"/>
      <c r="D5" s="29"/>
      <c r="E5" s="7">
        <f t="shared" ref="E5:E30" si="0">F5*3.28</f>
        <v>3.28</v>
      </c>
      <c r="F5" s="3">
        <v>1</v>
      </c>
      <c r="G5" s="32" t="s">
        <v>87</v>
      </c>
      <c r="H5" s="8"/>
      <c r="I5" s="38"/>
    </row>
    <row r="6" spans="1:9" x14ac:dyDescent="0.25">
      <c r="A6" s="1" t="s">
        <v>9</v>
      </c>
      <c r="B6" s="6" t="s">
        <v>0</v>
      </c>
      <c r="C6" s="1"/>
      <c r="D6" s="6"/>
      <c r="E6" s="7">
        <f t="shared" si="0"/>
        <v>6.56</v>
      </c>
      <c r="F6" s="3">
        <v>2</v>
      </c>
      <c r="G6" s="33"/>
      <c r="H6" s="8"/>
      <c r="I6" s="38"/>
    </row>
    <row r="7" spans="1:9" x14ac:dyDescent="0.25">
      <c r="A7" s="1">
        <v>11</v>
      </c>
      <c r="B7" s="6" t="s">
        <v>82</v>
      </c>
      <c r="C7" s="1"/>
      <c r="D7" s="6"/>
      <c r="E7" s="7">
        <f t="shared" si="0"/>
        <v>9.84</v>
      </c>
      <c r="F7" s="3">
        <v>3</v>
      </c>
      <c r="G7" s="32" t="s">
        <v>87</v>
      </c>
      <c r="H7" s="8"/>
      <c r="I7" s="38"/>
    </row>
    <row r="8" spans="1:9" x14ac:dyDescent="0.25">
      <c r="A8" s="1">
        <v>4</v>
      </c>
      <c r="B8" s="6" t="s">
        <v>83</v>
      </c>
      <c r="C8" s="1"/>
      <c r="D8" s="6"/>
      <c r="E8" s="7">
        <f t="shared" si="0"/>
        <v>13.12</v>
      </c>
      <c r="F8" s="3">
        <v>4</v>
      </c>
      <c r="G8" s="33"/>
      <c r="H8" s="8"/>
      <c r="I8" s="38"/>
    </row>
    <row r="9" spans="1:9" x14ac:dyDescent="0.25">
      <c r="A9" s="1">
        <v>0</v>
      </c>
      <c r="B9" s="6" t="s">
        <v>84</v>
      </c>
      <c r="C9" s="1"/>
      <c r="D9" s="6"/>
      <c r="E9" s="7">
        <f t="shared" si="0"/>
        <v>16.399999999999999</v>
      </c>
      <c r="F9" s="3">
        <v>5</v>
      </c>
      <c r="G9" s="32" t="s">
        <v>87</v>
      </c>
      <c r="H9" s="8"/>
      <c r="I9" s="38"/>
    </row>
    <row r="10" spans="1:9" x14ac:dyDescent="0.25">
      <c r="A10" s="1">
        <v>90</v>
      </c>
      <c r="B10" s="6" t="s">
        <v>1</v>
      </c>
      <c r="C10" s="1"/>
      <c r="D10" s="6"/>
      <c r="E10" s="7">
        <f t="shared" si="0"/>
        <v>19.68</v>
      </c>
      <c r="F10" s="3">
        <v>6</v>
      </c>
      <c r="G10" s="33"/>
      <c r="H10" s="8"/>
      <c r="I10" s="38"/>
    </row>
    <row r="11" spans="1:9" x14ac:dyDescent="0.25">
      <c r="A11" s="1">
        <v>135</v>
      </c>
      <c r="B11" s="6" t="s">
        <v>85</v>
      </c>
      <c r="C11" s="1"/>
      <c r="D11" s="6"/>
      <c r="E11" s="7">
        <f t="shared" si="0"/>
        <v>22.959999999999997</v>
      </c>
      <c r="F11" s="3">
        <v>7</v>
      </c>
      <c r="G11" s="32" t="s">
        <v>87</v>
      </c>
      <c r="H11" s="8"/>
      <c r="I11" s="38"/>
    </row>
    <row r="12" spans="1:9" x14ac:dyDescent="0.25">
      <c r="A12" s="1" t="s">
        <v>10</v>
      </c>
      <c r="B12" s="6" t="s">
        <v>2</v>
      </c>
      <c r="C12" s="1"/>
      <c r="D12" s="6"/>
      <c r="E12" s="7">
        <f t="shared" si="0"/>
        <v>26.24</v>
      </c>
      <c r="F12" s="3">
        <v>8</v>
      </c>
      <c r="G12" s="33"/>
      <c r="H12" s="9" t="s">
        <v>8</v>
      </c>
      <c r="I12" s="38"/>
    </row>
    <row r="13" spans="1:9" x14ac:dyDescent="0.25">
      <c r="A13" s="1" t="s">
        <v>11</v>
      </c>
      <c r="B13" s="6" t="s">
        <v>3</v>
      </c>
      <c r="C13" s="1"/>
      <c r="D13" s="6"/>
      <c r="E13" s="7">
        <f t="shared" si="0"/>
        <v>29.52</v>
      </c>
      <c r="F13" s="3">
        <v>9</v>
      </c>
      <c r="G13" s="32" t="s">
        <v>87</v>
      </c>
      <c r="H13" s="8"/>
      <c r="I13" s="38"/>
    </row>
    <row r="14" spans="1:9" x14ac:dyDescent="0.25">
      <c r="A14" s="6"/>
      <c r="B14" s="6"/>
      <c r="C14" s="6"/>
      <c r="D14" s="6"/>
      <c r="E14" s="7">
        <f t="shared" si="0"/>
        <v>32.799999999999997</v>
      </c>
      <c r="F14" s="3">
        <v>10</v>
      </c>
      <c r="G14" s="34"/>
      <c r="H14" s="9" t="s">
        <v>8</v>
      </c>
      <c r="I14" s="38"/>
    </row>
    <row r="15" spans="1:9" x14ac:dyDescent="0.25">
      <c r="A15" s="30">
        <v>2</v>
      </c>
      <c r="B15" s="6" t="s">
        <v>88</v>
      </c>
      <c r="E15" s="7">
        <f t="shared" si="0"/>
        <v>36.08</v>
      </c>
      <c r="F15" s="3">
        <v>11</v>
      </c>
      <c r="G15" s="35" t="s">
        <v>87</v>
      </c>
      <c r="H15" s="8"/>
      <c r="I15" s="38"/>
    </row>
    <row r="16" spans="1:9" x14ac:dyDescent="0.25">
      <c r="E16" s="7">
        <f t="shared" si="0"/>
        <v>39.36</v>
      </c>
      <c r="F16" s="3">
        <v>12</v>
      </c>
      <c r="G16" s="34"/>
      <c r="H16" s="9" t="s">
        <v>8</v>
      </c>
      <c r="I16" s="38"/>
    </row>
    <row r="17" spans="5:9" x14ac:dyDescent="0.25">
      <c r="E17" s="7">
        <f t="shared" si="0"/>
        <v>42.64</v>
      </c>
      <c r="F17" s="3">
        <v>13</v>
      </c>
      <c r="G17" s="35" t="s">
        <v>87</v>
      </c>
      <c r="H17" s="8"/>
      <c r="I17" s="38"/>
    </row>
    <row r="18" spans="5:9" x14ac:dyDescent="0.25">
      <c r="E18" s="7">
        <f t="shared" si="0"/>
        <v>45.919999999999995</v>
      </c>
      <c r="F18" s="3">
        <v>14</v>
      </c>
      <c r="G18" s="34"/>
      <c r="H18" s="36"/>
      <c r="I18" s="38"/>
    </row>
    <row r="19" spans="5:9" x14ac:dyDescent="0.25">
      <c r="E19" s="7">
        <f t="shared" si="0"/>
        <v>49.199999999999996</v>
      </c>
      <c r="F19" s="3">
        <v>15</v>
      </c>
      <c r="G19" s="35" t="s">
        <v>87</v>
      </c>
      <c r="H19" s="8"/>
      <c r="I19" s="38"/>
    </row>
    <row r="20" spans="5:9" x14ac:dyDescent="0.25">
      <c r="E20" s="7">
        <f t="shared" si="0"/>
        <v>52.48</v>
      </c>
      <c r="F20" s="3">
        <v>16</v>
      </c>
      <c r="G20" s="16"/>
      <c r="H20" s="8"/>
      <c r="I20" s="38"/>
    </row>
    <row r="21" spans="5:9" x14ac:dyDescent="0.25">
      <c r="E21" s="7">
        <f t="shared" si="0"/>
        <v>55.76</v>
      </c>
      <c r="F21" s="3">
        <v>17</v>
      </c>
      <c r="G21" s="34"/>
      <c r="H21" s="8"/>
      <c r="I21" s="38"/>
    </row>
    <row r="22" spans="5:9" x14ac:dyDescent="0.25">
      <c r="E22" s="7">
        <f t="shared" si="0"/>
        <v>59.04</v>
      </c>
      <c r="F22" s="3">
        <v>18</v>
      </c>
      <c r="G22" s="35" t="s">
        <v>87</v>
      </c>
      <c r="H22" s="36"/>
      <c r="I22" s="38"/>
    </row>
    <row r="23" spans="5:9" x14ac:dyDescent="0.25">
      <c r="E23" s="7">
        <f t="shared" si="0"/>
        <v>62.319999999999993</v>
      </c>
      <c r="F23" s="3">
        <v>19</v>
      </c>
      <c r="G23" s="34"/>
      <c r="H23" s="8"/>
      <c r="I23" s="38"/>
    </row>
    <row r="24" spans="5:9" x14ac:dyDescent="0.25">
      <c r="E24" s="7">
        <f t="shared" si="0"/>
        <v>65.599999999999994</v>
      </c>
      <c r="F24" s="3">
        <v>20</v>
      </c>
      <c r="G24" s="16"/>
      <c r="H24" s="8"/>
      <c r="I24" s="38"/>
    </row>
    <row r="25" spans="5:9" x14ac:dyDescent="0.25">
      <c r="E25" s="7">
        <f t="shared" si="0"/>
        <v>68.88</v>
      </c>
      <c r="F25" s="3">
        <v>21</v>
      </c>
      <c r="G25" s="35" t="s">
        <v>87</v>
      </c>
      <c r="H25" s="8"/>
      <c r="I25" s="38"/>
    </row>
    <row r="26" spans="5:9" x14ac:dyDescent="0.25">
      <c r="E26" s="7">
        <f t="shared" si="0"/>
        <v>72.16</v>
      </c>
      <c r="F26" s="3">
        <v>22</v>
      </c>
      <c r="G26" s="37"/>
      <c r="H26" s="36"/>
      <c r="I26" s="38"/>
    </row>
    <row r="27" spans="5:9" x14ac:dyDescent="0.25">
      <c r="E27" s="7">
        <f t="shared" si="0"/>
        <v>75.44</v>
      </c>
      <c r="F27" s="3">
        <v>23</v>
      </c>
      <c r="G27" s="16"/>
      <c r="H27" s="36"/>
      <c r="I27" s="38"/>
    </row>
    <row r="28" spans="5:9" x14ac:dyDescent="0.25">
      <c r="E28" s="7">
        <f t="shared" si="0"/>
        <v>78.72</v>
      </c>
      <c r="F28" s="3">
        <v>24</v>
      </c>
      <c r="G28" s="16"/>
      <c r="H28" s="36"/>
      <c r="I28" s="38"/>
    </row>
    <row r="29" spans="5:9" x14ac:dyDescent="0.25">
      <c r="E29" s="7">
        <f t="shared" si="0"/>
        <v>82</v>
      </c>
      <c r="F29" s="3">
        <v>25</v>
      </c>
      <c r="G29" s="35" t="s">
        <v>87</v>
      </c>
      <c r="H29" s="9" t="s">
        <v>8</v>
      </c>
      <c r="I29" s="38"/>
    </row>
    <row r="30" spans="5:9" x14ac:dyDescent="0.25">
      <c r="E30" s="7">
        <f t="shared" si="0"/>
        <v>85.28</v>
      </c>
      <c r="F30" s="3">
        <v>26</v>
      </c>
      <c r="G30" s="16"/>
      <c r="H30" s="8"/>
      <c r="I30" s="38"/>
    </row>
    <row r="31" spans="5:9" x14ac:dyDescent="0.25">
      <c r="E31" s="6"/>
      <c r="F31" s="6"/>
      <c r="G31" s="1"/>
      <c r="H31"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EquipmentOrder</vt:lpstr>
      <vt:lpstr>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Stamp, Jen</cp:lastModifiedBy>
  <dcterms:created xsi:type="dcterms:W3CDTF">2020-03-21T21:09:11Z</dcterms:created>
  <dcterms:modified xsi:type="dcterms:W3CDTF">2022-12-29T15:39:17Z</dcterms:modified>
</cp:coreProperties>
</file>