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Data Jounalism Resources\"/>
    </mc:Choice>
  </mc:AlternateContent>
  <xr:revisionPtr revIDLastSave="0" documentId="13_ncr:1_{9E4BD0E7-7455-48EF-B2F3-2E6569D469E8}" xr6:coauthVersionLast="47" xr6:coauthVersionMax="47" xr10:uidLastSave="{00000000-0000-0000-0000-000000000000}"/>
  <bookViews>
    <workbookView xWindow="-90" yWindow="-90" windowWidth="19380" windowHeight="11460" tabRatio="687" xr2:uid="{52C7EF70-1EB7-4945-AD2B-35F299128937}"/>
  </bookViews>
  <sheets>
    <sheet name="CARVER Impact Assessment" sheetId="4" r:id="rId1"/>
    <sheet name="Chart Dashboard" sheetId="6" r:id="rId2"/>
    <sheet name="CARVER P(a) Explanation" sheetId="1" r:id="rId3"/>
    <sheet name="Threat Tier (About)" sheetId="5" r:id="rId4"/>
    <sheet name="CARVER Referenc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J12" i="4"/>
  <c r="J11" i="4"/>
  <c r="J10" i="4"/>
  <c r="J9" i="4"/>
  <c r="J8" i="4"/>
  <c r="J7" i="4"/>
  <c r="J6" i="4"/>
  <c r="J5" i="4"/>
  <c r="J4" i="4"/>
  <c r="J3" i="4"/>
  <c r="J2" i="4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</calcChain>
</file>

<file path=xl/sharedStrings.xml><?xml version="1.0" encoding="utf-8"?>
<sst xmlns="http://schemas.openxmlformats.org/spreadsheetml/2006/main" count="231" uniqueCount="202">
  <si>
    <t>Adjusted only slightly for cases where other CARVER elements (like Criticality or Vulnerability) suggested a broader consequence footprint.</t>
  </si>
  <si>
    <r>
      <t xml:space="preserve">I assumed the Impact Score = </t>
    </r>
    <r>
      <rPr>
        <b/>
        <sz val="11"/>
        <color theme="1"/>
        <rFont val="Aptos Narrow"/>
        <family val="2"/>
        <scheme val="minor"/>
      </rPr>
      <t>the “Effect” score from CARVER</t>
    </r>
  </si>
  <si>
    <t>For the example I gave:</t>
  </si>
  <si>
    <t>3. What I Used in the Sample Table</t>
  </si>
  <si>
    <r>
      <t>Political/Social Impact</t>
    </r>
    <r>
      <rPr>
        <sz val="11"/>
        <color theme="1"/>
        <rFont val="Aptos Narrow"/>
        <family val="2"/>
        <scheme val="minor"/>
      </rPr>
      <t xml:space="preserve"> (public unrest, reputation damage)</t>
    </r>
  </si>
  <si>
    <r>
      <t>Economic Impact</t>
    </r>
    <r>
      <rPr>
        <sz val="11"/>
        <color theme="1"/>
        <rFont val="Aptos Narrow"/>
        <family val="2"/>
        <scheme val="minor"/>
      </rPr>
      <t xml:space="preserve"> (losses in $, trade disruption)</t>
    </r>
  </si>
  <si>
    <r>
      <t>Operational Impact</t>
    </r>
    <r>
      <rPr>
        <sz val="11"/>
        <color theme="1"/>
        <rFont val="Aptos Narrow"/>
        <family val="2"/>
        <scheme val="minor"/>
      </rPr>
      <t xml:space="preserve"> (mission failure, downtime)</t>
    </r>
  </si>
  <si>
    <r>
      <t>Human Impact</t>
    </r>
    <r>
      <rPr>
        <sz val="11"/>
        <color theme="1"/>
        <rFont val="Aptos Narrow"/>
        <family val="2"/>
        <scheme val="minor"/>
      </rPr>
      <t xml:space="preserve"> (injuries/deaths)</t>
    </r>
  </si>
  <si>
    <r>
      <t xml:space="preserve">Assign values based on </t>
    </r>
    <r>
      <rPr>
        <b/>
        <sz val="11"/>
        <color theme="1"/>
        <rFont val="Aptos Narrow"/>
        <family val="2"/>
        <scheme val="minor"/>
      </rPr>
      <t>consequence categories</t>
    </r>
    <r>
      <rPr>
        <sz val="11"/>
        <color theme="1"/>
        <rFont val="Aptos Narrow"/>
        <family val="2"/>
        <scheme val="minor"/>
      </rPr>
      <t>:</t>
    </r>
  </si>
  <si>
    <r>
      <t>7–10</t>
    </r>
    <r>
      <rPr>
        <sz val="11"/>
        <color theme="1"/>
        <rFont val="Aptos Narrow"/>
        <family val="2"/>
        <scheme val="minor"/>
      </rPr>
      <t xml:space="preserve"> = High consequence</t>
    </r>
  </si>
  <si>
    <r>
      <t>4–6</t>
    </r>
    <r>
      <rPr>
        <sz val="11"/>
        <color theme="1"/>
        <rFont val="Aptos Narrow"/>
        <family val="2"/>
        <scheme val="minor"/>
      </rPr>
      <t xml:space="preserve"> = Moderate consequence</t>
    </r>
  </si>
  <si>
    <r>
      <t>1–3</t>
    </r>
    <r>
      <rPr>
        <sz val="11"/>
        <color theme="1"/>
        <rFont val="Aptos Narrow"/>
        <family val="2"/>
        <scheme val="minor"/>
      </rPr>
      <t xml:space="preserve"> = Low consequence</t>
    </r>
  </si>
  <si>
    <t>Use an external scale from ISO 31000, INSSA, or your organization’s risk register:</t>
  </si>
  <si>
    <t>C. External Risk Framework Mapping</t>
  </si>
  <si>
    <t>Cons: Slightly more complex to explain to non-technical audiences.</t>
  </si>
  <si>
    <t>Pros: Captures multi-factor severity.</t>
  </si>
  <si>
    <t>Impact Score=E+C+V/3</t>
  </si>
  <si>
    <t>Example formula:</t>
  </si>
  <si>
    <r>
      <t>Vulnerability (V)</t>
    </r>
    <r>
      <rPr>
        <sz val="11"/>
        <color theme="1"/>
        <rFont val="Aptos Narrow"/>
        <family val="2"/>
        <scheme val="minor"/>
      </rPr>
      <t xml:space="preserve"> severity</t>
    </r>
  </si>
  <si>
    <r>
      <t>Criticality (C)</t>
    </r>
    <r>
      <rPr>
        <sz val="11"/>
        <color theme="1"/>
        <rFont val="Aptos Narrow"/>
        <family val="2"/>
        <scheme val="minor"/>
      </rPr>
      <t xml:space="preserve"> (system importance)</t>
    </r>
  </si>
  <si>
    <r>
      <t>Effect (E)</t>
    </r>
    <r>
      <rPr>
        <sz val="11"/>
        <color theme="1"/>
        <rFont val="Aptos Narrow"/>
        <family val="2"/>
        <scheme val="minor"/>
      </rPr>
      <t xml:space="preserve"> from CARVER</t>
    </r>
  </si>
  <si>
    <t>Average multiple factors such as:</t>
  </si>
  <si>
    <t>B. Composite Impact Index</t>
  </si>
  <si>
    <t>Cons: May underrepresent other post-event consequences outside of CARVER.</t>
  </si>
  <si>
    <t>Pros: Fast, directly tied to CARVER’s consequence assessment.</t>
  </si>
  <si>
    <r>
      <t xml:space="preserve">Take the </t>
    </r>
    <r>
      <rPr>
        <b/>
        <sz val="11"/>
        <color theme="1"/>
        <rFont val="Aptos Narrow"/>
        <family val="2"/>
        <scheme val="minor"/>
      </rPr>
      <t>Effect (E)</t>
    </r>
    <r>
      <rPr>
        <sz val="11"/>
        <color theme="1"/>
        <rFont val="Aptos Narrow"/>
        <family val="2"/>
        <scheme val="minor"/>
      </rPr>
      <t xml:space="preserve"> score and rescale it (if CARVER is 1–10, keep it as-is; if 1–5, convert).</t>
    </r>
  </si>
  <si>
    <t>A. Direct Mapping from CARVER “Effect”</t>
  </si>
  <si>
    <r>
      <t xml:space="preserve">You can derive it in </t>
    </r>
    <r>
      <rPr>
        <b/>
        <sz val="11"/>
        <color theme="1"/>
        <rFont val="Aptos Narrow"/>
        <family val="2"/>
        <scheme val="minor"/>
      </rPr>
      <t>three common ways</t>
    </r>
    <r>
      <rPr>
        <sz val="11"/>
        <color theme="1"/>
        <rFont val="Aptos Narrow"/>
        <family val="2"/>
        <scheme val="minor"/>
      </rPr>
      <t>:</t>
    </r>
  </si>
  <si>
    <t>2. How to Determine the Impact Score</t>
  </si>
  <si>
    <r>
      <t xml:space="preserve">Using a dedicated Impact score allows you to integrate CARVER into </t>
    </r>
    <r>
      <rPr>
        <b/>
        <sz val="11"/>
        <color theme="1"/>
        <rFont val="Aptos Narrow"/>
        <family val="2"/>
        <scheme val="minor"/>
      </rPr>
      <t>standard risk management visualizations</t>
    </r>
    <r>
      <rPr>
        <sz val="11"/>
        <color theme="1"/>
        <rFont val="Aptos Narrow"/>
        <family val="2"/>
        <scheme val="minor"/>
      </rPr>
      <t xml:space="preserve"> like 3×3 or 5×5 likelihood/impact heatmaps.</t>
    </r>
  </si>
  <si>
    <r>
      <t xml:space="preserve">But in </t>
    </r>
    <r>
      <rPr>
        <b/>
        <sz val="11"/>
        <color theme="1"/>
        <rFont val="Aptos Narrow"/>
        <family val="2"/>
        <scheme val="minor"/>
      </rPr>
      <t>risk matrices</t>
    </r>
    <r>
      <rPr>
        <sz val="11"/>
        <color theme="1"/>
        <rFont val="Aptos Narrow"/>
        <family val="2"/>
        <scheme val="minor"/>
      </rPr>
      <t xml:space="preserve"> (ISO 31000, NIST, INSSA), “Impact” is often broader — it can include multiple dimensions and be scored using a separate rubric.</t>
    </r>
  </si>
  <si>
    <r>
      <t>Effect (E)</t>
    </r>
    <r>
      <rPr>
        <sz val="11"/>
        <color theme="1"/>
        <rFont val="Aptos Narrow"/>
        <family val="2"/>
        <scheme val="minor"/>
      </rPr>
      <t xml:space="preserve"> in CARVER already considers consequences (human, economic, operational, political).</t>
    </r>
  </si>
  <si>
    <t>1. Why Impact is Separate from CARVER</t>
  </si>
  <si>
    <t>Here’s how it’s usually determined in a CARVER-based workflow:</t>
  </si>
  <si>
    <r>
      <t xml:space="preserve">In this sample table, the </t>
    </r>
    <r>
      <rPr>
        <b/>
        <sz val="11"/>
        <color theme="1"/>
        <rFont val="Aptos Narrow"/>
        <family val="2"/>
        <scheme val="minor"/>
      </rPr>
      <t>Impact Score</t>
    </r>
    <r>
      <rPr>
        <sz val="11"/>
        <color theme="1"/>
        <rFont val="Aptos Narrow"/>
        <family val="2"/>
        <scheme val="minor"/>
      </rPr>
      <t xml:space="preserve"> isn’t one of the CARVER criteria — it’s a </t>
    </r>
    <r>
      <rPr>
        <b/>
        <sz val="11"/>
        <color theme="1"/>
        <rFont val="Aptos Narrow"/>
        <family val="2"/>
        <scheme val="minor"/>
      </rPr>
      <t>separate post-analysis metric</t>
    </r>
    <r>
      <rPr>
        <sz val="11"/>
        <color theme="1"/>
        <rFont val="Aptos Narrow"/>
        <family val="2"/>
        <scheme val="minor"/>
      </rPr>
      <t xml:space="preserve"> I added so you could place assets on a </t>
    </r>
    <r>
      <rPr>
        <b/>
        <sz val="11"/>
        <color theme="1"/>
        <rFont val="Aptos Narrow"/>
        <family val="2"/>
        <scheme val="minor"/>
      </rPr>
      <t>likelihood (P(a)) × impact</t>
    </r>
    <r>
      <rPr>
        <sz val="11"/>
        <color theme="1"/>
        <rFont val="Aptos Narrow"/>
        <family val="2"/>
        <scheme val="minor"/>
      </rPr>
      <t xml:space="preserve"> grid.</t>
    </r>
  </si>
  <si>
    <t>Medium</t>
  </si>
  <si>
    <t>Warehouse</t>
  </si>
  <si>
    <t>High</t>
  </si>
  <si>
    <t>Data Center</t>
  </si>
  <si>
    <t>Low</t>
  </si>
  <si>
    <t>Rural Bridge</t>
  </si>
  <si>
    <t>Regional HQ</t>
  </si>
  <si>
    <t>Power Substation</t>
  </si>
  <si>
    <t>Water Treatment Plant</t>
  </si>
  <si>
    <t>Threat Tier</t>
  </si>
  <si>
    <t>Impact Score (1–10)</t>
  </si>
  <si>
    <t>P(a)</t>
  </si>
  <si>
    <t>Total CARVER Score</t>
  </si>
  <si>
    <t>Recognizability (R)</t>
  </si>
  <si>
    <t>Effect (E)</t>
  </si>
  <si>
    <t>Vulnerability (V)</t>
  </si>
  <si>
    <t>Recoverability (R)</t>
  </si>
  <si>
    <t>Accessibility (A)</t>
  </si>
  <si>
    <t>Criticality (C)</t>
  </si>
  <si>
    <t>Asset / Location</t>
  </si>
  <si>
    <r>
      <t xml:space="preserve">Low P(a) assets can often be left with </t>
    </r>
    <r>
      <rPr>
        <b/>
        <sz val="11"/>
        <color theme="1"/>
        <rFont val="Aptos Narrow"/>
        <family val="2"/>
        <scheme val="minor"/>
      </rPr>
      <t>baseline security</t>
    </r>
    <r>
      <rPr>
        <sz val="11"/>
        <color theme="1"/>
        <rFont val="Aptos Narrow"/>
        <family val="2"/>
        <scheme val="minor"/>
      </rPr>
      <t xml:space="preserve"> and re-evaluated periodically.</t>
    </r>
  </si>
  <si>
    <r>
      <t xml:space="preserve">Medium P(a) targets may need </t>
    </r>
    <r>
      <rPr>
        <b/>
        <sz val="11"/>
        <color theme="1"/>
        <rFont val="Aptos Narrow"/>
        <family val="2"/>
        <scheme val="minor"/>
      </rPr>
      <t>procedural controls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contingency planning</t>
    </r>
    <r>
      <rPr>
        <sz val="11"/>
        <color theme="1"/>
        <rFont val="Aptos Narrow"/>
        <family val="2"/>
        <scheme val="minor"/>
      </rPr>
      <t>.</t>
    </r>
  </si>
  <si>
    <r>
      <t xml:space="preserve">High </t>
    </r>
    <r>
      <rPr>
        <b/>
        <sz val="11"/>
        <color theme="1"/>
        <rFont val="Aptos Narrow"/>
        <family val="2"/>
        <scheme val="minor"/>
      </rPr>
      <t>P(a)</t>
    </r>
    <r>
      <rPr>
        <sz val="11"/>
        <color theme="1"/>
        <rFont val="Aptos Narrow"/>
        <family val="2"/>
        <scheme val="minor"/>
      </rPr>
      <t xml:space="preserve"> targets warrant </t>
    </r>
    <r>
      <rPr>
        <b/>
        <sz val="11"/>
        <color theme="1"/>
        <rFont val="Aptos Narrow"/>
        <family val="2"/>
        <scheme val="minor"/>
      </rPr>
      <t>priority hardening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enhanced monitoring</t>
    </r>
    <r>
      <rPr>
        <sz val="11"/>
        <color theme="1"/>
        <rFont val="Aptos Narrow"/>
        <family val="2"/>
        <scheme val="minor"/>
      </rPr>
      <t>.</t>
    </r>
  </si>
  <si>
    <t>5. Strategic Implications</t>
  </si>
  <si>
    <r>
      <t xml:space="preserve">These modifiers can </t>
    </r>
    <r>
      <rPr>
        <b/>
        <sz val="11"/>
        <color theme="1"/>
        <rFont val="Aptos Narrow"/>
        <family val="2"/>
        <scheme val="minor"/>
      </rPr>
      <t>raise or lower</t>
    </r>
    <r>
      <rPr>
        <sz val="11"/>
        <color theme="1"/>
        <rFont val="Aptos Narrow"/>
        <family val="2"/>
        <scheme val="minor"/>
      </rPr>
      <t xml:space="preserve"> the raw CARVER-derived P(a).</t>
    </r>
  </si>
  <si>
    <r>
      <t>External Deterrence Factors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(political risk, retaliation likelihood, visibility)</t>
    </r>
  </si>
  <si>
    <r>
      <t>Adversary Opportunity Window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(timing, seasonal or operational constraints)</t>
    </r>
  </si>
  <si>
    <r>
      <t>Threat Actor Capability &amp; Intent</t>
    </r>
    <r>
      <rPr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(from DBT intelligence)</t>
    </r>
  </si>
  <si>
    <t>To refine P(a), security practitioners integrate:</t>
  </si>
  <si>
    <t>4. Additional Modifiers for Realistic P(a)</t>
  </si>
  <si>
    <t>(Note: This is a heuristic, not a DHS-standard formula; field teams often adapt weighting per threat model.)</t>
  </si>
  <si>
    <t>P(a)≈48/60=0.80 or 80%</t>
  </si>
  <si>
    <t>If an asset scores 48 out of a possible 60:</t>
  </si>
  <si>
    <t>Example:</t>
  </si>
  <si>
    <t>P(a)≈Total CARVER Score/Maximum Possible Score</t>
  </si>
  <si>
    <r>
      <t xml:space="preserve">In some CARVER field adaptations, </t>
    </r>
    <r>
      <rPr>
        <b/>
        <sz val="11"/>
        <color theme="1"/>
        <rFont val="Aptos Narrow"/>
        <family val="2"/>
        <scheme val="minor"/>
      </rPr>
      <t>P(a)</t>
    </r>
    <r>
      <rPr>
        <sz val="11"/>
        <color theme="1"/>
        <rFont val="Aptos Narrow"/>
        <family val="2"/>
        <scheme val="minor"/>
      </rPr>
      <t xml:space="preserve"> is estimated as:</t>
    </r>
  </si>
  <si>
    <t>3. P(a) Estimation Formula (Operational Shortcut)</t>
  </si>
  <si>
    <t>High-profile assets require less planning to exploit.</t>
  </si>
  <si>
    <t>Easily identified = lower recon cost, higher P(a).</t>
  </si>
  <si>
    <t>Recognizability</t>
  </si>
  <si>
    <t>Terrorist and political actors often prioritize high-effect targets.</t>
  </si>
  <si>
    <t>High-effect outcomes (casualties, disruption, political gain) are strong motivators.</t>
  </si>
  <si>
    <t>Effect</t>
  </si>
  <si>
    <t>Technical weaknesses or poor physical security increase interest.</t>
  </si>
  <si>
    <t>Low defensive resilience = high P(a).</t>
  </si>
  <si>
    <t>Vulnerability</t>
  </si>
  <si>
    <t>Permanent or long-term disruption is more valuable to an attacker.</t>
  </si>
  <si>
    <t>Low recoverability = more attractive.</t>
  </si>
  <si>
    <t>Recoverability</t>
  </si>
  <si>
    <t>If access is easy, P(a) rises sharply.</t>
  </si>
  <si>
    <t>Directly affects operational feasibility of attack.</t>
  </si>
  <si>
    <t>Accessibility</t>
  </si>
  <si>
    <t>Strategic chokepoints or mission-essential nodes get more attention.</t>
  </si>
  <si>
    <t>High criticality increases adversary interest.</t>
  </si>
  <si>
    <t>Criticality</t>
  </si>
  <si>
    <t>Notes</t>
  </si>
  <si>
    <t>Influence on P(a)</t>
  </si>
  <si>
    <t>CARVER Criterion</t>
  </si>
  <si>
    <t>2. Breaking Down P(a) by CARVER Criteria</t>
  </si>
  <si>
    <t>Asset is well-protected, hard to access, quickly recoverable, with minimal effects if attacked.</t>
  </si>
  <si>
    <r>
      <t>Low CARVER score (e.g., &lt;25)</t>
    </r>
    <r>
      <rPr>
        <sz val="11"/>
        <color theme="1"/>
        <rFont val="Aptos Narrow"/>
        <family val="2"/>
        <scheme val="minor"/>
      </rPr>
      <t xml:space="preserve"> → Low P(a)</t>
    </r>
  </si>
  <si>
    <t>Asset has mixed factors—adversary may weigh opportunity cost vs. impact.</t>
  </si>
  <si>
    <r>
      <t>Moderate CARVER score (e.g., 25–44)</t>
    </r>
    <r>
      <rPr>
        <sz val="11"/>
        <color theme="1"/>
        <rFont val="Aptos Narrow"/>
        <family val="2"/>
        <scheme val="minor"/>
      </rPr>
      <t xml:space="preserve"> → Medium P(a)</t>
    </r>
  </si>
  <si>
    <t>Asset is highly critical, easy to access, slow to recover, vulnerable, with severe effects if hit, and easily recognizable.</t>
  </si>
  <si>
    <r>
      <t>High CARVER total score (e.g., 45–60)</t>
    </r>
    <r>
      <rPr>
        <sz val="11"/>
        <color theme="1"/>
        <rFont val="Aptos Narrow"/>
        <family val="2"/>
        <scheme val="minor"/>
      </rPr>
      <t xml:space="preserve"> → High P(a)</t>
    </r>
  </si>
  <si>
    <t>1. Relationship Between CARVER Scores and P(a)</t>
  </si>
  <si>
    <r>
      <t xml:space="preserve">The higher the composite CARVER score for an asset, the more attractive it is to an adversary, and thus the higher its </t>
    </r>
    <r>
      <rPr>
        <i/>
        <sz val="11"/>
        <color theme="1"/>
        <rFont val="Aptos Narrow"/>
        <family val="2"/>
        <scheme val="minor"/>
      </rPr>
      <t>probability of attack</t>
    </r>
    <r>
      <rPr>
        <sz val="11"/>
        <color theme="1"/>
        <rFont val="Aptos Narrow"/>
        <family val="2"/>
        <scheme val="minor"/>
      </rPr>
      <t>.</t>
    </r>
  </si>
  <si>
    <t>The underlying logic:</t>
  </si>
  <si>
    <t xml:space="preserve"> Criticality, Accessibility, Recoverability, Vulnerability, Effect, and Recognizability.</t>
  </si>
  <si>
    <r>
      <t xml:space="preserve">In the CARVER model, </t>
    </r>
    <r>
      <rPr>
        <b/>
        <sz val="11"/>
        <color theme="1"/>
        <rFont val="Aptos Narrow"/>
        <family val="2"/>
        <scheme val="minor"/>
      </rPr>
      <t>P(a)</t>
    </r>
    <r>
      <rPr>
        <sz val="11"/>
        <color theme="1"/>
        <rFont val="Aptos Narrow"/>
        <family val="2"/>
        <scheme val="minor"/>
      </rPr>
      <t xml:space="preserve"> is not a standalone score, but rather an </t>
    </r>
    <r>
      <rPr>
        <i/>
        <sz val="11"/>
        <color theme="1"/>
        <rFont val="Aptos Narrow"/>
        <family val="2"/>
        <scheme val="minor"/>
      </rPr>
      <t>inferred output</t>
    </r>
    <r>
      <rPr>
        <sz val="11"/>
        <color theme="1"/>
        <rFont val="Aptos Narrow"/>
        <family val="2"/>
        <scheme val="minor"/>
      </rPr>
      <t xml:space="preserve"> derived from the combined scoring of its six criteria:</t>
    </r>
  </si>
  <si>
    <t>Represents the likelihood that an adversary will select and attempt to exploit a specific target.</t>
  </si>
  <si>
    <t>P(a) — Probability of Attack</t>
  </si>
  <si>
    <t>Overview of P(a) in the CARVER Context</t>
  </si>
  <si>
    <t>CARVER Quick-Reference Field Table</t>
  </si>
  <si>
    <t>Criterion</t>
  </si>
  <si>
    <t>Definition</t>
  </si>
  <si>
    <t>Scoring Guidance (1–10)*</t>
  </si>
  <si>
    <t>Example Indicators</t>
  </si>
  <si>
    <t>C – Criticality</t>
  </si>
  <si>
    <t>Degree of importance of the asset to overall system function; if disabled, will it cause mission/system failure?</t>
  </si>
  <si>
    <r>
      <t>1–3</t>
    </r>
    <r>
      <rPr>
        <sz val="11"/>
        <color theme="1"/>
        <rFont val="Aptos Narrow"/>
        <family val="2"/>
        <scheme val="minor"/>
      </rPr>
      <t xml:space="preserve"> = Minimal impact if lost; easy workarounds.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Moderate disruption; partial mission degradation.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Catastrophic loss; single point of failure.</t>
    </r>
  </si>
  <si>
    <t>Single-source power feed, command &amp; control node, CEO’s personal laptop with key IP.</t>
  </si>
  <si>
    <t>A – Accessibility</t>
  </si>
  <si>
    <t>Ease with which an adversary can reach and engage the target, considering physical, cyber, and procedural barriers.</t>
  </si>
  <si>
    <r>
      <t>1–3</t>
    </r>
    <r>
      <rPr>
        <sz val="11"/>
        <color theme="1"/>
        <rFont val="Aptos Narrow"/>
        <family val="2"/>
        <scheme val="minor"/>
      </rPr>
      <t xml:space="preserve"> = Heavily fortified; multiple security layers; remote location.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Controlled but accessible with moderate effort.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Open/public access; poor perimeter controls.</t>
    </r>
  </si>
  <si>
    <t>Unlocked server room, publicly exposed APIs, unsecured delivery dock.</t>
  </si>
  <si>
    <t>R – Recoverability</t>
  </si>
  <si>
    <t>Time and effort required to restore the asset after an attack (low recoverability = high score).</t>
  </si>
  <si>
    <r>
      <t>1–3</t>
    </r>
    <r>
      <rPr>
        <sz val="11"/>
        <color theme="1"/>
        <rFont val="Aptos Narrow"/>
        <family val="2"/>
        <scheme val="minor"/>
      </rPr>
      <t xml:space="preserve"> = Rapid restoration possible (&lt;24 hrs).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Days/weeks to restore.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Months or impossible to restore.</t>
    </r>
  </si>
  <si>
    <t>Custom equipment with long lead times, loss of unique data with no backup.</t>
  </si>
  <si>
    <t>V – Vulnerability</t>
  </si>
  <si>
    <t>Degree to which the asset can be damaged or disrupted given adversary capabilities.</t>
  </si>
  <si>
    <r>
      <t>1–3</t>
    </r>
    <r>
      <rPr>
        <sz val="11"/>
        <color theme="1"/>
        <rFont val="Aptos Narrow"/>
        <family val="2"/>
        <scheme val="minor"/>
      </rPr>
      <t xml:space="preserve"> = Highly resistant; redundant protections; difficult to compromise.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Defenses can be bypassed with moderate skill/resources.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Weak/no protection; easily exploitable.</t>
    </r>
  </si>
  <si>
    <t>Unpatched software, glass perimeter fencing, outdated CCTV.</t>
  </si>
  <si>
    <t>E – Effect</t>
  </si>
  <si>
    <t>Magnitude of impact (human, economic, operational, political) if the asset is attacked.</t>
  </si>
  <si>
    <r>
      <t>1–3</t>
    </r>
    <r>
      <rPr>
        <sz val="11"/>
        <color theme="1"/>
        <rFont val="Aptos Narrow"/>
        <family val="2"/>
        <scheme val="minor"/>
      </rPr>
      <t xml:space="preserve"> = Minimal operational or reputational impact.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Noticeable disruption and moderate public/media attention.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Severe casualties, large-scale disruption, political fallout.</t>
    </r>
  </si>
  <si>
    <t>Data breach of millions, mass-casualty event, shutdown of major port.</t>
  </si>
  <si>
    <t>R – Recognizability</t>
  </si>
  <si>
    <t>How easily an adversary can identify and understand the target’s value.</t>
  </si>
  <si>
    <r>
      <t>1–3</t>
    </r>
    <r>
      <rPr>
        <sz val="11"/>
        <color theme="1"/>
        <rFont val="Aptos Narrow"/>
        <family val="2"/>
        <scheme val="minor"/>
      </rPr>
      <t xml:space="preserve"> = Target is obscure or disguised. </t>
    </r>
    <r>
      <rPr>
        <b/>
        <sz val="11"/>
        <color theme="1"/>
        <rFont val="Aptos Narrow"/>
        <family val="2"/>
        <scheme val="minor"/>
      </rPr>
      <t>4–6</t>
    </r>
    <r>
      <rPr>
        <sz val="11"/>
        <color theme="1"/>
        <rFont val="Aptos Narrow"/>
        <family val="2"/>
        <scheme val="minor"/>
      </rPr>
      <t xml:space="preserve"> = Known but requires insider knowledge to identify. </t>
    </r>
    <r>
      <rPr>
        <b/>
        <sz val="11"/>
        <color theme="1"/>
        <rFont val="Aptos Narrow"/>
        <family val="2"/>
        <scheme val="minor"/>
      </rPr>
      <t>7–10</t>
    </r>
    <r>
      <rPr>
        <sz val="11"/>
        <color theme="1"/>
        <rFont val="Aptos Narrow"/>
        <family val="2"/>
        <scheme val="minor"/>
      </rPr>
      <t xml:space="preserve"> = Highly visible, clearly important to mission.</t>
    </r>
  </si>
  <si>
    <t>Publicly listed leadership, obvious control room, branded vehicles.</t>
  </si>
  <si>
    <t>Scoring Tips</t>
  </si>
  <si>
    <t>Example Quick Field Use</t>
  </si>
  <si>
    <r>
      <t>1. Score each criterion independently</t>
    </r>
    <r>
      <rPr>
        <sz val="11"/>
        <color theme="1"/>
        <rFont val="Aptos Narrow"/>
        <family val="2"/>
        <scheme val="minor"/>
      </rPr>
      <t xml:space="preserve"> on a 1–10 scale.</t>
    </r>
  </si>
  <si>
    <r>
      <t xml:space="preserve">If assessing a </t>
    </r>
    <r>
      <rPr>
        <b/>
        <sz val="11"/>
        <color theme="1"/>
        <rFont val="Aptos Narrow"/>
        <family val="2"/>
        <scheme val="minor"/>
      </rPr>
      <t>water treatment plant</t>
    </r>
    <r>
      <rPr>
        <sz val="11"/>
        <color theme="1"/>
        <rFont val="Aptos Narrow"/>
        <family val="2"/>
        <scheme val="minor"/>
      </rPr>
      <t>:</t>
    </r>
  </si>
  <si>
    <r>
      <t>2. Higher scores = greater attractiveness to adversaries</t>
    </r>
    <r>
      <rPr>
        <sz val="11"/>
        <color theme="1"/>
        <rFont val="Aptos Narrow"/>
        <family val="2"/>
        <scheme val="minor"/>
      </rPr>
      <t xml:space="preserve"> (and greater risk to your operation).</t>
    </r>
  </si>
  <si>
    <t>Criticality: 9 (essential to regional water supply)</t>
  </si>
  <si>
    <t>Accessibility: 6 (moderate fencing, but rural location with road access)</t>
  </si>
  <si>
    <r>
      <t>3. Sum total scores</t>
    </r>
    <r>
      <rPr>
        <sz val="11"/>
        <color theme="1"/>
        <rFont val="Aptos Narrow"/>
        <family val="2"/>
        <scheme val="minor"/>
      </rPr>
      <t xml:space="preserve"> for each asset to rank them in priority order.</t>
    </r>
  </si>
  <si>
    <t>Recoverability: 8 (months to replace core pumps)</t>
  </si>
  <si>
    <t>Vulnerability: 7 (aging SCADA systems)</t>
  </si>
  <si>
    <r>
      <t xml:space="preserve">4. Use </t>
    </r>
    <r>
      <rPr>
        <b/>
        <sz val="11"/>
        <color theme="1"/>
        <rFont val="Aptos Narrow"/>
        <family val="2"/>
        <scheme val="minor"/>
      </rPr>
      <t>Design Basis Threat (DBT)</t>
    </r>
    <r>
      <rPr>
        <sz val="11"/>
        <color theme="1"/>
        <rFont val="Aptos Narrow"/>
        <family val="2"/>
        <scheme val="minor"/>
      </rPr>
      <t xml:space="preserve"> intelligence to keep scoring realistic.</t>
    </r>
  </si>
  <si>
    <t>Effect: 10 (public health and economic collapse)</t>
  </si>
  <si>
    <t>Recognizability: 9 (clearly marked facility)</t>
  </si>
  <si>
    <r>
      <t xml:space="preserve">5. Periodically </t>
    </r>
    <r>
      <rPr>
        <b/>
        <sz val="11"/>
        <color theme="1"/>
        <rFont val="Aptos Narrow"/>
        <family val="2"/>
        <scheme val="minor"/>
      </rPr>
      <t>reassess</t>
    </r>
    <r>
      <rPr>
        <sz val="11"/>
        <color theme="1"/>
        <rFont val="Aptos Narrow"/>
        <family val="2"/>
        <scheme val="minor"/>
      </rPr>
      <t>—threat and vulnerability levels change over time.</t>
    </r>
  </si>
  <si>
    <t>Total: 49/60 → High-priority target</t>
  </si>
  <si>
    <t>Asset or Threat Description</t>
  </si>
  <si>
    <t>Why Criticality + Effect Works</t>
  </si>
  <si>
    <r>
      <t>Criticality (C)</t>
    </r>
    <r>
      <rPr>
        <sz val="11"/>
        <color theme="1"/>
        <rFont val="Aptos Narrow"/>
        <family val="2"/>
        <scheme val="minor"/>
      </rPr>
      <t xml:space="preserve"> = how essential the asset is to system/mission success.</t>
    </r>
  </si>
  <si>
    <r>
      <t>Effect (E)</t>
    </r>
    <r>
      <rPr>
        <sz val="11"/>
        <color theme="1"/>
        <rFont val="Aptos Narrow"/>
        <family val="2"/>
        <scheme val="minor"/>
      </rPr>
      <t xml:space="preserve"> = the scale of consequences if it’s attacked or lost.</t>
    </r>
  </si>
  <si>
    <r>
      <t xml:space="preserve">Together, they capture both </t>
    </r>
    <r>
      <rPr>
        <b/>
        <sz val="11"/>
        <color theme="1"/>
        <rFont val="Aptos Narrow"/>
        <family val="2"/>
        <scheme val="minor"/>
      </rPr>
      <t>strategic importance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event consequences</t>
    </r>
    <r>
      <rPr>
        <sz val="11"/>
        <color theme="1"/>
        <rFont val="Aptos Narrow"/>
        <family val="2"/>
        <scheme val="minor"/>
      </rPr>
      <t xml:space="preserve"> — which is exactly what an “Impact” axis needs in a risk matrix.</t>
    </r>
  </si>
  <si>
    <t>Composite Impact Formula</t>
  </si>
  <si>
    <r>
      <t xml:space="preserve">You can do this as a </t>
    </r>
    <r>
      <rPr>
        <b/>
        <sz val="11"/>
        <color theme="1"/>
        <rFont val="Aptos Narrow"/>
        <family val="2"/>
        <scheme val="minor"/>
      </rPr>
      <t>simple average</t>
    </r>
    <r>
      <rPr>
        <sz val="11"/>
        <color theme="1"/>
        <rFont val="Aptos Narrow"/>
        <family val="2"/>
        <scheme val="minor"/>
      </rPr>
      <t xml:space="preserve"> or a </t>
    </r>
    <r>
      <rPr>
        <b/>
        <sz val="11"/>
        <color theme="1"/>
        <rFont val="Aptos Narrow"/>
        <family val="2"/>
        <scheme val="minor"/>
      </rPr>
      <t>weighted average</t>
    </r>
    <r>
      <rPr>
        <sz val="11"/>
        <color theme="1"/>
        <rFont val="Aptos Narrow"/>
        <family val="2"/>
        <scheme val="minor"/>
      </rPr>
      <t xml:space="preserve"> depending on your priorities.</t>
    </r>
  </si>
  <si>
    <r>
      <t>Simple Average</t>
    </r>
    <r>
      <rPr>
        <sz val="11"/>
        <color theme="1"/>
        <rFont val="Aptos Narrow"/>
        <family val="2"/>
        <scheme val="minor"/>
      </rPr>
      <t xml:space="preserve"> (equal importance):</t>
    </r>
  </si>
  <si>
    <t>4. Criticality + Effect</t>
  </si>
  <si>
    <t xml:space="preserve"> This is often the cleanest and most defensible way to get an Impact Score from CARVER without overcomplicating it.</t>
  </si>
  <si>
    <t>Advantages of This Approach</t>
  </si>
  <si>
    <r>
      <t>Defensible:</t>
    </r>
    <r>
      <rPr>
        <sz val="11"/>
        <color theme="1"/>
        <rFont val="Aptos Narrow"/>
        <family val="2"/>
        <scheme val="minor"/>
      </rPr>
      <t xml:space="preserve"> Both C and E are well-defined CARVER criteria.</t>
    </r>
  </si>
  <si>
    <r>
      <t>Fast:</t>
    </r>
    <r>
      <rPr>
        <sz val="11"/>
        <color theme="1"/>
        <rFont val="Aptos Narrow"/>
        <family val="2"/>
        <scheme val="minor"/>
      </rPr>
      <t xml:space="preserve"> Requires no extra scoring beyond the CARVER table.</t>
    </r>
  </si>
  <si>
    <r>
      <t>Consistent:</t>
    </r>
    <r>
      <rPr>
        <sz val="11"/>
        <color theme="1"/>
        <rFont val="Aptos Narrow"/>
        <family val="2"/>
        <scheme val="minor"/>
      </rPr>
      <t xml:space="preserve"> Can be repeated across assets and regions without changing methodology.</t>
    </r>
  </si>
  <si>
    <r>
      <t>Compatible:</t>
    </r>
    <r>
      <rPr>
        <sz val="11"/>
        <color theme="1"/>
        <rFont val="Aptos Narrow"/>
        <family val="2"/>
        <scheme val="minor"/>
      </rPr>
      <t xml:space="preserve"> Plugs easily into P(a) × Impact heatmaps.</t>
    </r>
  </si>
  <si>
    <t xml:space="preserve">Impact Score </t>
  </si>
  <si>
    <r>
      <t xml:space="preserve">In the heatmap I generated, the </t>
    </r>
    <r>
      <rPr>
        <b/>
        <sz val="11"/>
        <color theme="1"/>
        <rFont val="Aptos Narrow"/>
        <family val="2"/>
        <scheme val="minor"/>
      </rPr>
      <t>Threat Tier</t>
    </r>
    <r>
      <rPr>
        <sz val="11"/>
        <color theme="1"/>
        <rFont val="Aptos Narrow"/>
        <family val="2"/>
        <scheme val="minor"/>
      </rPr>
      <t xml:space="preserve"> is based on the intersection of two values:</t>
    </r>
  </si>
  <si>
    <r>
      <t>1. Likelihood</t>
    </r>
    <r>
      <rPr>
        <sz val="11"/>
        <color theme="1"/>
        <rFont val="Aptos Narrow"/>
        <family val="2"/>
        <scheme val="minor"/>
      </rPr>
      <t xml:space="preserve"> → measured by </t>
    </r>
    <r>
      <rPr>
        <b/>
        <sz val="11"/>
        <color theme="1"/>
        <rFont val="Aptos Narrow"/>
        <family val="2"/>
        <scheme val="minor"/>
      </rPr>
      <t>P(a)</t>
    </r>
    <r>
      <rPr>
        <sz val="11"/>
        <color theme="1"/>
        <rFont val="Aptos Narrow"/>
        <family val="2"/>
        <scheme val="minor"/>
      </rPr>
      <t xml:space="preserve"> (Probability of Attack) derived from CARVER total score.</t>
    </r>
  </si>
  <si>
    <r>
      <t>2. Impact</t>
    </r>
    <r>
      <rPr>
        <sz val="11"/>
        <color theme="1"/>
        <rFont val="Aptos Narrow"/>
        <family val="2"/>
        <scheme val="minor"/>
      </rPr>
      <t xml:space="preserve"> → measured by the </t>
    </r>
    <r>
      <rPr>
        <b/>
        <sz val="11"/>
        <color theme="1"/>
        <rFont val="Aptos Narrow"/>
        <family val="2"/>
        <scheme val="minor"/>
      </rPr>
      <t>Composite Impact Score</t>
    </r>
    <r>
      <rPr>
        <sz val="11"/>
        <color theme="1"/>
        <rFont val="Aptos Narrow"/>
        <family val="2"/>
        <scheme val="minor"/>
      </rPr>
      <t xml:space="preserve"> (average of Criticality and Effect in this case).</t>
    </r>
  </si>
  <si>
    <t>Threat Tier Criteria</t>
  </si>
  <si>
    <r>
      <t xml:space="preserve">I applied a </t>
    </r>
    <r>
      <rPr>
        <b/>
        <sz val="11"/>
        <color theme="1"/>
        <rFont val="Aptos Narrow"/>
        <family val="2"/>
        <scheme val="minor"/>
      </rPr>
      <t>rule-based threshold system</t>
    </r>
    <r>
      <rPr>
        <sz val="11"/>
        <color theme="1"/>
        <rFont val="Aptos Narrow"/>
        <family val="2"/>
        <scheme val="minor"/>
      </rPr>
      <t xml:space="preserve"> similar to what’s used in ISO 31000 and INSSA-aligned risk matrices:</t>
    </r>
  </si>
  <si>
    <t>P(a) Threshold</t>
  </si>
  <si>
    <t>Impact Threshold</t>
  </si>
  <si>
    <t>Meaning</t>
  </si>
  <si>
    <t>P(a) ≥ 0.66</t>
  </si>
  <si>
    <t>Impact ≥ 7</t>
  </si>
  <si>
    <r>
      <t xml:space="preserve">Target is both highly likely to be attacked </t>
    </r>
    <r>
      <rPr>
        <i/>
        <sz val="11"/>
        <color theme="1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would cause severe consequences. Immediate priority for mitigation.</t>
    </r>
  </si>
  <si>
    <t>0.33 ≤ P(a) &lt; 0.66</t>
  </si>
  <si>
    <t>Impact 4–6 or moderate consequences</t>
  </si>
  <si>
    <t>Target has either a moderate likelihood or moderate impact. Needs targeted security measures and periodic review.</t>
  </si>
  <si>
    <t>P(a) &lt; 0.33</t>
  </si>
  <si>
    <t>Impact ≤ 4</t>
  </si>
  <si>
    <t>Target is unlikely to be attacked and has low potential consequences. Maintain baseline protections and monitoring.</t>
  </si>
  <si>
    <t>Why These Thresholds?</t>
  </si>
  <si>
    <r>
      <t>P(a) ≥ 0.66</t>
    </r>
    <r>
      <rPr>
        <sz val="11"/>
        <color theme="1"/>
        <rFont val="Aptos Narrow"/>
        <family val="2"/>
        <scheme val="minor"/>
      </rPr>
      <t xml:space="preserve"> aligns with the upper third of the CARVER scoring scale, meaning the target is very attractive to an adversary.</t>
    </r>
  </si>
  <si>
    <r>
      <t>Impact ≥ 7</t>
    </r>
    <r>
      <rPr>
        <sz val="11"/>
        <color theme="1"/>
        <rFont val="Aptos Narrow"/>
        <family val="2"/>
        <scheme val="minor"/>
      </rPr>
      <t xml:space="preserve"> means high strategic importance (Criticality) and/or severe damage potential (Effect).</t>
    </r>
  </si>
  <si>
    <r>
      <t xml:space="preserve">These combined ensure that “High Threat” is reserved for assets that are </t>
    </r>
    <r>
      <rPr>
        <i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 xml:space="preserve"> tempting and damaging to lose.</t>
    </r>
  </si>
  <si>
    <t>Name or Description1</t>
  </si>
  <si>
    <t>Name or Description2</t>
  </si>
  <si>
    <t>Name or Description3</t>
  </si>
  <si>
    <t>Name or Description4</t>
  </si>
  <si>
    <t>Name or Description5</t>
  </si>
  <si>
    <t>Name or Description6</t>
  </si>
  <si>
    <t>Name or Description7</t>
  </si>
  <si>
    <t>Name or Description8</t>
  </si>
  <si>
    <t>Name or Description9</t>
  </si>
  <si>
    <t>Name or Description10</t>
  </si>
  <si>
    <t>Name or Description11</t>
  </si>
  <si>
    <t>Name or Description12</t>
  </si>
  <si>
    <t>Name or Description13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</si>
</sst>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/>
    <xf numFmtId="0" fontId="0" fillId="0" borderId="9" xfId="0" applyBorder="1" applyAlignment="1">
      <alignment horizontal="left" vertical="center" inden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0" borderId="7" xfId="0" applyBorder="1"/>
    <xf numFmtId="0" fontId="0" fillId="0" borderId="9" xfId="0" applyBorder="1"/>
    <xf numFmtId="0" fontId="1" fillId="0" borderId="9" xfId="0" applyFont="1" applyBorder="1" applyAlignment="1">
      <alignment horizontal="left" vertical="center" indent="1"/>
    </xf>
    <xf numFmtId="0" fontId="7" fillId="0" borderId="7" xfId="0" applyFont="1" applyBorder="1"/>
    <xf numFmtId="0" fontId="2" fillId="0" borderId="9" xfId="0" applyFont="1" applyBorder="1"/>
    <xf numFmtId="0" fontId="1" fillId="0" borderId="9" xfId="0" applyFont="1" applyBorder="1"/>
    <xf numFmtId="0" fontId="0" fillId="0" borderId="12" xfId="0" applyBorder="1"/>
    <xf numFmtId="0" fontId="0" fillId="3" borderId="0" xfId="0" applyFill="1"/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indent="1"/>
    </xf>
    <xf numFmtId="0" fontId="1" fillId="0" borderId="12" xfId="0" applyFont="1" applyBorder="1"/>
    <xf numFmtId="0" fontId="2" fillId="2" borderId="0" xfId="0" applyFont="1" applyFill="1" applyAlignment="1">
      <alignment vertical="center"/>
    </xf>
    <xf numFmtId="0" fontId="8" fillId="6" borderId="0" xfId="0" applyFont="1" applyFill="1"/>
    <xf numFmtId="0" fontId="0" fillId="6" borderId="0" xfId="0" applyFill="1"/>
    <xf numFmtId="0" fontId="1" fillId="6" borderId="1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4" xfId="0" applyFill="1" applyBorder="1"/>
    <xf numFmtId="0" fontId="3" fillId="8" borderId="0" xfId="0" applyFont="1" applyFill="1" applyAlignment="1">
      <alignment vertical="center"/>
    </xf>
    <xf numFmtId="0" fontId="0" fillId="8" borderId="0" xfId="0" applyFill="1"/>
    <xf numFmtId="0" fontId="0" fillId="4" borderId="0" xfId="0" applyFill="1"/>
    <xf numFmtId="0" fontId="0" fillId="7" borderId="0" xfId="0" applyFill="1"/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0" fillId="9" borderId="0" xfId="0" applyFill="1"/>
    <xf numFmtId="0" fontId="1" fillId="0" borderId="15" xfId="0" applyFont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20">
    <dxf>
      <fill>
        <patternFill patternType="solid">
          <bgColor rgb="FFE87878"/>
        </patternFill>
      </fill>
    </dxf>
    <dxf>
      <fill>
        <patternFill patternType="solid">
          <bgColor rgb="FFE87878"/>
        </patternFill>
      </fill>
    </dxf>
    <dxf>
      <fill>
        <patternFill>
          <bgColor rgb="FFFF505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theme="9" tint="0.59996337778862885"/>
        </patternFill>
      </fill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787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'CARVER Impact Assessment'!$J$1</c:f>
              <c:strCache>
                <c:ptCount val="1"/>
                <c:pt idx="0">
                  <c:v>Impact Score 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6"/>
            <c:spPr>
              <a:solidFill>
                <a:srgbClr val="CC3300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7E-49EF-A5C7-AAD09D6A25E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5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7E-49EF-A5C7-AAD09D6A25E7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7E-49EF-A5C7-AAD09D6A25E7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7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7E-49EF-A5C7-AAD09D6A25E7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8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7E-49EF-A5C7-AAD09D6A25E7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tint val="9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7E-49EF-A5C7-AAD09D6A25E7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7E-49EF-A5C7-AAD09D6A25E7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9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7E-49EF-A5C7-AAD09D6A25E7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8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7E-49EF-A5C7-AAD09D6A25E7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7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E7E-49EF-A5C7-AAD09D6A25E7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E7E-49EF-A5C7-AAD09D6A25E7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5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E7E-49EF-A5C7-AAD09D6A25E7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rgbClr val="CC3300"/>
                </a:solidFill>
                <a:ln w="9525" cap="rnd">
                  <a:solidFill>
                    <a:schemeClr val="accent2">
                      <a:shade val="4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E7E-49EF-A5C7-AAD09D6A25E7}"/>
              </c:ext>
            </c:extLst>
          </c:dPt>
          <c:xVal>
            <c:numRef>
              <c:f>'CARVER Impact Assessment'!$I$2:$I$14</c:f>
              <c:numCache>
                <c:formatCode>0.00</c:formatCode>
                <c:ptCount val="13"/>
                <c:pt idx="0">
                  <c:v>0.6166666666666667</c:v>
                </c:pt>
                <c:pt idx="1">
                  <c:v>0.5</c:v>
                </c:pt>
                <c:pt idx="2">
                  <c:v>0.71666666666666667</c:v>
                </c:pt>
                <c:pt idx="3">
                  <c:v>0.85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0.53333333333333333</c:v>
                </c:pt>
                <c:pt idx="7">
                  <c:v>0.76666666666666672</c:v>
                </c:pt>
                <c:pt idx="8">
                  <c:v>0.8666666666666667</c:v>
                </c:pt>
                <c:pt idx="9">
                  <c:v>0.38333333333333336</c:v>
                </c:pt>
                <c:pt idx="10">
                  <c:v>0.21666666666666667</c:v>
                </c:pt>
                <c:pt idx="11">
                  <c:v>0.33333333333333331</c:v>
                </c:pt>
                <c:pt idx="12">
                  <c:v>0.73333333333333328</c:v>
                </c:pt>
              </c:numCache>
            </c:numRef>
          </c:xVal>
          <c:yVal>
            <c:numRef>
              <c:f>'CARVER Impact Assessment'!$J$2:$J$14</c:f>
              <c:numCache>
                <c:formatCode>0.00</c:formatCode>
                <c:ptCount val="13"/>
                <c:pt idx="0">
                  <c:v>8.5</c:v>
                </c:pt>
                <c:pt idx="1">
                  <c:v>7</c:v>
                </c:pt>
                <c:pt idx="2">
                  <c:v>8.5</c:v>
                </c:pt>
                <c:pt idx="3">
                  <c:v>9.5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9.5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4.5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7E-49EF-A5C7-AAD09D6A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3119"/>
        <c:axId val="1022450239"/>
      </c:scatterChart>
      <c:valAx>
        <c:axId val="10224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C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0239"/>
        <c:crosses val="autoZero"/>
        <c:crossBetween val="midCat"/>
      </c:valAx>
      <c:valAx>
        <c:axId val="102245023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cross"/>
        <c:minorTickMark val="out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3119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53974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4B01C-A8BD-4242-BF6E-A0E9E14B9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165099</xdr:colOff>
      <xdr:row>168</xdr:row>
      <xdr:rowOff>53975</xdr:rowOff>
    </xdr:from>
    <xdr:to>
      <xdr:col>3</xdr:col>
      <xdr:colOff>44449</xdr:colOff>
      <xdr:row>181</xdr:row>
      <xdr:rowOff>171805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DEC0E1-BB5C-79AA-631E-51CC9D25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99" y="35861625"/>
          <a:ext cx="4943475" cy="2553055"/>
        </a:xfrm>
        <a:prstGeom prst="rect">
          <a:avLst/>
        </a:prstGeom>
      </xdr:spPr>
    </xdr:pic>
    <xdr:clientData/>
  </xdr:twoCellAnchor>
  <xdr:twoCellAnchor editAs="oneCell">
    <xdr:from>
      <xdr:col>2</xdr:col>
      <xdr:colOff>1892300</xdr:colOff>
      <xdr:row>104</xdr:row>
      <xdr:rowOff>180976</xdr:rowOff>
    </xdr:from>
    <xdr:to>
      <xdr:col>12</xdr:col>
      <xdr:colOff>123825</xdr:colOff>
      <xdr:row>127</xdr:row>
      <xdr:rowOff>116485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D406F-D2F4-9B9E-EBDD-A899BB931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3333076"/>
          <a:ext cx="5651500" cy="44281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0FE99-69D0-45C4-A990-CF08F2928418}" name="Table1" displayName="Table1" ref="A12:D15" totalsRowShown="0" headerRowDxfId="14" dataDxfId="15" headerRowCellStyle="Normal">
  <autoFilter ref="A12:D15" xr:uid="{1270FE99-69D0-45C4-A990-CF08F2928418}">
    <filterColumn colId="0" hiddenButton="1"/>
    <filterColumn colId="1" hiddenButton="1"/>
    <filterColumn colId="2" hiddenButton="1"/>
    <filterColumn colId="3" hiddenButton="1"/>
  </autoFilter>
  <tableColumns count="4">
    <tableColumn id="1" xr3:uid="{12960CF6-FDE2-4E14-B5A2-7E3E5D8BE020}" name="Threat Tier" dataDxfId="19"/>
    <tableColumn id="2" xr3:uid="{C181FB22-8F03-4DA6-8B92-9B50A40601C6}" name="P(a) Threshold" dataDxfId="18"/>
    <tableColumn id="3" xr3:uid="{0D8FCF9E-84C2-4776-BB60-E8C7220B28CE}" name="Impact Threshold" dataDxfId="17"/>
    <tableColumn id="4" xr3:uid="{B190DE4C-D4D7-4513-A61C-5B1E895DD29F}" name="Meaning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AE96-4FFC-46C9-976D-9B255E4C9C55}">
  <sheetPr>
    <tabColor theme="6" tint="0.59999389629810485"/>
  </sheetPr>
  <dimension ref="A1:L15"/>
  <sheetViews>
    <sheetView showGridLines="0" tabSelected="1" topLeftCell="B1" workbookViewId="0">
      <pane ySplit="1" topLeftCell="A2" activePane="bottomLeft" state="frozen"/>
      <selection pane="bottomLeft" activeCell="H17" sqref="H17"/>
    </sheetView>
  </sheetViews>
  <sheetFormatPr defaultRowHeight="14.75" x14ac:dyDescent="0.75"/>
  <cols>
    <col min="1" max="1" width="21.04296875" customWidth="1"/>
    <col min="2" max="2" width="27.76953125" customWidth="1"/>
    <col min="3" max="3" width="27.7265625" customWidth="1"/>
    <col min="4" max="4" width="10.2265625" customWidth="1"/>
    <col min="7" max="7" width="10.6796875" customWidth="1"/>
    <col min="12" max="12" width="5.2265625" customWidth="1"/>
  </cols>
  <sheetData>
    <row r="1" spans="1:12" ht="37.5" thickBot="1" x14ac:dyDescent="0.9">
      <c r="A1" s="74" t="s">
        <v>152</v>
      </c>
      <c r="B1" s="78" t="s">
        <v>53</v>
      </c>
      <c r="C1" s="79" t="s">
        <v>52</v>
      </c>
      <c r="D1" s="80" t="s">
        <v>51</v>
      </c>
      <c r="E1" s="80" t="s">
        <v>50</v>
      </c>
      <c r="F1" s="80" t="s">
        <v>49</v>
      </c>
      <c r="G1" s="80" t="s">
        <v>48</v>
      </c>
      <c r="H1" s="79" t="s">
        <v>47</v>
      </c>
      <c r="I1" s="79" t="s">
        <v>46</v>
      </c>
      <c r="J1" s="81" t="s">
        <v>167</v>
      </c>
      <c r="K1" s="77" t="s">
        <v>44</v>
      </c>
      <c r="L1" s="22"/>
    </row>
    <row r="2" spans="1:12" ht="16.25" thickTop="1" thickBot="1" x14ac:dyDescent="0.9">
      <c r="A2" s="82" t="s">
        <v>189</v>
      </c>
      <c r="B2" s="21">
        <v>8</v>
      </c>
      <c r="C2" s="21">
        <v>3</v>
      </c>
      <c r="D2" s="21">
        <v>7</v>
      </c>
      <c r="E2" s="21">
        <v>7</v>
      </c>
      <c r="F2" s="21">
        <v>9</v>
      </c>
      <c r="G2" s="21">
        <v>3</v>
      </c>
      <c r="H2" s="20">
        <f>SUM(B2:G2)</f>
        <v>37</v>
      </c>
      <c r="I2" s="19">
        <f>H2/60</f>
        <v>0.6166666666666667</v>
      </c>
      <c r="J2" s="91">
        <f>(B2+F2)/2</f>
        <v>8.5</v>
      </c>
      <c r="K2" s="21" t="s">
        <v>37</v>
      </c>
      <c r="L2" s="92"/>
    </row>
    <row r="3" spans="1:12" ht="16.25" thickTop="1" thickBot="1" x14ac:dyDescent="0.9">
      <c r="A3" s="82" t="s">
        <v>190</v>
      </c>
      <c r="B3" s="14">
        <v>7</v>
      </c>
      <c r="C3" s="14">
        <v>4</v>
      </c>
      <c r="D3" s="14">
        <v>2</v>
      </c>
      <c r="E3" s="14">
        <v>5</v>
      </c>
      <c r="F3" s="14">
        <v>7</v>
      </c>
      <c r="G3" s="14">
        <v>5</v>
      </c>
      <c r="H3" s="20">
        <f>SUM(B3:G3)</f>
        <v>30</v>
      </c>
      <c r="I3" s="19">
        <f>H3/60</f>
        <v>0.5</v>
      </c>
      <c r="J3" s="91">
        <f t="shared" ref="J3:J13" si="0">(B3+F3)/2</f>
        <v>7</v>
      </c>
      <c r="K3" s="21" t="s">
        <v>35</v>
      </c>
      <c r="L3" s="92"/>
    </row>
    <row r="4" spans="1:12" ht="16.25" thickTop="1" thickBot="1" x14ac:dyDescent="0.9">
      <c r="A4" s="82" t="s">
        <v>191</v>
      </c>
      <c r="B4" s="14">
        <v>9</v>
      </c>
      <c r="C4" s="14">
        <v>7</v>
      </c>
      <c r="D4" s="14">
        <v>8</v>
      </c>
      <c r="E4" s="14">
        <v>8</v>
      </c>
      <c r="F4" s="14">
        <v>8</v>
      </c>
      <c r="G4" s="14">
        <v>3</v>
      </c>
      <c r="H4" s="20">
        <f>SUM(B4:G4)</f>
        <v>43</v>
      </c>
      <c r="I4" s="19">
        <f>H4/60</f>
        <v>0.71666666666666667</v>
      </c>
      <c r="J4" s="91">
        <f t="shared" si="0"/>
        <v>8.5</v>
      </c>
      <c r="K4" s="21" t="s">
        <v>37</v>
      </c>
      <c r="L4" s="92"/>
    </row>
    <row r="5" spans="1:12" ht="16.25" thickTop="1" thickBot="1" x14ac:dyDescent="0.9">
      <c r="A5" s="82" t="s">
        <v>192</v>
      </c>
      <c r="B5" s="14">
        <v>9</v>
      </c>
      <c r="C5" s="14">
        <v>8</v>
      </c>
      <c r="D5" s="14">
        <v>8</v>
      </c>
      <c r="E5" s="14">
        <v>9</v>
      </c>
      <c r="F5" s="14">
        <v>10</v>
      </c>
      <c r="G5" s="14">
        <v>7</v>
      </c>
      <c r="H5" s="20">
        <f>SUM(B5:G5)</f>
        <v>51</v>
      </c>
      <c r="I5" s="19">
        <f>H5/60</f>
        <v>0.85</v>
      </c>
      <c r="J5" s="91">
        <f t="shared" si="0"/>
        <v>9.5</v>
      </c>
      <c r="K5" s="21" t="s">
        <v>37</v>
      </c>
      <c r="L5" s="92"/>
    </row>
    <row r="6" spans="1:12" ht="16.25" thickTop="1" thickBot="1" x14ac:dyDescent="0.9">
      <c r="A6" s="82" t="s">
        <v>193</v>
      </c>
      <c r="B6" s="14">
        <v>6</v>
      </c>
      <c r="C6" s="14">
        <v>7</v>
      </c>
      <c r="D6" s="14">
        <v>7</v>
      </c>
      <c r="E6" s="14">
        <v>5</v>
      </c>
      <c r="F6" s="14">
        <v>6</v>
      </c>
      <c r="G6" s="14">
        <v>2</v>
      </c>
      <c r="H6" s="17">
        <f>SUM(B6:G6)</f>
        <v>33</v>
      </c>
      <c r="I6" s="16">
        <f>H6/60</f>
        <v>0.55000000000000004</v>
      </c>
      <c r="J6" s="91">
        <f t="shared" si="0"/>
        <v>6</v>
      </c>
      <c r="K6" s="21" t="s">
        <v>35</v>
      </c>
      <c r="L6" s="92"/>
    </row>
    <row r="7" spans="1:12" ht="16.25" thickTop="1" thickBot="1" x14ac:dyDescent="0.9">
      <c r="A7" s="82" t="s">
        <v>194</v>
      </c>
      <c r="B7" s="14">
        <v>7</v>
      </c>
      <c r="C7" s="14">
        <v>7</v>
      </c>
      <c r="D7" s="14">
        <v>5</v>
      </c>
      <c r="E7" s="14">
        <v>6</v>
      </c>
      <c r="F7" s="14">
        <v>8</v>
      </c>
      <c r="G7" s="14">
        <v>6</v>
      </c>
      <c r="H7" s="17">
        <f>SUM(B7:G7)</f>
        <v>39</v>
      </c>
      <c r="I7" s="16">
        <f>H7/60</f>
        <v>0.65</v>
      </c>
      <c r="J7" s="91">
        <f t="shared" si="0"/>
        <v>7.5</v>
      </c>
      <c r="K7" s="21" t="s">
        <v>37</v>
      </c>
      <c r="L7" s="92"/>
    </row>
    <row r="8" spans="1:12" ht="16.25" thickTop="1" thickBot="1" x14ac:dyDescent="0.9">
      <c r="A8" s="82" t="s">
        <v>195</v>
      </c>
      <c r="B8" s="14">
        <v>8</v>
      </c>
      <c r="C8" s="14">
        <v>8</v>
      </c>
      <c r="D8" s="14">
        <v>3</v>
      </c>
      <c r="E8" s="14">
        <v>5</v>
      </c>
      <c r="F8" s="14">
        <v>6</v>
      </c>
      <c r="G8" s="14">
        <v>2</v>
      </c>
      <c r="H8" s="17">
        <f t="shared" ref="H8:H14" si="1">SUM(B8:G8)</f>
        <v>32</v>
      </c>
      <c r="I8" s="16">
        <f t="shared" ref="I8:I14" si="2">H8/60</f>
        <v>0.53333333333333333</v>
      </c>
      <c r="J8" s="91">
        <f t="shared" si="0"/>
        <v>7</v>
      </c>
      <c r="K8" s="21" t="s">
        <v>35</v>
      </c>
      <c r="L8" s="92"/>
    </row>
    <row r="9" spans="1:12" ht="16.25" thickTop="1" thickBot="1" x14ac:dyDescent="0.9">
      <c r="A9" s="82" t="s">
        <v>196</v>
      </c>
      <c r="B9" s="14">
        <v>10</v>
      </c>
      <c r="C9" s="14">
        <v>7</v>
      </c>
      <c r="D9" s="14">
        <v>7</v>
      </c>
      <c r="E9" s="14">
        <v>9</v>
      </c>
      <c r="F9" s="14">
        <v>9</v>
      </c>
      <c r="G9" s="14">
        <v>4</v>
      </c>
      <c r="H9" s="17">
        <f t="shared" si="1"/>
        <v>46</v>
      </c>
      <c r="I9" s="16">
        <f t="shared" si="2"/>
        <v>0.76666666666666672</v>
      </c>
      <c r="J9" s="91">
        <f t="shared" si="0"/>
        <v>9.5</v>
      </c>
      <c r="K9" s="21" t="s">
        <v>37</v>
      </c>
      <c r="L9" s="92"/>
    </row>
    <row r="10" spans="1:12" ht="16.25" thickTop="1" thickBot="1" x14ac:dyDescent="0.9">
      <c r="A10" s="82" t="s">
        <v>197</v>
      </c>
      <c r="B10" s="14">
        <v>10</v>
      </c>
      <c r="C10" s="14">
        <v>9</v>
      </c>
      <c r="D10" s="14">
        <v>8</v>
      </c>
      <c r="E10" s="14">
        <v>8</v>
      </c>
      <c r="F10" s="14">
        <v>10</v>
      </c>
      <c r="G10" s="14">
        <v>7</v>
      </c>
      <c r="H10" s="17">
        <f t="shared" si="1"/>
        <v>52</v>
      </c>
      <c r="I10" s="16">
        <f t="shared" si="2"/>
        <v>0.8666666666666667</v>
      </c>
      <c r="J10" s="91">
        <f t="shared" si="0"/>
        <v>10</v>
      </c>
      <c r="K10" s="21" t="s">
        <v>37</v>
      </c>
      <c r="L10" s="13"/>
    </row>
    <row r="11" spans="1:12" ht="16.25" thickTop="1" thickBot="1" x14ac:dyDescent="0.9">
      <c r="A11" s="82" t="s">
        <v>198</v>
      </c>
      <c r="B11" s="14">
        <v>5</v>
      </c>
      <c r="C11" s="14">
        <v>6</v>
      </c>
      <c r="D11" s="14">
        <v>4</v>
      </c>
      <c r="E11" s="14">
        <v>3</v>
      </c>
      <c r="F11" s="14">
        <v>3</v>
      </c>
      <c r="G11" s="14">
        <v>2</v>
      </c>
      <c r="H11" s="17">
        <f t="shared" si="1"/>
        <v>23</v>
      </c>
      <c r="I11" s="16">
        <f t="shared" si="2"/>
        <v>0.38333333333333336</v>
      </c>
      <c r="J11" s="91">
        <f t="shared" si="0"/>
        <v>4</v>
      </c>
      <c r="K11" s="21" t="s">
        <v>39</v>
      </c>
      <c r="L11" s="13"/>
    </row>
    <row r="12" spans="1:12" ht="16.25" thickTop="1" thickBot="1" x14ac:dyDescent="0.9">
      <c r="A12" s="82" t="s">
        <v>199</v>
      </c>
      <c r="B12" s="14">
        <v>2</v>
      </c>
      <c r="C12" s="14">
        <v>1</v>
      </c>
      <c r="D12" s="14">
        <v>3</v>
      </c>
      <c r="E12" s="14">
        <v>2</v>
      </c>
      <c r="F12" s="14">
        <v>2</v>
      </c>
      <c r="G12" s="14">
        <v>3</v>
      </c>
      <c r="H12" s="17">
        <f t="shared" si="1"/>
        <v>13</v>
      </c>
      <c r="I12" s="16">
        <f t="shared" si="2"/>
        <v>0.21666666666666667</v>
      </c>
      <c r="J12" s="91">
        <f t="shared" si="0"/>
        <v>2</v>
      </c>
      <c r="K12" s="21" t="s">
        <v>39</v>
      </c>
      <c r="L12" s="13"/>
    </row>
    <row r="13" spans="1:12" ht="16.25" thickTop="1" thickBot="1" x14ac:dyDescent="0.9">
      <c r="A13" s="82" t="s">
        <v>200</v>
      </c>
      <c r="B13" s="21">
        <v>5</v>
      </c>
      <c r="C13" s="21">
        <v>3</v>
      </c>
      <c r="D13" s="21">
        <v>2</v>
      </c>
      <c r="E13" s="21">
        <v>3</v>
      </c>
      <c r="F13" s="21">
        <v>4</v>
      </c>
      <c r="G13" s="21">
        <v>3</v>
      </c>
      <c r="H13" s="20">
        <f t="shared" si="1"/>
        <v>20</v>
      </c>
      <c r="I13" s="19">
        <f t="shared" si="2"/>
        <v>0.33333333333333331</v>
      </c>
      <c r="J13" s="91">
        <f t="shared" si="0"/>
        <v>4.5</v>
      </c>
      <c r="K13" s="21" t="s">
        <v>39</v>
      </c>
      <c r="L13" s="22"/>
    </row>
    <row r="14" spans="1:12" ht="16.25" thickTop="1" thickBot="1" x14ac:dyDescent="0.9">
      <c r="A14" s="82" t="s">
        <v>201</v>
      </c>
      <c r="B14" s="14">
        <v>7</v>
      </c>
      <c r="C14" s="14">
        <v>7</v>
      </c>
      <c r="D14" s="14">
        <v>8</v>
      </c>
      <c r="E14" s="14">
        <v>7</v>
      </c>
      <c r="F14" s="14">
        <v>9</v>
      </c>
      <c r="G14" s="14">
        <v>6</v>
      </c>
      <c r="H14" s="17">
        <f t="shared" si="1"/>
        <v>44</v>
      </c>
      <c r="I14" s="16">
        <f t="shared" si="2"/>
        <v>0.73333333333333328</v>
      </c>
      <c r="J14" s="91">
        <f>(B14+F14)/2</f>
        <v>8</v>
      </c>
      <c r="K14" s="21" t="s">
        <v>37</v>
      </c>
      <c r="L14" s="13"/>
    </row>
    <row r="15" spans="1:12" ht="15.5" thickTop="1" x14ac:dyDescent="0.75">
      <c r="A15" s="75"/>
      <c r="K15" s="76"/>
    </row>
  </sheetData>
  <phoneticPr fontId="9" type="noConversion"/>
  <conditionalFormatting sqref="B2:G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{2D5397FE-31EF-4F79-BD0B-8A136D5A0E01}</x14:id>
        </ext>
      </extLst>
    </cfRule>
  </conditionalFormatting>
  <conditionalFormatting sqref="I2:I1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{B49AA522-D196-4FEA-9CDE-45111F3216A7}</x14:id>
        </ext>
      </extLst>
    </cfRule>
  </conditionalFormatting>
  <conditionalFormatting sqref="J2:J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{1856ADD7-73BA-4B9F-A0A9-4F54FFCD5739}</x14:id>
        </ext>
      </extLst>
    </cfRule>
  </conditionalFormatting>
  <conditionalFormatting sqref="K2:K14">
    <cfRule type="containsText" dxfId="7" priority="3" operator="containsText" text="Low">
      <formula>NOT(ISERROR(SEARCH("Low",K2)))</formula>
    </cfRule>
    <cfRule type="containsText" dxfId="6" priority="4" operator="containsText" text="Medium">
      <formula>NOT(ISERROR(SEARCH("Medium",K2)))</formula>
    </cfRule>
    <cfRule type="containsText" dxfId="5" priority="5" operator="containsText" text="High">
      <formula>NOT(ISERROR(SEARCH("High",K2)))</formula>
    </cfRule>
  </conditionalFormatting>
  <conditionalFormatting sqref="B8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G14" xr:uid="{3C8C1385-1DD1-4980-AD79-304924A66ACE}">
      <formula1>"10,9,8,7,6,5,4,3,2,1"</formula1>
    </dataValidation>
    <dataValidation type="list" allowBlank="1" showInputMessage="1" showErrorMessage="1" promptTitle="Selection" prompt="Threat Tier | P(a) Threshold | Impact Threshold_x000a_High: P(a) ≥ 0.66 | Impact ≥ 7_x000a_Medium: 0.33 ≤ P(a) &lt; 0.66 Impact 4–6 or moderate consequences_x000a_Low: P(a) &lt; 0.33 | Impact ≤ 4" sqref="K2:K14" xr:uid="{418D714D-B8CD-42F8-B27E-9F4769AE678F}">
      <formula1>"High,Medium,Low"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397FE-31EF-4F79-BD0B-8A136D5A0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H2:H14</xm:sqref>
        </x14:conditionalFormatting>
        <x14:conditionalFormatting xmlns:xm="http://schemas.microsoft.com/office/excel/2006/main">
          <x14:cfRule type="dataBar" id="{B49AA522-D196-4FEA-9CDE-45111F3216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I2:I14</xm:sqref>
        </x14:conditionalFormatting>
        <x14:conditionalFormatting xmlns:xm="http://schemas.microsoft.com/office/excel/2006/main">
          <x14:cfRule type="dataBar" id="{1856ADD7-73BA-4B9F-A0A9-4F54FFCD57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E67D-0CDE-4B2A-A268-0F5C23BD8111}">
  <sheetPr>
    <tabColor rgb="FFE87878"/>
  </sheetPr>
  <dimension ref="L17"/>
  <sheetViews>
    <sheetView showGridLines="0" workbookViewId="0">
      <selection activeCell="M12" sqref="M12"/>
    </sheetView>
  </sheetViews>
  <sheetFormatPr defaultRowHeight="14.75" x14ac:dyDescent="0.75"/>
  <cols>
    <col min="11" max="11" width="8.7265625" customWidth="1"/>
  </cols>
  <sheetData>
    <row r="17" spans="12:12" x14ac:dyDescent="0.75">
      <c r="L17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CB41-6D0D-4DE8-99EF-D8AF84969FBF}">
  <sheetPr>
    <tabColor rgb="FFFFC000"/>
  </sheetPr>
  <dimension ref="A1:M177"/>
  <sheetViews>
    <sheetView showGridLines="0" topLeftCell="A76" workbookViewId="0">
      <selection activeCell="N109" sqref="N109"/>
    </sheetView>
  </sheetViews>
  <sheetFormatPr defaultRowHeight="14.75" x14ac:dyDescent="0.75"/>
  <cols>
    <col min="1" max="1" width="17" customWidth="1"/>
    <col min="2" max="2" width="27.76953125" customWidth="1"/>
    <col min="3" max="3" width="27.7265625" customWidth="1"/>
    <col min="4" max="4" width="10.2265625" customWidth="1"/>
    <col min="7" max="7" width="10.6796875" customWidth="1"/>
    <col min="12" max="12" width="5.2265625" customWidth="1"/>
  </cols>
  <sheetData>
    <row r="1" spans="1:8" ht="24.25" x14ac:dyDescent="0.75">
      <c r="A1" s="52" t="s">
        <v>107</v>
      </c>
      <c r="B1" s="33"/>
      <c r="C1" s="33"/>
    </row>
    <row r="2" spans="1:8" ht="15.5" thickBot="1" x14ac:dyDescent="0.9"/>
    <row r="3" spans="1:8" x14ac:dyDescent="0.75">
      <c r="A3" s="51" t="s">
        <v>106</v>
      </c>
      <c r="B3" s="31"/>
      <c r="C3" s="31"/>
      <c r="D3" s="31"/>
      <c r="E3" s="31"/>
      <c r="F3" s="31"/>
      <c r="G3" s="31"/>
      <c r="H3" s="30"/>
    </row>
    <row r="4" spans="1:8" x14ac:dyDescent="0.75">
      <c r="A4" s="36" t="s">
        <v>105</v>
      </c>
      <c r="H4" s="28"/>
    </row>
    <row r="5" spans="1:8" x14ac:dyDescent="0.75">
      <c r="A5" s="36" t="s">
        <v>104</v>
      </c>
      <c r="H5" s="28"/>
    </row>
    <row r="6" spans="1:8" x14ac:dyDescent="0.75">
      <c r="A6" s="40" t="s">
        <v>103</v>
      </c>
      <c r="H6" s="28"/>
    </row>
    <row r="7" spans="1:8" x14ac:dyDescent="0.75">
      <c r="A7" s="36" t="s">
        <v>102</v>
      </c>
      <c r="H7" s="28"/>
    </row>
    <row r="8" spans="1:8" x14ac:dyDescent="0.75">
      <c r="A8" s="29"/>
      <c r="H8" s="28"/>
    </row>
    <row r="9" spans="1:8" x14ac:dyDescent="0.75">
      <c r="A9" s="29" t="s">
        <v>101</v>
      </c>
      <c r="H9" s="28"/>
    </row>
    <row r="10" spans="1:8" ht="15.5" thickBot="1" x14ac:dyDescent="0.9">
      <c r="A10" s="35"/>
      <c r="B10" s="26"/>
      <c r="C10" s="26"/>
      <c r="D10" s="26"/>
      <c r="E10" s="26"/>
      <c r="F10" s="26"/>
      <c r="G10" s="26"/>
      <c r="H10" s="25"/>
    </row>
    <row r="13" spans="1:8" ht="18.5" x14ac:dyDescent="0.75">
      <c r="A13" s="34" t="s">
        <v>100</v>
      </c>
      <c r="B13" s="33"/>
      <c r="C13" s="33"/>
    </row>
    <row r="14" spans="1:8" ht="15.5" thickBot="1" x14ac:dyDescent="0.9">
      <c r="A14" s="1"/>
    </row>
    <row r="15" spans="1:8" x14ac:dyDescent="0.75">
      <c r="A15" s="50" t="s">
        <v>99</v>
      </c>
      <c r="B15" s="31"/>
      <c r="C15" s="31"/>
      <c r="D15" s="31"/>
      <c r="E15" s="31"/>
      <c r="F15" s="30"/>
    </row>
    <row r="16" spans="1:8" x14ac:dyDescent="0.75">
      <c r="A16" s="29" t="s">
        <v>98</v>
      </c>
      <c r="F16" s="28"/>
    </row>
    <row r="17" spans="1:6" x14ac:dyDescent="0.75">
      <c r="A17" s="29"/>
      <c r="F17" s="28"/>
    </row>
    <row r="18" spans="1:6" x14ac:dyDescent="0.75">
      <c r="A18" s="37" t="s">
        <v>97</v>
      </c>
      <c r="F18" s="28"/>
    </row>
    <row r="19" spans="1:6" x14ac:dyDescent="0.75">
      <c r="A19" s="29" t="s">
        <v>96</v>
      </c>
      <c r="F19" s="28"/>
    </row>
    <row r="20" spans="1:6" x14ac:dyDescent="0.75">
      <c r="A20" s="29"/>
      <c r="F20" s="28"/>
    </row>
    <row r="21" spans="1:6" x14ac:dyDescent="0.75">
      <c r="A21" s="37" t="s">
        <v>95</v>
      </c>
      <c r="F21" s="28"/>
    </row>
    <row r="22" spans="1:6" ht="15.5" thickBot="1" x14ac:dyDescent="0.9">
      <c r="A22" s="27" t="s">
        <v>94</v>
      </c>
      <c r="B22" s="26"/>
      <c r="C22" s="26"/>
      <c r="D22" s="26"/>
      <c r="E22" s="26"/>
      <c r="F22" s="25"/>
    </row>
    <row r="26" spans="1:6" ht="18.5" x14ac:dyDescent="0.75">
      <c r="A26" s="34" t="s">
        <v>93</v>
      </c>
      <c r="B26" s="33"/>
      <c r="C26" s="33"/>
    </row>
    <row r="27" spans="1:6" ht="23.25" customHeight="1" thickBot="1" x14ac:dyDescent="0.9">
      <c r="A27" s="49" t="s">
        <v>92</v>
      </c>
      <c r="B27" s="49" t="s">
        <v>91</v>
      </c>
      <c r="C27" s="49" t="s">
        <v>90</v>
      </c>
    </row>
    <row r="28" spans="1:6" ht="45.75" thickTop="1" thickBot="1" x14ac:dyDescent="0.9">
      <c r="A28" s="46" t="s">
        <v>89</v>
      </c>
      <c r="B28" s="45" t="s">
        <v>88</v>
      </c>
      <c r="C28" s="45" t="s">
        <v>87</v>
      </c>
    </row>
    <row r="29" spans="1:6" ht="31" thickTop="1" thickBot="1" x14ac:dyDescent="0.9">
      <c r="A29" s="48" t="s">
        <v>86</v>
      </c>
      <c r="B29" s="47" t="s">
        <v>85</v>
      </c>
      <c r="C29" s="47" t="s">
        <v>84</v>
      </c>
    </row>
    <row r="30" spans="1:6" ht="45.75" thickTop="1" thickBot="1" x14ac:dyDescent="0.9">
      <c r="A30" s="46" t="s">
        <v>83</v>
      </c>
      <c r="B30" s="45" t="s">
        <v>82</v>
      </c>
      <c r="C30" s="45" t="s">
        <v>81</v>
      </c>
    </row>
    <row r="31" spans="1:6" ht="45.75" thickTop="1" thickBot="1" x14ac:dyDescent="0.9">
      <c r="A31" s="44" t="s">
        <v>80</v>
      </c>
      <c r="B31" s="43" t="s">
        <v>79</v>
      </c>
      <c r="C31" s="43" t="s">
        <v>78</v>
      </c>
    </row>
    <row r="32" spans="1:6" ht="45.75" thickTop="1" thickBot="1" x14ac:dyDescent="0.9">
      <c r="A32" s="46" t="s">
        <v>77</v>
      </c>
      <c r="B32" s="45" t="s">
        <v>76</v>
      </c>
      <c r="C32" s="45" t="s">
        <v>75</v>
      </c>
    </row>
    <row r="33" spans="1:5" ht="31" thickTop="1" thickBot="1" x14ac:dyDescent="0.9">
      <c r="A33" s="44" t="s">
        <v>74</v>
      </c>
      <c r="B33" s="43" t="s">
        <v>73</v>
      </c>
      <c r="C33" s="43" t="s">
        <v>72</v>
      </c>
    </row>
    <row r="34" spans="1:5" ht="15.5" thickTop="1" x14ac:dyDescent="0.75">
      <c r="A34" s="42"/>
      <c r="B34" s="42"/>
      <c r="C34" s="42"/>
    </row>
    <row r="37" spans="1:5" ht="18.5" x14ac:dyDescent="0.75">
      <c r="A37" s="34" t="s">
        <v>71</v>
      </c>
      <c r="B37" s="33"/>
      <c r="C37" s="33"/>
    </row>
    <row r="38" spans="1:5" ht="15.5" thickBot="1" x14ac:dyDescent="0.9"/>
    <row r="39" spans="1:5" x14ac:dyDescent="0.75">
      <c r="A39" s="41" t="s">
        <v>70</v>
      </c>
      <c r="B39" s="31"/>
      <c r="C39" s="31"/>
      <c r="D39" s="31"/>
      <c r="E39" s="30"/>
    </row>
    <row r="40" spans="1:5" x14ac:dyDescent="0.75">
      <c r="A40" s="36"/>
      <c r="E40" s="28"/>
    </row>
    <row r="41" spans="1:5" ht="24.25" x14ac:dyDescent="1.2">
      <c r="A41" s="39" t="s">
        <v>69</v>
      </c>
      <c r="E41" s="28"/>
    </row>
    <row r="42" spans="1:5" x14ac:dyDescent="0.75">
      <c r="A42" s="36"/>
      <c r="E42" s="28"/>
    </row>
    <row r="43" spans="1:5" x14ac:dyDescent="0.75">
      <c r="A43" s="40" t="s">
        <v>68</v>
      </c>
      <c r="E43" s="28"/>
    </row>
    <row r="44" spans="1:5" x14ac:dyDescent="0.75">
      <c r="A44" s="36" t="s">
        <v>67</v>
      </c>
      <c r="E44" s="28"/>
    </row>
    <row r="45" spans="1:5" x14ac:dyDescent="0.75">
      <c r="A45" s="36"/>
      <c r="E45" s="28"/>
    </row>
    <row r="46" spans="1:5" ht="24.25" x14ac:dyDescent="1.2">
      <c r="A46" s="39" t="s">
        <v>66</v>
      </c>
      <c r="E46" s="28"/>
    </row>
    <row r="47" spans="1:5" x14ac:dyDescent="0.75">
      <c r="A47" s="36"/>
      <c r="E47" s="28"/>
    </row>
    <row r="48" spans="1:5" ht="15.5" thickBot="1" x14ac:dyDescent="0.9">
      <c r="A48" s="38" t="s">
        <v>65</v>
      </c>
      <c r="B48" s="26"/>
      <c r="C48" s="26"/>
      <c r="D48" s="26"/>
      <c r="E48" s="25"/>
    </row>
    <row r="52" spans="1:3" ht="18.5" x14ac:dyDescent="0.75">
      <c r="A52" s="34" t="s">
        <v>64</v>
      </c>
      <c r="B52" s="33"/>
      <c r="C52" s="33"/>
    </row>
    <row r="54" spans="1:3" ht="15.5" thickBot="1" x14ac:dyDescent="0.9">
      <c r="A54" t="s">
        <v>63</v>
      </c>
    </row>
    <row r="55" spans="1:3" x14ac:dyDescent="0.75">
      <c r="A55" s="32"/>
      <c r="B55" s="31"/>
      <c r="C55" s="30"/>
    </row>
    <row r="56" spans="1:3" x14ac:dyDescent="0.75">
      <c r="A56" s="37" t="s">
        <v>62</v>
      </c>
      <c r="C56" s="28"/>
    </row>
    <row r="57" spans="1:3" x14ac:dyDescent="0.75">
      <c r="A57" s="29"/>
      <c r="C57" s="28"/>
    </row>
    <row r="58" spans="1:3" x14ac:dyDescent="0.75">
      <c r="A58" s="37" t="s">
        <v>61</v>
      </c>
      <c r="C58" s="28"/>
    </row>
    <row r="59" spans="1:3" x14ac:dyDescent="0.75">
      <c r="A59" s="29"/>
      <c r="C59" s="28"/>
    </row>
    <row r="60" spans="1:3" x14ac:dyDescent="0.75">
      <c r="A60" s="37" t="s">
        <v>60</v>
      </c>
      <c r="C60" s="28"/>
    </row>
    <row r="61" spans="1:3" x14ac:dyDescent="0.75">
      <c r="A61" s="36"/>
      <c r="C61" s="28"/>
    </row>
    <row r="62" spans="1:3" x14ac:dyDescent="0.75">
      <c r="A62" s="36" t="s">
        <v>59</v>
      </c>
      <c r="C62" s="28"/>
    </row>
    <row r="63" spans="1:3" ht="15.5" thickBot="1" x14ac:dyDescent="0.9">
      <c r="A63" s="35"/>
      <c r="B63" s="26"/>
      <c r="C63" s="25"/>
    </row>
    <row r="66" spans="1:12" ht="18.5" x14ac:dyDescent="0.75">
      <c r="A66" s="34" t="s">
        <v>58</v>
      </c>
      <c r="B66" s="33"/>
      <c r="C66" s="33"/>
    </row>
    <row r="67" spans="1:12" ht="15.5" thickBot="1" x14ac:dyDescent="0.9">
      <c r="A67" s="1"/>
    </row>
    <row r="68" spans="1:12" x14ac:dyDescent="0.75">
      <c r="A68" s="32" t="s">
        <v>57</v>
      </c>
      <c r="B68" s="31"/>
      <c r="C68" s="30"/>
    </row>
    <row r="69" spans="1:12" x14ac:dyDescent="0.75">
      <c r="A69" s="29"/>
      <c r="C69" s="28"/>
    </row>
    <row r="70" spans="1:12" x14ac:dyDescent="0.75">
      <c r="A70" s="29" t="s">
        <v>56</v>
      </c>
      <c r="C70" s="28"/>
    </row>
    <row r="71" spans="1:12" x14ac:dyDescent="0.75">
      <c r="A71" s="29"/>
      <c r="C71" s="28"/>
    </row>
    <row r="72" spans="1:12" ht="15.5" thickBot="1" x14ac:dyDescent="0.9">
      <c r="A72" s="27" t="s">
        <v>55</v>
      </c>
      <c r="B72" s="26"/>
      <c r="C72" s="25"/>
    </row>
    <row r="74" spans="1:12" ht="37.5" thickBot="1" x14ac:dyDescent="0.9">
      <c r="A74" s="20" t="s">
        <v>54</v>
      </c>
      <c r="B74" s="23" t="s">
        <v>53</v>
      </c>
      <c r="C74" s="23" t="s">
        <v>52</v>
      </c>
      <c r="D74" s="24" t="s">
        <v>51</v>
      </c>
      <c r="E74" s="24" t="s">
        <v>50</v>
      </c>
      <c r="F74" s="24" t="s">
        <v>49</v>
      </c>
      <c r="G74" s="24" t="s">
        <v>48</v>
      </c>
      <c r="H74" s="23" t="s">
        <v>47</v>
      </c>
      <c r="I74" s="23" t="s">
        <v>46</v>
      </c>
      <c r="J74" s="23" t="s">
        <v>45</v>
      </c>
      <c r="K74" s="23" t="s">
        <v>44</v>
      </c>
      <c r="L74" s="22"/>
    </row>
    <row r="75" spans="1:12" ht="31" thickTop="1" thickBot="1" x14ac:dyDescent="0.9">
      <c r="A75" s="18" t="s">
        <v>43</v>
      </c>
      <c r="B75" s="21">
        <v>9</v>
      </c>
      <c r="C75" s="21">
        <v>6</v>
      </c>
      <c r="D75" s="21">
        <v>8</v>
      </c>
      <c r="E75" s="21">
        <v>7</v>
      </c>
      <c r="F75" s="21">
        <v>10</v>
      </c>
      <c r="G75" s="21">
        <v>8</v>
      </c>
      <c r="H75" s="20">
        <f>SUM(B75:G75)</f>
        <v>48</v>
      </c>
      <c r="I75" s="19">
        <f>H75/60</f>
        <v>0.8</v>
      </c>
      <c r="J75" s="15">
        <v>10</v>
      </c>
      <c r="K75" s="21" t="s">
        <v>37</v>
      </c>
      <c r="L75" s="13"/>
    </row>
    <row r="76" spans="1:12" ht="16.25" thickTop="1" thickBot="1" x14ac:dyDescent="0.9">
      <c r="A76" s="18" t="s">
        <v>42</v>
      </c>
      <c r="B76" s="14">
        <v>8</v>
      </c>
      <c r="C76" s="14">
        <v>5</v>
      </c>
      <c r="D76" s="14">
        <v>7</v>
      </c>
      <c r="E76" s="14">
        <v>7</v>
      </c>
      <c r="F76" s="14">
        <v>8</v>
      </c>
      <c r="G76" s="14">
        <v>7</v>
      </c>
      <c r="H76" s="20">
        <f>SUM(B76:G76)</f>
        <v>42</v>
      </c>
      <c r="I76" s="19">
        <f>H76/60</f>
        <v>0.7</v>
      </c>
      <c r="J76" s="15">
        <v>8</v>
      </c>
      <c r="K76" s="14" t="s">
        <v>37</v>
      </c>
      <c r="L76" s="13"/>
    </row>
    <row r="77" spans="1:12" ht="16.25" thickTop="1" thickBot="1" x14ac:dyDescent="0.9">
      <c r="A77" s="18" t="s">
        <v>41</v>
      </c>
      <c r="B77" s="14">
        <v>7</v>
      </c>
      <c r="C77" s="14">
        <v>5</v>
      </c>
      <c r="D77" s="14">
        <v>6</v>
      </c>
      <c r="E77" s="14">
        <v>6</v>
      </c>
      <c r="F77" s="14">
        <v>7</v>
      </c>
      <c r="G77" s="14">
        <v>4</v>
      </c>
      <c r="H77" s="20">
        <f>SUM(B77:G77)</f>
        <v>35</v>
      </c>
      <c r="I77" s="19">
        <f>H77/60</f>
        <v>0.58333333333333337</v>
      </c>
      <c r="J77" s="15">
        <v>7</v>
      </c>
      <c r="K77" s="14" t="s">
        <v>35</v>
      </c>
      <c r="L77" s="13"/>
    </row>
    <row r="78" spans="1:12" ht="16.25" thickTop="1" thickBot="1" x14ac:dyDescent="0.9">
      <c r="A78" s="18" t="s">
        <v>40</v>
      </c>
      <c r="B78" s="14">
        <v>5</v>
      </c>
      <c r="C78" s="14">
        <v>4</v>
      </c>
      <c r="D78" s="14">
        <v>4</v>
      </c>
      <c r="E78" s="14">
        <v>3</v>
      </c>
      <c r="F78" s="14">
        <v>4</v>
      </c>
      <c r="G78" s="14">
        <v>1</v>
      </c>
      <c r="H78" s="20">
        <f>SUM(B78:G78)</f>
        <v>21</v>
      </c>
      <c r="I78" s="19">
        <f>H78/60</f>
        <v>0.35</v>
      </c>
      <c r="J78" s="15">
        <v>4</v>
      </c>
      <c r="K78" s="14" t="s">
        <v>39</v>
      </c>
      <c r="L78" s="13"/>
    </row>
    <row r="79" spans="1:12" ht="16.25" thickTop="1" thickBot="1" x14ac:dyDescent="0.9">
      <c r="A79" s="18" t="s">
        <v>38</v>
      </c>
      <c r="B79" s="14">
        <v>10</v>
      </c>
      <c r="C79" s="14">
        <v>6</v>
      </c>
      <c r="D79" s="14">
        <v>9</v>
      </c>
      <c r="E79" s="14">
        <v>8</v>
      </c>
      <c r="F79" s="14">
        <v>9</v>
      </c>
      <c r="G79" s="14">
        <v>7</v>
      </c>
      <c r="H79" s="17">
        <f>SUM(B79:G79)</f>
        <v>49</v>
      </c>
      <c r="I79" s="16">
        <f>H79/60</f>
        <v>0.81666666666666665</v>
      </c>
      <c r="J79" s="15">
        <v>9</v>
      </c>
      <c r="K79" s="14" t="s">
        <v>37</v>
      </c>
      <c r="L79" s="13"/>
    </row>
    <row r="80" spans="1:12" ht="15.5" thickTop="1" x14ac:dyDescent="0.75">
      <c r="A80" s="12" t="s">
        <v>36</v>
      </c>
      <c r="B80" s="8">
        <v>6</v>
      </c>
      <c r="C80" s="8">
        <v>5</v>
      </c>
      <c r="D80" s="8">
        <v>4</v>
      </c>
      <c r="E80" s="8">
        <v>5</v>
      </c>
      <c r="F80" s="8">
        <v>5</v>
      </c>
      <c r="G80" s="8">
        <v>3</v>
      </c>
      <c r="H80" s="11">
        <f>SUM(B80:G80)</f>
        <v>28</v>
      </c>
      <c r="I80" s="10">
        <f>H80/60</f>
        <v>0.46666666666666667</v>
      </c>
      <c r="J80" s="9">
        <v>5</v>
      </c>
      <c r="K80" s="8" t="s">
        <v>35</v>
      </c>
    </row>
    <row r="82" spans="1:1" x14ac:dyDescent="0.75">
      <c r="A82" t="s">
        <v>34</v>
      </c>
    </row>
    <row r="84" spans="1:1" x14ac:dyDescent="0.75">
      <c r="A84" t="s">
        <v>33</v>
      </c>
    </row>
    <row r="86" spans="1:1" ht="24.25" x14ac:dyDescent="0.75">
      <c r="A86" s="2" t="s">
        <v>32</v>
      </c>
    </row>
    <row r="87" spans="1:1" x14ac:dyDescent="0.75">
      <c r="A87" s="1"/>
    </row>
    <row r="88" spans="1:1" x14ac:dyDescent="0.75">
      <c r="A88" s="7" t="s">
        <v>31</v>
      </c>
    </row>
    <row r="89" spans="1:1" x14ac:dyDescent="0.75">
      <c r="A89" s="1"/>
    </row>
    <row r="90" spans="1:1" x14ac:dyDescent="0.75">
      <c r="A90" s="1" t="s">
        <v>30</v>
      </c>
    </row>
    <row r="91" spans="1:1" x14ac:dyDescent="0.75">
      <c r="A91" s="1"/>
    </row>
    <row r="92" spans="1:1" x14ac:dyDescent="0.75">
      <c r="A92" s="1" t="s">
        <v>29</v>
      </c>
    </row>
    <row r="94" spans="1:1" ht="24.25" x14ac:dyDescent="0.75">
      <c r="A94" s="2" t="s">
        <v>28</v>
      </c>
    </row>
    <row r="96" spans="1:1" x14ac:dyDescent="0.75">
      <c r="A96" t="s">
        <v>27</v>
      </c>
    </row>
    <row r="98" spans="1:1" ht="18.5" x14ac:dyDescent="0.75">
      <c r="A98" s="5" t="s">
        <v>26</v>
      </c>
    </row>
    <row r="99" spans="1:1" x14ac:dyDescent="0.75">
      <c r="A99" s="1"/>
    </row>
    <row r="100" spans="1:1" x14ac:dyDescent="0.75">
      <c r="A100" s="1" t="s">
        <v>25</v>
      </c>
    </row>
    <row r="101" spans="1:1" x14ac:dyDescent="0.75">
      <c r="A101" s="1"/>
    </row>
    <row r="102" spans="1:1" x14ac:dyDescent="0.75">
      <c r="A102" s="1" t="s">
        <v>24</v>
      </c>
    </row>
    <row r="103" spans="1:1" x14ac:dyDescent="0.75">
      <c r="A103" s="1"/>
    </row>
    <row r="104" spans="1:1" x14ac:dyDescent="0.75">
      <c r="A104" s="1" t="s">
        <v>23</v>
      </c>
    </row>
    <row r="106" spans="1:1" ht="18.5" x14ac:dyDescent="0.75">
      <c r="A106" s="5" t="s">
        <v>22</v>
      </c>
    </row>
    <row r="107" spans="1:1" x14ac:dyDescent="0.75">
      <c r="A107" s="1"/>
    </row>
    <row r="108" spans="1:1" x14ac:dyDescent="0.75">
      <c r="A108" s="1" t="s">
        <v>21</v>
      </c>
    </row>
    <row r="109" spans="1:1" x14ac:dyDescent="0.75">
      <c r="A109" s="4"/>
    </row>
    <row r="110" spans="1:1" x14ac:dyDescent="0.75">
      <c r="A110" s="3" t="s">
        <v>20</v>
      </c>
    </row>
    <row r="111" spans="1:1" x14ac:dyDescent="0.75">
      <c r="A111" s="4"/>
    </row>
    <row r="112" spans="1:1" x14ac:dyDescent="0.75">
      <c r="A112" s="3" t="s">
        <v>19</v>
      </c>
    </row>
    <row r="113" spans="1:1" x14ac:dyDescent="0.75">
      <c r="A113" s="4"/>
    </row>
    <row r="114" spans="1:1" x14ac:dyDescent="0.75">
      <c r="A114" s="3" t="s">
        <v>18</v>
      </c>
    </row>
    <row r="115" spans="1:1" x14ac:dyDescent="0.75">
      <c r="A115" s="1"/>
    </row>
    <row r="116" spans="1:1" x14ac:dyDescent="0.75">
      <c r="A116" s="1" t="s">
        <v>17</v>
      </c>
    </row>
    <row r="117" spans="1:1" x14ac:dyDescent="0.75">
      <c r="A117" s="1"/>
    </row>
    <row r="118" spans="1:1" ht="21.75" x14ac:dyDescent="0.75">
      <c r="A118" s="6" t="s">
        <v>16</v>
      </c>
    </row>
    <row r="119" spans="1:1" x14ac:dyDescent="0.75">
      <c r="A119" s="1"/>
    </row>
    <row r="120" spans="1:1" x14ac:dyDescent="0.75">
      <c r="A120" s="1" t="s">
        <v>15</v>
      </c>
    </row>
    <row r="121" spans="1:1" x14ac:dyDescent="0.75">
      <c r="A121" s="1"/>
    </row>
    <row r="122" spans="1:1" x14ac:dyDescent="0.75">
      <c r="A122" s="1" t="s">
        <v>14</v>
      </c>
    </row>
    <row r="124" spans="1:1" ht="18.5" x14ac:dyDescent="0.75">
      <c r="A124" s="5" t="s">
        <v>13</v>
      </c>
    </row>
    <row r="125" spans="1:1" x14ac:dyDescent="0.75">
      <c r="A125" s="1"/>
    </row>
    <row r="126" spans="1:1" x14ac:dyDescent="0.75">
      <c r="A126" s="1" t="s">
        <v>12</v>
      </c>
    </row>
    <row r="127" spans="1:1" x14ac:dyDescent="0.75">
      <c r="A127" s="4"/>
    </row>
    <row r="128" spans="1:1" x14ac:dyDescent="0.75">
      <c r="A128" s="3" t="s">
        <v>11</v>
      </c>
    </row>
    <row r="129" spans="1:1" x14ac:dyDescent="0.75">
      <c r="A129" s="4"/>
    </row>
    <row r="130" spans="1:1" x14ac:dyDescent="0.75">
      <c r="A130" s="3" t="s">
        <v>10</v>
      </c>
    </row>
    <row r="131" spans="1:1" x14ac:dyDescent="0.75">
      <c r="A131" s="4"/>
    </row>
    <row r="132" spans="1:1" x14ac:dyDescent="0.75">
      <c r="A132" s="3" t="s">
        <v>9</v>
      </c>
    </row>
    <row r="133" spans="1:1" x14ac:dyDescent="0.75">
      <c r="A133" s="1"/>
    </row>
    <row r="134" spans="1:1" x14ac:dyDescent="0.75">
      <c r="A134" s="1" t="s">
        <v>8</v>
      </c>
    </row>
    <row r="135" spans="1:1" x14ac:dyDescent="0.75">
      <c r="A135" s="4"/>
    </row>
    <row r="136" spans="1:1" x14ac:dyDescent="0.75">
      <c r="A136" s="3" t="s">
        <v>7</v>
      </c>
    </row>
    <row r="137" spans="1:1" x14ac:dyDescent="0.75">
      <c r="A137" s="4"/>
    </row>
    <row r="138" spans="1:1" x14ac:dyDescent="0.75">
      <c r="A138" s="3" t="s">
        <v>6</v>
      </c>
    </row>
    <row r="139" spans="1:1" x14ac:dyDescent="0.75">
      <c r="A139" s="4"/>
    </row>
    <row r="140" spans="1:1" x14ac:dyDescent="0.75">
      <c r="A140" s="3" t="s">
        <v>5</v>
      </c>
    </row>
    <row r="141" spans="1:1" x14ac:dyDescent="0.75">
      <c r="A141" s="4"/>
    </row>
    <row r="142" spans="1:1" x14ac:dyDescent="0.75">
      <c r="A142" s="3" t="s">
        <v>4</v>
      </c>
    </row>
    <row r="144" spans="1:1" ht="24.25" x14ac:dyDescent="0.75">
      <c r="A144" s="2" t="s">
        <v>3</v>
      </c>
    </row>
    <row r="146" spans="1:1" x14ac:dyDescent="0.75">
      <c r="A146" t="s">
        <v>2</v>
      </c>
    </row>
    <row r="147" spans="1:1" x14ac:dyDescent="0.75">
      <c r="A147" s="1"/>
    </row>
    <row r="148" spans="1:1" x14ac:dyDescent="0.75">
      <c r="A148" s="1" t="s">
        <v>1</v>
      </c>
    </row>
    <row r="149" spans="1:1" x14ac:dyDescent="0.75">
      <c r="A149" s="1"/>
    </row>
    <row r="150" spans="1:1" x14ac:dyDescent="0.75">
      <c r="A150" s="1" t="s">
        <v>0</v>
      </c>
    </row>
    <row r="152" spans="1:1" ht="24.25" x14ac:dyDescent="1.2">
      <c r="A152" s="84" t="s">
        <v>160</v>
      </c>
    </row>
    <row r="153" spans="1:1" x14ac:dyDescent="0.75">
      <c r="A153" s="1" t="s">
        <v>161</v>
      </c>
    </row>
    <row r="156" spans="1:1" ht="24.25" x14ac:dyDescent="0.75">
      <c r="A156" s="2" t="s">
        <v>153</v>
      </c>
    </row>
    <row r="157" spans="1:1" x14ac:dyDescent="0.75">
      <c r="A157" s="1"/>
    </row>
    <row r="158" spans="1:1" x14ac:dyDescent="0.75">
      <c r="A158" s="7" t="s">
        <v>154</v>
      </c>
    </row>
    <row r="159" spans="1:1" x14ac:dyDescent="0.75">
      <c r="A159" s="1"/>
    </row>
    <row r="160" spans="1:1" x14ac:dyDescent="0.75">
      <c r="A160" s="7" t="s">
        <v>155</v>
      </c>
    </row>
    <row r="161" spans="1:13" x14ac:dyDescent="0.75">
      <c r="A161" s="1"/>
    </row>
    <row r="162" spans="1:13" x14ac:dyDescent="0.75">
      <c r="A162" s="1" t="s">
        <v>156</v>
      </c>
    </row>
    <row r="164" spans="1:13" ht="24.25" x14ac:dyDescent="0.75">
      <c r="A164" s="2" t="s">
        <v>157</v>
      </c>
    </row>
    <row r="166" spans="1:13" x14ac:dyDescent="0.75">
      <c r="A166" t="s">
        <v>158</v>
      </c>
    </row>
    <row r="168" spans="1:13" ht="24.25" x14ac:dyDescent="0.75">
      <c r="A168" s="83" t="s">
        <v>159</v>
      </c>
      <c r="E168" s="52" t="s">
        <v>162</v>
      </c>
      <c r="F168" s="33"/>
      <c r="G168" s="33"/>
      <c r="H168" s="33"/>
      <c r="I168" s="33"/>
      <c r="J168" s="33"/>
      <c r="K168" s="33"/>
      <c r="L168" s="33"/>
      <c r="M168" s="33"/>
    </row>
    <row r="169" spans="1:13" x14ac:dyDescent="0.75">
      <c r="E169" s="85"/>
      <c r="F169" s="33"/>
      <c r="G169" s="33"/>
      <c r="H169" s="33"/>
      <c r="I169" s="33"/>
      <c r="J169" s="33"/>
      <c r="K169" s="33"/>
      <c r="L169" s="33"/>
      <c r="M169" s="33"/>
    </row>
    <row r="170" spans="1:13" x14ac:dyDescent="0.75">
      <c r="E170" s="86" t="s">
        <v>163</v>
      </c>
      <c r="F170" s="33"/>
      <c r="G170" s="33"/>
      <c r="H170" s="33"/>
      <c r="I170" s="33"/>
      <c r="J170" s="33"/>
      <c r="K170" s="33"/>
      <c r="L170" s="33"/>
      <c r="M170" s="33"/>
    </row>
    <row r="171" spans="1:13" x14ac:dyDescent="0.75">
      <c r="E171" s="85"/>
      <c r="F171" s="33"/>
      <c r="G171" s="33"/>
      <c r="H171" s="33"/>
      <c r="I171" s="33"/>
      <c r="J171" s="33"/>
      <c r="K171" s="33"/>
      <c r="L171" s="33"/>
      <c r="M171" s="33"/>
    </row>
    <row r="172" spans="1:13" x14ac:dyDescent="0.75">
      <c r="E172" s="86" t="s">
        <v>164</v>
      </c>
      <c r="F172" s="33"/>
      <c r="G172" s="33"/>
      <c r="H172" s="33"/>
      <c r="I172" s="33"/>
      <c r="J172" s="33"/>
      <c r="K172" s="33"/>
      <c r="L172" s="33"/>
      <c r="M172" s="33"/>
    </row>
    <row r="173" spans="1:13" x14ac:dyDescent="0.75">
      <c r="E173" s="85"/>
      <c r="F173" s="33"/>
      <c r="G173" s="33"/>
      <c r="H173" s="33"/>
      <c r="I173" s="33"/>
      <c r="J173" s="33"/>
      <c r="K173" s="33"/>
      <c r="L173" s="33"/>
      <c r="M173" s="33"/>
    </row>
    <row r="174" spans="1:13" x14ac:dyDescent="0.75">
      <c r="E174" s="86" t="s">
        <v>165</v>
      </c>
      <c r="F174" s="33"/>
      <c r="G174" s="33"/>
      <c r="H174" s="33"/>
      <c r="I174" s="33"/>
      <c r="J174" s="33"/>
      <c r="K174" s="33"/>
      <c r="L174" s="33"/>
      <c r="M174" s="33"/>
    </row>
    <row r="175" spans="1:13" x14ac:dyDescent="0.75">
      <c r="E175" s="85"/>
      <c r="F175" s="33"/>
      <c r="G175" s="33"/>
      <c r="H175" s="33"/>
      <c r="I175" s="33"/>
      <c r="J175" s="33"/>
      <c r="K175" s="33"/>
      <c r="L175" s="33"/>
      <c r="M175" s="33"/>
    </row>
    <row r="176" spans="1:13" x14ac:dyDescent="0.75">
      <c r="E176" s="86" t="s">
        <v>166</v>
      </c>
      <c r="F176" s="33"/>
      <c r="G176" s="33"/>
      <c r="H176" s="33"/>
      <c r="I176" s="33"/>
      <c r="J176" s="33"/>
      <c r="K176" s="33"/>
      <c r="L176" s="33"/>
      <c r="M176" s="33"/>
    </row>
    <row r="177" spans="5:13" x14ac:dyDescent="0.75">
      <c r="E177" s="33"/>
      <c r="F177" s="33"/>
      <c r="G177" s="33"/>
      <c r="H177" s="33"/>
      <c r="I177" s="33"/>
      <c r="J177" s="33"/>
      <c r="K177" s="33"/>
      <c r="L177" s="33"/>
      <c r="M177" s="33"/>
    </row>
  </sheetData>
  <conditionalFormatting sqref="B75:G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H8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{58BFFC42-125B-4C4E-B7C0-83BBBB1DA56F}</x14:id>
        </ext>
      </extLst>
    </cfRule>
  </conditionalFormatting>
  <conditionalFormatting sqref="I75:I8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{B5EC16B6-1189-4669-A2B5-65FB28881896}</x14:id>
        </ext>
      </extLst>
    </cfRule>
  </conditionalFormatting>
  <conditionalFormatting sqref="J75:J8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{A71D06F8-17D1-4613-A611-AE9CF869922B}</x14:id>
        </ext>
      </extLst>
    </cfRule>
  </conditionalFormatting>
  <conditionalFormatting sqref="K75:K80">
    <cfRule type="containsText" dxfId="4" priority="1" operator="containsText" text="Low">
      <formula>NOT(ISERROR(SEARCH("Low",K75)))</formula>
    </cfRule>
    <cfRule type="containsText" dxfId="3" priority="2" operator="containsText" text="Medium">
      <formula>NOT(ISERROR(SEARCH("Medium",K75)))</formula>
    </cfRule>
    <cfRule type="containsText" dxfId="2" priority="3" operator="containsText" text="High">
      <formula>NOT(ISERROR(SEARCH("High",K75)))</formula>
    </cfRule>
  </conditionalFormatting>
  <dataValidations count="1">
    <dataValidation type="list" allowBlank="1" showInputMessage="1" showErrorMessage="1" sqref="B75:G80" xr:uid="{4477FA62-35E2-4C76-904E-C1266769A23B}">
      <formula1>"10,9,8,7,6,5,4,3,2,1"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FFC42-125B-4C4E-B7C0-83BBBB1DA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H75:H80</xm:sqref>
        </x14:conditionalFormatting>
        <x14:conditionalFormatting xmlns:xm="http://schemas.microsoft.com/office/excel/2006/main">
          <x14:cfRule type="dataBar" id="{B5EC16B6-1189-4669-A2B5-65FB288818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A71D06F8-17D1-4613-A611-AE9CF86992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J75:J80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F770-B0C8-4571-B423-566EB5113BF6}">
  <sheetPr>
    <tabColor rgb="FFFFFF00"/>
  </sheetPr>
  <dimension ref="A2:D23"/>
  <sheetViews>
    <sheetView showGridLines="0" topLeftCell="A9" workbookViewId="0">
      <selection activeCell="A12" sqref="A12:C15"/>
    </sheetView>
  </sheetViews>
  <sheetFormatPr defaultRowHeight="14.75" x14ac:dyDescent="0.75"/>
  <cols>
    <col min="1" max="1" width="11.26953125" customWidth="1"/>
    <col min="2" max="2" width="14.5" customWidth="1"/>
    <col min="3" max="3" width="16.953125" customWidth="1"/>
    <col min="4" max="4" width="28.2265625" customWidth="1"/>
  </cols>
  <sheetData>
    <row r="2" spans="1:4" x14ac:dyDescent="0.75">
      <c r="A2" t="s">
        <v>168</v>
      </c>
    </row>
    <row r="3" spans="1:4" x14ac:dyDescent="0.75">
      <c r="A3" s="1"/>
    </row>
    <row r="4" spans="1:4" x14ac:dyDescent="0.75">
      <c r="A4" s="7" t="s">
        <v>169</v>
      </c>
    </row>
    <row r="5" spans="1:4" x14ac:dyDescent="0.75">
      <c r="A5" s="1"/>
    </row>
    <row r="6" spans="1:4" x14ac:dyDescent="0.75">
      <c r="A6" s="7" t="s">
        <v>170</v>
      </c>
    </row>
    <row r="8" spans="1:4" ht="24.25" x14ac:dyDescent="0.75">
      <c r="A8" s="2" t="s">
        <v>171</v>
      </c>
    </row>
    <row r="10" spans="1:4" x14ac:dyDescent="0.75">
      <c r="A10" t="s">
        <v>172</v>
      </c>
    </row>
    <row r="12" spans="1:4" x14ac:dyDescent="0.75">
      <c r="A12" s="90" t="s">
        <v>44</v>
      </c>
      <c r="B12" s="90" t="s">
        <v>173</v>
      </c>
      <c r="C12" s="90" t="s">
        <v>174</v>
      </c>
      <c r="D12" s="90" t="s">
        <v>175</v>
      </c>
    </row>
    <row r="13" spans="1:4" ht="59" x14ac:dyDescent="0.75">
      <c r="A13" s="88" t="s">
        <v>37</v>
      </c>
      <c r="B13" s="87" t="s">
        <v>176</v>
      </c>
      <c r="C13" s="87" t="s">
        <v>177</v>
      </c>
      <c r="D13" s="87" t="s">
        <v>178</v>
      </c>
    </row>
    <row r="14" spans="1:4" ht="59" x14ac:dyDescent="0.75">
      <c r="A14" s="88" t="s">
        <v>35</v>
      </c>
      <c r="B14" s="87" t="s">
        <v>179</v>
      </c>
      <c r="C14" s="87" t="s">
        <v>180</v>
      </c>
      <c r="D14" s="87" t="s">
        <v>181</v>
      </c>
    </row>
    <row r="15" spans="1:4" ht="59" x14ac:dyDescent="0.75">
      <c r="A15" s="88" t="s">
        <v>39</v>
      </c>
      <c r="B15" s="87" t="s">
        <v>182</v>
      </c>
      <c r="C15" s="87" t="s">
        <v>183</v>
      </c>
      <c r="D15" s="87" t="s">
        <v>184</v>
      </c>
    </row>
    <row r="17" spans="1:1" ht="24.25" x14ac:dyDescent="0.75">
      <c r="A17" s="2" t="s">
        <v>185</v>
      </c>
    </row>
    <row r="18" spans="1:1" x14ac:dyDescent="0.75">
      <c r="A18" s="1"/>
    </row>
    <row r="19" spans="1:1" x14ac:dyDescent="0.75">
      <c r="A19" s="7" t="s">
        <v>186</v>
      </c>
    </row>
    <row r="20" spans="1:1" x14ac:dyDescent="0.75">
      <c r="A20" s="1"/>
    </row>
    <row r="21" spans="1:1" x14ac:dyDescent="0.75">
      <c r="A21" s="7" t="s">
        <v>187</v>
      </c>
    </row>
    <row r="22" spans="1:1" x14ac:dyDescent="0.75">
      <c r="A22" s="1"/>
    </row>
    <row r="23" spans="1:1" x14ac:dyDescent="0.75">
      <c r="A23" s="1" t="s">
        <v>188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7F5-42D7-497A-9E7E-F2F74E51A95F}">
  <sheetPr>
    <tabColor rgb="FFE87878"/>
  </sheetPr>
  <dimension ref="B3:I28"/>
  <sheetViews>
    <sheetView showGridLines="0" topLeftCell="A11" workbookViewId="0">
      <selection activeCell="F34" sqref="F34"/>
    </sheetView>
  </sheetViews>
  <sheetFormatPr defaultRowHeight="14.75" x14ac:dyDescent="0.75"/>
  <cols>
    <col min="5" max="5" width="19.2265625" customWidth="1"/>
    <col min="6" max="6" width="33.6328125" customWidth="1"/>
    <col min="7" max="7" width="28.2265625" customWidth="1"/>
    <col min="8" max="8" width="24.54296875" customWidth="1"/>
  </cols>
  <sheetData>
    <row r="3" spans="2:9" ht="24.25" x14ac:dyDescent="1.2">
      <c r="E3" s="53" t="s">
        <v>108</v>
      </c>
      <c r="F3" s="54"/>
    </row>
    <row r="4" spans="2:9" ht="28" customHeight="1" thickBot="1" x14ac:dyDescent="0.9">
      <c r="E4" s="55" t="s">
        <v>109</v>
      </c>
      <c r="F4" s="55" t="s">
        <v>110</v>
      </c>
      <c r="G4" s="55" t="s">
        <v>111</v>
      </c>
      <c r="H4" s="55" t="s">
        <v>112</v>
      </c>
    </row>
    <row r="5" spans="2:9" ht="75.25" thickTop="1" thickBot="1" x14ac:dyDescent="0.9">
      <c r="E5" s="56" t="s">
        <v>113</v>
      </c>
      <c r="F5" s="57" t="s">
        <v>114</v>
      </c>
      <c r="G5" s="56" t="s">
        <v>115</v>
      </c>
      <c r="H5" s="57" t="s">
        <v>116</v>
      </c>
    </row>
    <row r="6" spans="2:9" ht="90" thickTop="1" thickBot="1" x14ac:dyDescent="0.9">
      <c r="E6" s="58" t="s">
        <v>117</v>
      </c>
      <c r="F6" s="59" t="s">
        <v>118</v>
      </c>
      <c r="G6" s="58" t="s">
        <v>119</v>
      </c>
      <c r="H6" s="59" t="s">
        <v>120</v>
      </c>
    </row>
    <row r="7" spans="2:9" ht="60.5" thickTop="1" thickBot="1" x14ac:dyDescent="0.9">
      <c r="E7" s="60" t="s">
        <v>121</v>
      </c>
      <c r="F7" s="61" t="s">
        <v>122</v>
      </c>
      <c r="G7" s="60" t="s">
        <v>123</v>
      </c>
      <c r="H7" s="61" t="s">
        <v>124</v>
      </c>
    </row>
    <row r="8" spans="2:9" ht="90" thickTop="1" thickBot="1" x14ac:dyDescent="0.9">
      <c r="E8" s="58" t="s">
        <v>125</v>
      </c>
      <c r="F8" s="59" t="s">
        <v>126</v>
      </c>
      <c r="G8" s="58" t="s">
        <v>127</v>
      </c>
      <c r="H8" s="59" t="s">
        <v>128</v>
      </c>
    </row>
    <row r="9" spans="2:9" ht="90" thickTop="1" thickBot="1" x14ac:dyDescent="0.9">
      <c r="E9" s="60" t="s">
        <v>129</v>
      </c>
      <c r="F9" s="61" t="s">
        <v>130</v>
      </c>
      <c r="G9" s="60" t="s">
        <v>131</v>
      </c>
      <c r="H9" s="61" t="s">
        <v>132</v>
      </c>
    </row>
    <row r="10" spans="2:9" ht="74.5" thickTop="1" x14ac:dyDescent="0.75">
      <c r="E10" s="62" t="s">
        <v>133</v>
      </c>
      <c r="F10" s="63" t="s">
        <v>134</v>
      </c>
      <c r="G10" s="62" t="s">
        <v>135</v>
      </c>
      <c r="H10" s="63" t="s">
        <v>136</v>
      </c>
    </row>
    <row r="11" spans="2:9" ht="15.5" thickBot="1" x14ac:dyDescent="0.9">
      <c r="E11" s="64"/>
      <c r="F11" s="64"/>
      <c r="G11" s="64"/>
      <c r="H11" s="64"/>
    </row>
    <row r="12" spans="2:9" ht="15.5" thickTop="1" x14ac:dyDescent="0.75"/>
    <row r="13" spans="2:9" ht="18.5" x14ac:dyDescent="0.75">
      <c r="B13" s="65" t="s">
        <v>137</v>
      </c>
      <c r="C13" s="66"/>
      <c r="D13" s="67"/>
      <c r="E13" s="67"/>
      <c r="F13" s="67"/>
      <c r="G13" s="34" t="s">
        <v>138</v>
      </c>
      <c r="H13" s="68"/>
      <c r="I13" s="68"/>
    </row>
    <row r="14" spans="2:9" x14ac:dyDescent="0.75">
      <c r="B14" s="69"/>
      <c r="C14" s="67"/>
      <c r="D14" s="67"/>
      <c r="E14" s="67"/>
      <c r="F14" s="67"/>
      <c r="G14" s="68"/>
      <c r="H14" s="68"/>
      <c r="I14" s="68"/>
    </row>
    <row r="15" spans="2:9" x14ac:dyDescent="0.75">
      <c r="B15" s="70" t="s">
        <v>139</v>
      </c>
      <c r="C15" s="67"/>
      <c r="D15" s="67"/>
      <c r="E15" s="67"/>
      <c r="F15" s="67"/>
      <c r="G15" s="68" t="s">
        <v>140</v>
      </c>
      <c r="H15" s="68"/>
      <c r="I15" s="68"/>
    </row>
    <row r="16" spans="2:9" x14ac:dyDescent="0.75">
      <c r="B16" s="69"/>
      <c r="C16" s="67"/>
      <c r="D16" s="67"/>
      <c r="E16" s="67"/>
      <c r="F16" s="67"/>
      <c r="G16" s="71"/>
      <c r="H16" s="68"/>
      <c r="I16" s="68"/>
    </row>
    <row r="17" spans="2:9" x14ac:dyDescent="0.75">
      <c r="B17" s="70" t="s">
        <v>141</v>
      </c>
      <c r="C17" s="67"/>
      <c r="D17" s="67"/>
      <c r="E17" s="67"/>
      <c r="F17" s="67"/>
      <c r="G17" s="71" t="s">
        <v>142</v>
      </c>
      <c r="H17" s="68"/>
      <c r="I17" s="68"/>
    </row>
    <row r="18" spans="2:9" x14ac:dyDescent="0.75">
      <c r="B18" s="69"/>
      <c r="C18" s="67"/>
      <c r="D18" s="67"/>
      <c r="E18" s="67"/>
      <c r="F18" s="67"/>
      <c r="G18" s="71" t="s">
        <v>143</v>
      </c>
      <c r="H18" s="68"/>
      <c r="I18" s="68"/>
    </row>
    <row r="19" spans="2:9" x14ac:dyDescent="0.75">
      <c r="B19" s="70" t="s">
        <v>144</v>
      </c>
      <c r="C19" s="67"/>
      <c r="D19" s="67"/>
      <c r="E19" s="67"/>
      <c r="F19" s="67"/>
      <c r="G19" s="71" t="s">
        <v>145</v>
      </c>
      <c r="H19" s="68"/>
      <c r="I19" s="68"/>
    </row>
    <row r="20" spans="2:9" x14ac:dyDescent="0.75">
      <c r="B20" s="69"/>
      <c r="C20" s="67"/>
      <c r="D20" s="67"/>
      <c r="E20" s="67"/>
      <c r="F20" s="67"/>
      <c r="G20" s="71" t="s">
        <v>146</v>
      </c>
      <c r="H20" s="68"/>
      <c r="I20" s="68"/>
    </row>
    <row r="21" spans="2:9" x14ac:dyDescent="0.75">
      <c r="B21" s="69" t="s">
        <v>147</v>
      </c>
      <c r="C21" s="67"/>
      <c r="D21" s="67"/>
      <c r="E21" s="67"/>
      <c r="F21" s="67"/>
      <c r="G21" s="71" t="s">
        <v>148</v>
      </c>
      <c r="H21" s="68"/>
      <c r="I21" s="68"/>
    </row>
    <row r="22" spans="2:9" x14ac:dyDescent="0.75">
      <c r="B22" s="69"/>
      <c r="C22" s="67"/>
      <c r="D22" s="67"/>
      <c r="E22" s="67"/>
      <c r="F22" s="67"/>
      <c r="G22" s="71" t="s">
        <v>149</v>
      </c>
      <c r="H22" s="68"/>
      <c r="I22" s="68"/>
    </row>
    <row r="23" spans="2:9" x14ac:dyDescent="0.75">
      <c r="B23" s="69" t="s">
        <v>150</v>
      </c>
      <c r="C23" s="67"/>
      <c r="D23" s="67"/>
      <c r="E23" s="67"/>
      <c r="F23" s="67"/>
      <c r="G23" s="72" t="s">
        <v>151</v>
      </c>
      <c r="H23" s="68"/>
      <c r="I23" s="68"/>
    </row>
    <row r="24" spans="2:9" x14ac:dyDescent="0.75">
      <c r="B24" s="67"/>
      <c r="C24" s="67"/>
      <c r="D24" s="67"/>
      <c r="E24" s="67"/>
      <c r="F24" s="67"/>
      <c r="G24" s="68"/>
      <c r="H24" s="68"/>
      <c r="I24" s="68"/>
    </row>
    <row r="25" spans="2:9" x14ac:dyDescent="0.75">
      <c r="H25" s="73"/>
      <c r="I25" s="73"/>
    </row>
    <row r="26" spans="2:9" x14ac:dyDescent="0.75">
      <c r="H26" s="73"/>
      <c r="I26" s="73"/>
    </row>
    <row r="27" spans="2:9" x14ac:dyDescent="0.75">
      <c r="H27" s="73"/>
      <c r="I27" s="73"/>
    </row>
    <row r="28" spans="2:9" x14ac:dyDescent="0.75">
      <c r="H28" s="73"/>
      <c r="I28" s="73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CARVER Impact Assessment</vt:lpstr>
      <vt:lpstr>Chart Dashboard</vt:lpstr>
      <vt:lpstr>CARVER P(a) Explanation</vt:lpstr>
      <vt:lpstr>Threat Tier (About)</vt:lpstr>
      <vt:lpstr>CARVER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Shakoor</dc:creator>
  <cp:lastModifiedBy>Nuri Shakoor</cp:lastModifiedBy>
  <dcterms:created xsi:type="dcterms:W3CDTF">2025-08-09T23:12:45Z</dcterms:created>
  <dcterms:modified xsi:type="dcterms:W3CDTF">2025-08-10T04:01:59Z</dcterms:modified>
</cp:coreProperties>
</file>