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webextensions/webextension1.xml" ContentType="application/vnd.ms-office.webextensi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codeName="DieseArbeitsmappe"/>
  <mc:AlternateContent xmlns:mc="http://schemas.openxmlformats.org/markup-compatibility/2006">
    <mc:Choice Requires="x15">
      <x15ac:absPath xmlns:x15ac="http://schemas.microsoft.com/office/spreadsheetml/2010/11/ac" url="C:\Users\liva_nunn\Documents\Reisekostenabrechnung\2025\"/>
    </mc:Choice>
  </mc:AlternateContent>
  <xr:revisionPtr revIDLastSave="0" documentId="13_ncr:1_{792BC609-691F-46E0-A283-6D07EF5F0571}" xr6:coauthVersionLast="47" xr6:coauthVersionMax="47" xr10:uidLastSave="{00000000-0000-0000-0000-000000000000}"/>
  <bookViews>
    <workbookView xWindow="8900" yWindow="2780" windowWidth="28800" windowHeight="15450" xr2:uid="{00000000-000D-0000-FFFF-FFFF00000000}"/>
  </bookViews>
  <sheets>
    <sheet name="Reisekostenabrechnung" sheetId="1" r:id="rId1"/>
    <sheet name="Tabelle1" sheetId="4" state="hidden" r:id="rId2"/>
    <sheet name="Tabelle2" sheetId="3" state="hidden" r:id="rId3"/>
  </sheets>
  <definedNames>
    <definedName name="_xlnm.Print_Area" localSheetId="0">Reisekostenabrechnung!$A$1:$G$58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3" i="1" l="1"/>
  <c r="K9" i="1"/>
  <c r="B36" i="1"/>
  <c r="G22" i="1"/>
  <c r="K20" i="1" l="1"/>
  <c r="L9" i="1"/>
  <c r="P9" i="1" s="1"/>
  <c r="K23" i="1"/>
  <c r="K18" i="1"/>
  <c r="K31" i="1"/>
  <c r="K16" i="1"/>
  <c r="K30" i="1"/>
  <c r="K15" i="1"/>
  <c r="K29" i="1"/>
  <c r="K14" i="1"/>
  <c r="K28" i="1"/>
  <c r="K13" i="1"/>
  <c r="K27" i="1"/>
  <c r="K12" i="1"/>
  <c r="K26" i="1"/>
  <c r="K11" i="1"/>
  <c r="K25" i="1"/>
  <c r="K24" i="1"/>
  <c r="K19" i="1"/>
  <c r="K17" i="1"/>
  <c r="K22" i="1"/>
  <c r="K10" i="1"/>
  <c r="K21" i="1"/>
  <c r="K32" i="1"/>
  <c r="L20" i="1" l="1"/>
  <c r="P20" i="1" s="1"/>
  <c r="L23" i="1"/>
  <c r="P23" i="1" s="1"/>
  <c r="L24" i="1"/>
  <c r="P24" i="1" s="1"/>
  <c r="L22" i="1"/>
  <c r="P22" i="1" s="1"/>
  <c r="L16" i="1"/>
  <c r="P16" i="1" s="1"/>
  <c r="L18" i="1"/>
  <c r="P18" i="1" s="1"/>
  <c r="L19" i="1"/>
  <c r="P19" i="1" s="1"/>
  <c r="L25" i="1"/>
  <c r="P25" i="1" s="1"/>
  <c r="L10" i="1"/>
  <c r="P10" i="1" s="1"/>
  <c r="L11" i="1"/>
  <c r="P11" i="1" s="1"/>
  <c r="L13" i="1"/>
  <c r="P13" i="1" s="1"/>
  <c r="L26" i="1"/>
  <c r="P26" i="1" s="1"/>
  <c r="L12" i="1"/>
  <c r="P12" i="1" s="1"/>
  <c r="L27" i="1"/>
  <c r="P27" i="1" s="1"/>
  <c r="L28" i="1"/>
  <c r="P28" i="1" s="1"/>
  <c r="L14" i="1"/>
  <c r="P14" i="1" s="1"/>
  <c r="L29" i="1"/>
  <c r="P29" i="1" s="1"/>
  <c r="L15" i="1"/>
  <c r="P15" i="1" s="1"/>
  <c r="L30" i="1"/>
  <c r="P30" i="1" s="1"/>
  <c r="L17" i="1"/>
  <c r="P17" i="1" s="1"/>
  <c r="L31" i="1"/>
  <c r="P31" i="1" s="1"/>
  <c r="L32" i="1"/>
  <c r="P32" i="1" s="1"/>
  <c r="L21" i="1"/>
  <c r="P21" i="1" s="1"/>
  <c r="D26" i="1" l="1"/>
  <c r="D27" i="1"/>
  <c r="D28" i="1"/>
  <c r="D3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Niklas Karstadt</author>
  </authors>
  <commentList>
    <comment ref="D10" authorId="0" shapeId="0" xr:uid="{9541EB34-8FC0-4707-929B-F8DB362D6D5B}">
      <text>
        <r>
          <rPr>
            <b/>
            <sz val="9"/>
            <color indexed="81"/>
            <rFont val="Tahoma"/>
            <charset val="1"/>
          </rPr>
          <t>Niklas Karstadt:</t>
        </r>
        <r>
          <rPr>
            <sz val="9"/>
            <color indexed="81"/>
            <rFont val="Tahoma"/>
            <charset val="1"/>
          </rPr>
          <t xml:space="preserve">
Steht in Primeweb
Personaldaten → Buchungen</t>
        </r>
      </text>
    </comment>
  </commentList>
</comments>
</file>

<file path=xl/sharedStrings.xml><?xml version="1.0" encoding="utf-8"?>
<sst xmlns="http://schemas.openxmlformats.org/spreadsheetml/2006/main" count="79" uniqueCount="60">
  <si>
    <t>Industriepark Höchst, Geb. B 852</t>
  </si>
  <si>
    <t>Mitarbeiterdaten</t>
  </si>
  <si>
    <t>Vorname</t>
  </si>
  <si>
    <t>Name</t>
  </si>
  <si>
    <t>Personalnummer</t>
  </si>
  <si>
    <t>Abteilung</t>
  </si>
  <si>
    <t>Reisedaten</t>
  </si>
  <si>
    <t>Reisebeginn</t>
  </si>
  <si>
    <t>Uhrzeit</t>
  </si>
  <si>
    <t>Reiseende</t>
  </si>
  <si>
    <t>Reiseziel</t>
  </si>
  <si>
    <t>Grund der Reise</t>
  </si>
  <si>
    <t>Verkehrsmittel</t>
  </si>
  <si>
    <t>bitte auswählen</t>
  </si>
  <si>
    <t>Ort, Datum und Unterschrift
Antragsteller</t>
  </si>
  <si>
    <t>Ort, Datum und Unterschrift Vorgesetzter</t>
  </si>
  <si>
    <t>Reisekostenabrechnung</t>
  </si>
  <si>
    <t>Tag</t>
  </si>
  <si>
    <t>Datum</t>
  </si>
  <si>
    <t>Pauschale</t>
  </si>
  <si>
    <t>Abzug Frühstück</t>
  </si>
  <si>
    <t>Abzug Mittagessen</t>
  </si>
  <si>
    <t>Abzug Abendessen</t>
  </si>
  <si>
    <t>Abzüge</t>
  </si>
  <si>
    <t>x</t>
  </si>
  <si>
    <t>Sonstiges</t>
  </si>
  <si>
    <t>Kosten</t>
  </si>
  <si>
    <t>Fahrtkosten</t>
  </si>
  <si>
    <t>PKW privat</t>
  </si>
  <si>
    <t>km</t>
  </si>
  <si>
    <r>
      <t xml:space="preserve">Verpflegungspauschale </t>
    </r>
    <r>
      <rPr>
        <sz val="9"/>
        <color rgb="FF000000"/>
        <rFont val="Arial"/>
        <family val="2"/>
      </rPr>
      <t>(8-24 Std. / An- &amp; Abreise)</t>
    </r>
  </si>
  <si>
    <t>Tage</t>
  </si>
  <si>
    <t>pro Tag</t>
  </si>
  <si>
    <r>
      <t xml:space="preserve">Verpflegungspauschale </t>
    </r>
    <r>
      <rPr>
        <sz val="9"/>
        <color rgb="FF000000"/>
        <rFont val="Arial"/>
        <family val="2"/>
      </rPr>
      <t>(ab 24 Std.)</t>
    </r>
  </si>
  <si>
    <r>
      <rPr>
        <sz val="11"/>
        <color rgb="FF000000"/>
        <rFont val="Arial"/>
        <family val="2"/>
      </rPr>
      <t>Abzüge</t>
    </r>
    <r>
      <rPr>
        <sz val="9"/>
        <color rgb="FF000000"/>
        <rFont val="Arial"/>
        <family val="2"/>
      </rPr>
      <t xml:space="preserve"> für Frühstück (20%), Mittag- oder Abendessen (40</t>
    </r>
    <r>
      <rPr>
        <sz val="11"/>
        <color rgb="FF000000"/>
        <rFont val="Arial"/>
        <family val="2"/>
      </rPr>
      <t>%)</t>
    </r>
  </si>
  <si>
    <t>Übernachtungskosten</t>
  </si>
  <si>
    <t>Reisenebenkosten</t>
  </si>
  <si>
    <t>Zweck angeben</t>
  </si>
  <si>
    <t>Kosten gesamt:</t>
  </si>
  <si>
    <t>Anmerkungen:</t>
  </si>
  <si>
    <t xml:space="preserve"> PKW               Bahn           Flugzeug      Taxi  </t>
  </si>
  <si>
    <t>PKW (Firmenfahrzeug)</t>
  </si>
  <si>
    <t>PKW (privat)</t>
  </si>
  <si>
    <t>Bahn</t>
  </si>
  <si>
    <t>Flugzeug</t>
  </si>
  <si>
    <t xml:space="preserve">Taxi </t>
  </si>
  <si>
    <t>Mietwagen</t>
  </si>
  <si>
    <t>Karlsruhe</t>
  </si>
  <si>
    <t>Software-Entw.</t>
  </si>
  <si>
    <t>Teamarbeit Softwareentwicklung</t>
  </si>
  <si>
    <t>Tickets</t>
  </si>
  <si>
    <t>65926 Frankfurt am Main</t>
  </si>
  <si>
    <r>
      <t>Mitfahrerpauschale</t>
    </r>
    <r>
      <rPr>
        <sz val="9"/>
        <color rgb="FF000000"/>
        <rFont val="Arial"/>
        <family val="2"/>
      </rPr>
      <t xml:space="preserve">  (Namen bei Anmerkungen angeben)</t>
    </r>
  </si>
  <si>
    <t>LIVA Power Management Systems GmbH</t>
  </si>
  <si>
    <t>Freigabe Assistenz</t>
  </si>
  <si>
    <t>Reisekostenformular Stand 17.07.2024</t>
  </si>
  <si>
    <t>Matthias</t>
  </si>
  <si>
    <t>Nunn</t>
  </si>
  <si>
    <t>170010</t>
  </si>
  <si>
    <t>Fahrt ab Wohnsitz.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</si>
</sst>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[$€-1]"/>
    <numFmt numFmtId="165" formatCode="#,##0.00\ &quot;€&quot;"/>
  </numFmts>
  <fonts count="23" x14ac:knownFonts="1">
    <font>
      <sz val="12"/>
      <color theme="1"/>
      <name val="Calibri"/>
      <scheme val="minor"/>
    </font>
    <font>
      <sz val="12"/>
      <color theme="1"/>
      <name val="Arial"/>
      <family val="2"/>
    </font>
    <font>
      <sz val="10"/>
      <color theme="1"/>
      <name val="Arial"/>
      <family val="2"/>
    </font>
    <font>
      <b/>
      <sz val="11"/>
      <color rgb="FF000000"/>
      <name val="Arial"/>
      <family val="2"/>
    </font>
    <font>
      <sz val="20"/>
      <color rgb="FF000000"/>
      <name val="Arial"/>
      <family val="2"/>
    </font>
    <font>
      <sz val="14"/>
      <color rgb="FF000000"/>
      <name val="Arial"/>
      <family val="2"/>
    </font>
    <font>
      <sz val="11"/>
      <color rgb="FF000000"/>
      <name val="Arial"/>
      <family val="2"/>
    </font>
    <font>
      <sz val="11"/>
      <color theme="1"/>
      <name val="Arial"/>
      <family val="2"/>
    </font>
    <font>
      <sz val="12"/>
      <name val="Calibri"/>
      <family val="2"/>
    </font>
    <font>
      <b/>
      <sz val="11"/>
      <color theme="1"/>
      <name val="Arial"/>
      <family val="2"/>
    </font>
    <font>
      <sz val="9"/>
      <color rgb="FF000000"/>
      <name val="Arial"/>
      <family val="2"/>
    </font>
    <font>
      <u/>
      <sz val="12"/>
      <color theme="10"/>
      <name val="Calibri"/>
      <family val="2"/>
      <scheme val="minor"/>
    </font>
    <font>
      <sz val="9"/>
      <color rgb="FF999999"/>
      <name val="Calibri"/>
      <family val="2"/>
    </font>
    <font>
      <u/>
      <sz val="9"/>
      <color theme="9"/>
      <name val="Calibri"/>
      <family val="2"/>
    </font>
    <font>
      <b/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name val="Arial"/>
      <family val="2"/>
    </font>
    <font>
      <sz val="12"/>
      <color theme="0"/>
      <name val="Arial"/>
      <family val="2"/>
    </font>
    <font>
      <b/>
      <sz val="12"/>
      <color theme="1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"/>
      <color theme="0" tint="-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</borders>
  <cellStyleXfs count="3">
    <xf numFmtId="0" fontId="0" fillId="0" borderId="0"/>
    <xf numFmtId="0" fontId="11" fillId="0" borderId="0" applyNumberFormat="0" applyFill="0" applyBorder="0" applyAlignment="0" applyProtection="0"/>
    <xf numFmtId="0" fontId="15" fillId="0" borderId="0"/>
  </cellStyleXfs>
  <cellXfs count="69">
    <xf numFmtId="0" fontId="0" fillId="0" borderId="0" xfId="0"/>
    <xf numFmtId="0" fontId="1" fillId="0" borderId="0" xfId="0" applyFont="1" applyAlignment="1" applyProtection="1">
      <alignment horizontal="left" vertical="center"/>
      <protection locked="0"/>
    </xf>
    <xf numFmtId="0" fontId="1" fillId="0" borderId="0" xfId="0" applyFont="1" applyProtection="1">
      <protection locked="0"/>
    </xf>
    <xf numFmtId="0" fontId="0" fillId="0" borderId="0" xfId="0" applyProtection="1">
      <protection locked="0"/>
    </xf>
    <xf numFmtId="0" fontId="2" fillId="0" borderId="0" xfId="0" applyFont="1" applyAlignment="1" applyProtection="1">
      <alignment vertical="center"/>
      <protection locked="0"/>
    </xf>
    <xf numFmtId="0" fontId="2" fillId="0" borderId="0" xfId="0" applyFont="1" applyProtection="1">
      <protection locked="0"/>
    </xf>
    <xf numFmtId="14" fontId="1" fillId="0" borderId="0" xfId="0" applyNumberFormat="1" applyFont="1" applyProtection="1">
      <protection locked="0"/>
    </xf>
    <xf numFmtId="14" fontId="2" fillId="0" borderId="0" xfId="0" applyNumberFormat="1" applyFont="1" applyAlignment="1" applyProtection="1">
      <alignment vertical="center"/>
      <protection locked="0"/>
    </xf>
    <xf numFmtId="0" fontId="12" fillId="0" borderId="0" xfId="0" applyFont="1" applyProtection="1">
      <protection locked="0"/>
    </xf>
    <xf numFmtId="0" fontId="13" fillId="0" borderId="0" xfId="1" applyFont="1" applyAlignment="1" applyProtection="1">
      <protection locked="0"/>
    </xf>
    <xf numFmtId="0" fontId="4" fillId="0" borderId="0" xfId="0" applyFont="1" applyProtection="1">
      <protection locked="0"/>
    </xf>
    <xf numFmtId="0" fontId="5" fillId="0" borderId="0" xfId="0" applyFont="1" applyAlignment="1" applyProtection="1">
      <alignment vertical="top"/>
      <protection locked="0"/>
    </xf>
    <xf numFmtId="0" fontId="6" fillId="0" borderId="0" xfId="0" applyFont="1" applyAlignment="1" applyProtection="1">
      <alignment horizontal="left" wrapText="1"/>
      <protection locked="0"/>
    </xf>
    <xf numFmtId="0" fontId="6" fillId="0" borderId="0" xfId="0" applyFont="1" applyAlignment="1" applyProtection="1">
      <alignment horizontal="left" vertical="top" wrapText="1"/>
      <protection locked="0"/>
    </xf>
    <xf numFmtId="0" fontId="6" fillId="0" borderId="1" xfId="0" applyFont="1" applyBorder="1" applyAlignment="1" applyProtection="1">
      <alignment horizontal="left" vertical="top" wrapText="1"/>
      <protection locked="0"/>
    </xf>
    <xf numFmtId="0" fontId="6" fillId="0" borderId="2" xfId="0" applyFont="1" applyBorder="1" applyAlignment="1" applyProtection="1">
      <alignment horizontal="left" vertical="top" wrapText="1"/>
      <protection locked="0"/>
    </xf>
    <xf numFmtId="0" fontId="6" fillId="0" borderId="1" xfId="0" applyFont="1" applyBorder="1" applyAlignment="1" applyProtection="1">
      <alignment horizontal="left"/>
      <protection locked="0"/>
    </xf>
    <xf numFmtId="0" fontId="7" fillId="0" borderId="1" xfId="0" applyFont="1" applyBorder="1" applyProtection="1">
      <protection locked="0"/>
    </xf>
    <xf numFmtId="0" fontId="6" fillId="0" borderId="0" xfId="0" applyFont="1" applyAlignment="1" applyProtection="1">
      <alignment horizontal="left"/>
      <protection locked="0"/>
    </xf>
    <xf numFmtId="0" fontId="7" fillId="0" borderId="0" xfId="0" applyFont="1" applyProtection="1">
      <protection locked="0"/>
    </xf>
    <xf numFmtId="14" fontId="6" fillId="0" borderId="1" xfId="0" applyNumberFormat="1" applyFont="1" applyBorder="1" applyAlignment="1" applyProtection="1">
      <alignment horizontal="left" vertical="top" wrapText="1"/>
      <protection locked="0"/>
    </xf>
    <xf numFmtId="20" fontId="6" fillId="0" borderId="1" xfId="0" applyNumberFormat="1" applyFont="1" applyBorder="1" applyAlignment="1" applyProtection="1">
      <alignment horizontal="left" vertical="top" wrapText="1"/>
      <protection locked="0"/>
    </xf>
    <xf numFmtId="20" fontId="6" fillId="0" borderId="2" xfId="0" applyNumberFormat="1" applyFont="1" applyBorder="1" applyAlignment="1" applyProtection="1">
      <alignment horizontal="left" vertical="top" wrapText="1"/>
      <protection locked="0"/>
    </xf>
    <xf numFmtId="0" fontId="5" fillId="0" borderId="1" xfId="0" applyFont="1" applyBorder="1" applyAlignment="1" applyProtection="1">
      <alignment horizontal="left"/>
      <protection locked="0"/>
    </xf>
    <xf numFmtId="0" fontId="1" fillId="0" borderId="1" xfId="0" applyFont="1" applyBorder="1" applyProtection="1">
      <protection locked="0"/>
    </xf>
    <xf numFmtId="0" fontId="5" fillId="0" borderId="0" xfId="0" applyFont="1" applyAlignment="1" applyProtection="1">
      <alignment horizontal="left"/>
      <protection locked="0"/>
    </xf>
    <xf numFmtId="0" fontId="5" fillId="0" borderId="0" xfId="0" applyFont="1" applyAlignment="1" applyProtection="1">
      <alignment horizontal="left" vertical="top"/>
      <protection locked="0"/>
    </xf>
    <xf numFmtId="164" fontId="7" fillId="0" borderId="1" xfId="0" applyNumberFormat="1" applyFont="1" applyBorder="1" applyProtection="1">
      <protection locked="0"/>
    </xf>
    <xf numFmtId="0" fontId="8" fillId="0" borderId="1" xfId="0" applyFont="1" applyBorder="1" applyProtection="1">
      <protection locked="0"/>
    </xf>
    <xf numFmtId="164" fontId="6" fillId="0" borderId="0" xfId="0" applyNumberFormat="1" applyFont="1" applyProtection="1">
      <protection locked="0"/>
    </xf>
    <xf numFmtId="164" fontId="6" fillId="0" borderId="1" xfId="0" applyNumberFormat="1" applyFont="1" applyBorder="1" applyProtection="1">
      <protection locked="0"/>
    </xf>
    <xf numFmtId="0" fontId="6" fillId="0" borderId="0" xfId="0" applyFont="1" applyProtection="1">
      <protection locked="0"/>
    </xf>
    <xf numFmtId="0" fontId="3" fillId="0" borderId="0" xfId="0" applyFont="1" applyAlignment="1" applyProtection="1">
      <alignment horizontal="left" wrapText="1"/>
      <protection locked="0"/>
    </xf>
    <xf numFmtId="165" fontId="8" fillId="0" borderId="1" xfId="0" applyNumberFormat="1" applyFont="1" applyBorder="1"/>
    <xf numFmtId="0" fontId="16" fillId="0" borderId="0" xfId="0" applyFont="1"/>
    <xf numFmtId="14" fontId="0" fillId="0" borderId="0" xfId="0" applyNumberFormat="1"/>
    <xf numFmtId="0" fontId="8" fillId="0" borderId="0" xfId="0" applyFont="1" applyProtection="1">
      <protection locked="0"/>
    </xf>
    <xf numFmtId="165" fontId="8" fillId="0" borderId="1" xfId="0" applyNumberFormat="1" applyFont="1" applyBorder="1" applyProtection="1">
      <protection locked="0"/>
    </xf>
    <xf numFmtId="0" fontId="8" fillId="0" borderId="0" xfId="0" applyFont="1" applyAlignment="1" applyProtection="1">
      <alignment horizontal="left" vertical="top"/>
      <protection locked="0"/>
    </xf>
    <xf numFmtId="0" fontId="8" fillId="0" borderId="0" xfId="0" applyFont="1" applyAlignment="1" applyProtection="1">
      <alignment horizontal="right"/>
      <protection locked="0"/>
    </xf>
    <xf numFmtId="0" fontId="0" fillId="0" borderId="0" xfId="0" applyAlignment="1" applyProtection="1">
      <alignment vertical="top"/>
      <protection locked="0"/>
    </xf>
    <xf numFmtId="164" fontId="17" fillId="0" borderId="1" xfId="0" applyNumberFormat="1" applyFont="1" applyBorder="1" applyProtection="1">
      <protection locked="0"/>
    </xf>
    <xf numFmtId="0" fontId="1" fillId="0" borderId="5" xfId="0" applyFont="1" applyBorder="1" applyProtection="1">
      <protection locked="0"/>
    </xf>
    <xf numFmtId="14" fontId="1" fillId="0" borderId="5" xfId="0" applyNumberFormat="1" applyFont="1" applyBorder="1" applyProtection="1">
      <protection locked="0"/>
    </xf>
    <xf numFmtId="165" fontId="1" fillId="0" borderId="5" xfId="0" applyNumberFormat="1" applyFont="1" applyBorder="1" applyProtection="1">
      <protection locked="0"/>
    </xf>
    <xf numFmtId="0" fontId="19" fillId="0" borderId="5" xfId="0" applyFont="1" applyBorder="1" applyProtection="1">
      <protection locked="0"/>
    </xf>
    <xf numFmtId="0" fontId="18" fillId="0" borderId="0" xfId="0" applyFont="1" applyProtection="1">
      <protection locked="0"/>
    </xf>
    <xf numFmtId="0" fontId="1" fillId="0" borderId="5" xfId="0" applyFont="1" applyBorder="1" applyAlignment="1" applyProtection="1">
      <alignment horizontal="center"/>
      <protection locked="0"/>
    </xf>
    <xf numFmtId="49" fontId="6" fillId="0" borderId="2" xfId="0" applyNumberFormat="1" applyFont="1" applyBorder="1" applyAlignment="1" applyProtection="1">
      <alignment horizontal="left" vertical="top" wrapText="1"/>
      <protection locked="0"/>
    </xf>
    <xf numFmtId="0" fontId="8" fillId="0" borderId="6" xfId="0" applyFont="1" applyBorder="1" applyProtection="1">
      <protection locked="0"/>
    </xf>
    <xf numFmtId="3" fontId="7" fillId="0" borderId="1" xfId="0" applyNumberFormat="1" applyFont="1" applyBorder="1" applyProtection="1">
      <protection locked="0"/>
    </xf>
    <xf numFmtId="0" fontId="8" fillId="0" borderId="3" xfId="0" applyFont="1" applyBorder="1" applyProtection="1">
      <protection locked="0"/>
    </xf>
    <xf numFmtId="0" fontId="6" fillId="0" borderId="3" xfId="0" applyFont="1" applyBorder="1" applyAlignment="1" applyProtection="1">
      <alignment vertical="top" wrapText="1"/>
      <protection locked="0"/>
    </xf>
    <xf numFmtId="0" fontId="22" fillId="0" borderId="0" xfId="0" applyFont="1" applyAlignment="1" applyProtection="1">
      <alignment horizontal="right" vertical="top"/>
      <protection locked="0"/>
    </xf>
    <xf numFmtId="0" fontId="0" fillId="0" borderId="0" xfId="0" quotePrefix="1" applyAlignment="1" applyProtection="1">
      <alignment horizontal="left" vertical="top" wrapText="1"/>
      <protection locked="0"/>
    </xf>
    <xf numFmtId="164" fontId="17" fillId="0" borderId="2" xfId="0" applyNumberFormat="1" applyFont="1" applyBorder="1" applyAlignment="1" applyProtection="1">
      <alignment horizontal="center"/>
      <protection locked="0"/>
    </xf>
    <xf numFmtId="0" fontId="6" fillId="0" borderId="3" xfId="0" applyFont="1" applyBorder="1" applyAlignment="1" applyProtection="1">
      <alignment horizontal="center" wrapText="1"/>
      <protection locked="0"/>
    </xf>
    <xf numFmtId="0" fontId="0" fillId="0" borderId="1" xfId="0" applyBorder="1" applyAlignment="1" applyProtection="1">
      <alignment horizontal="center"/>
      <protection locked="0"/>
    </xf>
    <xf numFmtId="0" fontId="14" fillId="0" borderId="0" xfId="0" applyFont="1" applyAlignment="1" applyProtection="1">
      <alignment horizontal="left"/>
      <protection locked="0"/>
    </xf>
    <xf numFmtId="0" fontId="7" fillId="0" borderId="1" xfId="0" applyFont="1" applyBorder="1" applyProtection="1">
      <protection locked="0"/>
    </xf>
    <xf numFmtId="0" fontId="8" fillId="0" borderId="1" xfId="0" applyFont="1" applyBorder="1" applyProtection="1">
      <protection locked="0"/>
    </xf>
    <xf numFmtId="164" fontId="6" fillId="0" borderId="1" xfId="0" applyNumberFormat="1" applyFont="1" applyBorder="1" applyProtection="1">
      <protection locked="0"/>
    </xf>
    <xf numFmtId="14" fontId="6" fillId="0" borderId="3" xfId="0" applyNumberFormat="1" applyFont="1" applyBorder="1" applyAlignment="1" applyProtection="1">
      <alignment horizontal="left" wrapText="1"/>
      <protection locked="0"/>
    </xf>
    <xf numFmtId="0" fontId="8" fillId="0" borderId="3" xfId="0" applyFont="1" applyBorder="1" applyProtection="1">
      <protection locked="0"/>
    </xf>
    <xf numFmtId="164" fontId="7" fillId="0" borderId="1" xfId="0" applyNumberFormat="1" applyFont="1" applyBorder="1" applyProtection="1">
      <protection locked="0"/>
    </xf>
    <xf numFmtId="164" fontId="9" fillId="0" borderId="4" xfId="0" applyNumberFormat="1" applyFont="1" applyBorder="1"/>
    <xf numFmtId="0" fontId="8" fillId="0" borderId="4" xfId="0" applyFont="1" applyBorder="1"/>
    <xf numFmtId="0" fontId="6" fillId="0" borderId="3" xfId="2" applyFont="1" applyBorder="1" applyAlignment="1">
      <alignment horizontal="left" wrapText="1"/>
    </xf>
    <xf numFmtId="0" fontId="8" fillId="0" borderId="3" xfId="2" applyFont="1" applyBorder="1"/>
  </cellXfs>
  <cellStyles count="3">
    <cellStyle name="Link" xfId="1" builtinId="8"/>
    <cellStyle name="Standard" xfId="0" builtinId="0"/>
    <cellStyle name="Standard 2" xfId="2" xr:uid="{1CA239E5-FAE7-4897-A379-26B10ABC08C5}"/>
  </cellStyles>
  <dxfs count="1">
    <dxf>
      <font>
        <color theme="0"/>
      </font>
      <fill>
        <patternFill>
          <bgColor theme="0"/>
        </patternFill>
      </fill>
      <border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microsoft.com/office/2011/relationships/webextension" Target="../webextensions/webextension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571500</xdr:colOff>
      <xdr:row>1</xdr:row>
      <xdr:rowOff>104775</xdr:rowOff>
    </xdr:from>
    <xdr:to>
      <xdr:col>6</xdr:col>
      <xdr:colOff>932180</xdr:colOff>
      <xdr:row>4</xdr:row>
      <xdr:rowOff>92075</xdr:rowOff>
    </xdr:to>
    <xdr:pic>
      <xdr:nvPicPr>
        <xdr:cNvPr id="3" name="Grafik 2" descr="Ein Bild, das Text, draußen, ClipArt, Schild enthält.&#10;&#10;Automatisch generierte Beschreibung">
          <a:extLst>
            <a:ext uri="{FF2B5EF4-FFF2-40B4-BE49-F238E27FC236}">
              <a16:creationId xmlns:a16="http://schemas.microsoft.com/office/drawing/2014/main" id="{DC7B34CE-86DF-4DC2-B890-944CBC955B05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0225" y="447675"/>
          <a:ext cx="1737360" cy="5029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76200</xdr:rowOff>
    </xdr:from>
    <xdr:to>
      <xdr:col>2</xdr:col>
      <xdr:colOff>566738</xdr:colOff>
      <xdr:row>10</xdr:row>
      <xdr:rowOff>171450</xdr:rowOff>
    </xdr:to>
    <mc:AlternateContent xmlns:mc="http://schemas.openxmlformats.org/markup-compatibility/2006">
      <mc:Choice xmlns:we="http://schemas.microsoft.com/office/webextensions/webextension/2010/11" Requires="we">
        <xdr:graphicFrame macro="">
          <xdr:nvGraphicFramePr>
            <xdr:cNvPr id="2" name="Add-In 1" title="Mini Calendar and Date Picker">
              <a:extLst>
                <a:ext uri="{FF2B5EF4-FFF2-40B4-BE49-F238E27FC236}">
                  <a16:creationId xmlns:a16="http://schemas.microsoft.com/office/drawing/2014/main" id="{9B03B32D-B0A1-4FB9-81AA-806541942084}"/>
                </a:ext>
              </a:extLst>
            </xdr:cNvPr>
            <xdr:cNvGraphicFramePr>
              <a:graphicFrameLocks noGrp="1"/>
            </xdr:cNvGraphicFramePr>
          </xdr:nvGraphicFramePr>
          <xdr:xfrm>
            <a:off x="0" y="0"/>
            <a:ext cx="0" cy="0"/>
          </xdr:xfrm>
          <a:graphic>
            <a:graphicData uri="http://schemas.microsoft.com/office/webextensions/webextension/2010/11">
              <we:webextensionref xmlns:we="http://schemas.microsoft.com/office/webextensions/webextension/2010/11" xmlns:r="http://schemas.openxmlformats.org/officeDocument/2006/relationships" r:id="rId1"/>
            </a:graphicData>
          </a:graphic>
        </xdr:graphicFrame>
      </mc:Choice>
      <mc:Fallback>
        <xdr:pic>
          <xdr:nvPicPr>
            <xdr:cNvPr id="2" name="Add-In 1" title="Mini Calendar and Date Picker">
              <a:extLst>
                <a:ext uri="{FF2B5EF4-FFF2-40B4-BE49-F238E27FC236}">
                  <a16:creationId xmlns:a16="http://schemas.microsoft.com/office/drawing/2014/main" id="{9B03B32D-B0A1-4FB9-81AA-80654194208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prstGeom prst="rect">
              <a:avLst/>
            </a:prstGeom>
          </xdr:spPr>
        </xdr:pic>
      </mc:Fallback>
    </mc:AlternateContent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ebextensions/_rels/webextension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webextensions/webextension1.xml><?xml version="1.0" encoding="utf-8"?>
<we:webextension xmlns:we="http://schemas.microsoft.com/office/webextensions/webextension/2010/11" id="{9B03B32D-B0A1-4FB9-81AA-806541942084}">
  <we:reference id="wa102957665" version="1.3.0.0" store="de-DE" storeType="OMEX"/>
  <we:alternateReferences>
    <we:reference id="wa102957665" version="1.3.0.0" store="wa102957665" storeType="OMEX"/>
  </we:alternateReferences>
  <we:properties>
    <we:property name="opt_cal_sys" value="21"/>
    <we:property name="opt_wn" value="true"/>
    <we:property name="opt_theme" value="1"/>
    <we:property name="opt_size" value="0"/>
    <we:property name="opt_confirm" value="true"/>
  </we:properties>
  <we:bindings/>
  <we:snapshot xmlns:r="http://schemas.openxmlformats.org/officeDocument/2006/relationships" r:embed="rId1"/>
</we:webextension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2">
    <pageSetUpPr fitToPage="1"/>
  </sheetPr>
  <dimension ref="A1:AA59"/>
  <sheetViews>
    <sheetView tabSelected="1" workbookViewId="0">
      <selection activeCell="B42" sqref="B42:G56"/>
    </sheetView>
  </sheetViews>
  <sheetFormatPr baseColWidth="10" defaultColWidth="11.08203125" defaultRowHeight="15" customHeight="1" x14ac:dyDescent="0.35"/>
  <cols>
    <col min="1" max="1" width="3.58203125" style="3" customWidth="1"/>
    <col min="2" max="2" width="45.58203125" style="3" customWidth="1"/>
    <col min="3" max="3" width="4.08203125" style="3" customWidth="1"/>
    <col min="4" max="4" width="12.08203125" style="3" customWidth="1"/>
    <col min="5" max="5" width="8.5" style="3" customWidth="1"/>
    <col min="6" max="6" width="9.08203125" style="3" customWidth="1"/>
    <col min="7" max="7" width="15.08203125" style="3" customWidth="1"/>
    <col min="8" max="9" width="8.58203125" style="3" customWidth="1"/>
    <col min="10" max="10" width="4.5" style="3" hidden="1" customWidth="1"/>
    <col min="11" max="11" width="11.08203125" style="3" bestFit="1" customWidth="1"/>
    <col min="12" max="12" width="11.08203125" style="3" customWidth="1"/>
    <col min="13" max="13" width="17.83203125" style="3" bestFit="1" customWidth="1"/>
    <col min="14" max="14" width="19.58203125" style="3" bestFit="1" customWidth="1"/>
    <col min="15" max="15" width="20.08203125" style="3" bestFit="1" customWidth="1"/>
    <col min="16" max="16" width="12.83203125" style="3" bestFit="1" customWidth="1"/>
    <col min="17" max="27" width="8.08203125" style="3" customWidth="1"/>
    <col min="28" max="16384" width="11.08203125" style="3"/>
  </cols>
  <sheetData>
    <row r="1" spans="1:27" ht="13.5" customHeight="1" x14ac:dyDescent="0.3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ht="13.5" customHeight="1" x14ac:dyDescent="0.35">
      <c r="A2" s="58" t="s">
        <v>53</v>
      </c>
      <c r="B2" s="58"/>
      <c r="C2" s="58"/>
      <c r="D2" s="6"/>
      <c r="E2" s="5"/>
      <c r="F2" s="2"/>
      <c r="G2" s="8"/>
      <c r="H2" s="4"/>
      <c r="I2" s="4"/>
      <c r="J2" s="7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 ht="13.5" customHeight="1" x14ac:dyDescent="0.35">
      <c r="A3" s="58" t="s">
        <v>0</v>
      </c>
      <c r="B3" s="58"/>
      <c r="C3" s="58"/>
      <c r="D3" s="2"/>
      <c r="E3" s="5"/>
      <c r="F3" s="2"/>
      <c r="G3" s="8"/>
      <c r="H3" s="4"/>
      <c r="I3" s="2"/>
      <c r="J3" s="7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ht="13.5" customHeight="1" x14ac:dyDescent="0.35">
      <c r="A4" s="58" t="s">
        <v>51</v>
      </c>
      <c r="B4" s="58"/>
      <c r="C4" s="58"/>
      <c r="D4" s="2"/>
      <c r="E4" s="2"/>
      <c r="F4" s="2"/>
      <c r="G4" s="9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1:27" ht="13.5" customHeight="1" x14ac:dyDescent="0.35">
      <c r="A5" s="2"/>
      <c r="B5" s="2"/>
      <c r="C5" s="2"/>
      <c r="D5" s="2"/>
      <c r="E5" s="2"/>
      <c r="F5" s="2"/>
      <c r="G5" s="6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spans="1:27" ht="45" customHeight="1" x14ac:dyDescent="0.5">
      <c r="A6" s="10" t="s">
        <v>16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spans="1:27" ht="13.5" customHeight="1" x14ac:dyDescent="0.5">
      <c r="A7" s="10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spans="1:27" ht="26.25" customHeight="1" x14ac:dyDescent="0.35">
      <c r="A8" s="2"/>
      <c r="B8" s="11" t="s">
        <v>1</v>
      </c>
      <c r="C8" s="2"/>
      <c r="D8" s="2"/>
      <c r="E8" s="2"/>
      <c r="F8" s="2"/>
      <c r="G8" s="2"/>
      <c r="H8" s="2"/>
      <c r="I8" s="2"/>
      <c r="J8" s="42" t="s">
        <v>17</v>
      </c>
      <c r="K8" s="45" t="s">
        <v>18</v>
      </c>
      <c r="L8" s="45" t="s">
        <v>19</v>
      </c>
      <c r="M8" s="45" t="s">
        <v>20</v>
      </c>
      <c r="N8" s="45" t="s">
        <v>21</v>
      </c>
      <c r="O8" s="45" t="s">
        <v>22</v>
      </c>
      <c r="P8" s="45" t="s">
        <v>23</v>
      </c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spans="1:27" ht="15.75" customHeight="1" x14ac:dyDescent="0.35">
      <c r="A9" s="2"/>
      <c r="B9" s="12" t="s">
        <v>2</v>
      </c>
      <c r="C9" s="13"/>
      <c r="D9" s="14" t="s">
        <v>56</v>
      </c>
      <c r="E9" s="13"/>
      <c r="F9" s="12" t="s">
        <v>3</v>
      </c>
      <c r="G9" s="14" t="s">
        <v>57</v>
      </c>
      <c r="H9" s="2"/>
      <c r="I9" s="2"/>
      <c r="J9" s="42">
        <v>1</v>
      </c>
      <c r="K9" s="43">
        <f>$D$14</f>
        <v>45680</v>
      </c>
      <c r="L9" s="44">
        <f>IF((D15+G15-(D14+G14))&gt;8/24,$F$26,0)</f>
        <v>14</v>
      </c>
      <c r="M9" s="47"/>
      <c r="N9" s="47"/>
      <c r="O9" s="47"/>
      <c r="P9" s="44">
        <f>MIN(IF(ISBLANK(M9),0,0.2*$F$27)+IF(ISBLANK(N9),0,0.4*$F$27)+IF(ISBLANK(O9),0,0.4*$F$27),L9)</f>
        <v>0</v>
      </c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spans="1:27" ht="15.75" customHeight="1" x14ac:dyDescent="0.35">
      <c r="A10" s="2"/>
      <c r="B10" s="12" t="s">
        <v>4</v>
      </c>
      <c r="C10" s="13"/>
      <c r="D10" s="48" t="s">
        <v>58</v>
      </c>
      <c r="E10" s="13"/>
      <c r="F10" s="12" t="s">
        <v>5</v>
      </c>
      <c r="G10" s="15" t="s">
        <v>48</v>
      </c>
      <c r="H10" s="2"/>
      <c r="I10" s="2"/>
      <c r="J10" s="42">
        <v>2</v>
      </c>
      <c r="K10" s="43" t="b">
        <f t="shared" ref="K10:K32" si="0">IF($K$9+J10-1&lt;=$D$15,$K$9+J10-1)</f>
        <v>0</v>
      </c>
      <c r="L10" s="44">
        <f t="shared" ref="L10:L32" si="1">IF(K11,$F$27,IF(K10,$F$26,0))</f>
        <v>0</v>
      </c>
      <c r="M10" s="47" t="s">
        <v>24</v>
      </c>
      <c r="N10" s="47" t="s">
        <v>24</v>
      </c>
      <c r="O10" s="47"/>
      <c r="P10" s="44">
        <f t="shared" ref="P10:P32" si="2">MIN(IF(ISBLANK(M10),0,0.2*$F$27)+IF(ISBLANK(N10),0,0.4*$F$27)+IF(ISBLANK(O10),0,0.4*$F$27),L10)</f>
        <v>0</v>
      </c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1:27" ht="15.75" customHeight="1" x14ac:dyDescent="0.35">
      <c r="A11" s="2"/>
      <c r="B11" s="16"/>
      <c r="C11" s="17"/>
      <c r="D11" s="17"/>
      <c r="E11" s="17"/>
      <c r="F11" s="17"/>
      <c r="G11" s="17"/>
      <c r="H11" s="2"/>
      <c r="I11" s="2"/>
      <c r="J11" s="42">
        <v>3</v>
      </c>
      <c r="K11" s="43" t="b">
        <f t="shared" si="0"/>
        <v>0</v>
      </c>
      <c r="L11" s="44">
        <f t="shared" si="1"/>
        <v>0</v>
      </c>
      <c r="M11" s="47" t="s">
        <v>24</v>
      </c>
      <c r="N11" s="47"/>
      <c r="O11" s="47" t="s">
        <v>24</v>
      </c>
      <c r="P11" s="44">
        <f t="shared" si="2"/>
        <v>0</v>
      </c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27" ht="15.75" customHeight="1" x14ac:dyDescent="0.35">
      <c r="A12" s="2"/>
      <c r="B12" s="18"/>
      <c r="C12" s="19"/>
      <c r="D12" s="19"/>
      <c r="E12" s="19"/>
      <c r="F12" s="19"/>
      <c r="G12" s="19"/>
      <c r="H12" s="2"/>
      <c r="I12" s="2"/>
      <c r="J12" s="42">
        <v>4</v>
      </c>
      <c r="K12" s="43" t="b">
        <f t="shared" si="0"/>
        <v>0</v>
      </c>
      <c r="L12" s="44">
        <f t="shared" si="1"/>
        <v>0</v>
      </c>
      <c r="M12" s="47" t="s">
        <v>24</v>
      </c>
      <c r="N12" s="47"/>
      <c r="O12" s="47" t="s">
        <v>24</v>
      </c>
      <c r="P12" s="44">
        <f t="shared" si="2"/>
        <v>0</v>
      </c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 ht="23.25" customHeight="1" x14ac:dyDescent="0.35">
      <c r="A13" s="2"/>
      <c r="B13" s="11" t="s">
        <v>6</v>
      </c>
      <c r="C13" s="2"/>
      <c r="D13" s="2"/>
      <c r="E13" s="2"/>
      <c r="F13" s="2"/>
      <c r="G13" s="2"/>
      <c r="H13" s="2"/>
      <c r="I13" s="2"/>
      <c r="J13" s="42">
        <v>5</v>
      </c>
      <c r="K13" s="43" t="b">
        <f t="shared" si="0"/>
        <v>0</v>
      </c>
      <c r="L13" s="44">
        <f t="shared" si="1"/>
        <v>0</v>
      </c>
      <c r="M13" s="47" t="s">
        <v>24</v>
      </c>
      <c r="N13" s="47"/>
      <c r="O13" s="47"/>
      <c r="P13" s="44">
        <f t="shared" si="2"/>
        <v>0</v>
      </c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27" ht="15.75" customHeight="1" x14ac:dyDescent="0.35">
      <c r="A14" s="2"/>
      <c r="B14" s="12" t="s">
        <v>7</v>
      </c>
      <c r="C14" s="13"/>
      <c r="D14" s="20">
        <v>45680</v>
      </c>
      <c r="E14" s="13"/>
      <c r="F14" s="12" t="s">
        <v>8</v>
      </c>
      <c r="G14" s="21">
        <v>0.28749999999999998</v>
      </c>
      <c r="H14" s="2"/>
      <c r="I14" s="2"/>
      <c r="J14" s="42">
        <v>6</v>
      </c>
      <c r="K14" s="43" t="b">
        <f t="shared" si="0"/>
        <v>0</v>
      </c>
      <c r="L14" s="44">
        <f t="shared" si="1"/>
        <v>0</v>
      </c>
      <c r="M14" s="47"/>
      <c r="N14" s="47"/>
      <c r="O14" s="47"/>
      <c r="P14" s="44">
        <f t="shared" si="2"/>
        <v>0</v>
      </c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1:27" ht="15.75" customHeight="1" x14ac:dyDescent="0.35">
      <c r="A15" s="2"/>
      <c r="B15" s="12" t="s">
        <v>9</v>
      </c>
      <c r="C15" s="13"/>
      <c r="D15" s="20">
        <v>45680</v>
      </c>
      <c r="E15" s="13"/>
      <c r="F15" s="12" t="s">
        <v>8</v>
      </c>
      <c r="G15" s="22">
        <v>0.87569444444444444</v>
      </c>
      <c r="H15" s="2"/>
      <c r="I15" s="2"/>
      <c r="J15" s="42">
        <v>7</v>
      </c>
      <c r="K15" s="43" t="b">
        <f t="shared" si="0"/>
        <v>0</v>
      </c>
      <c r="L15" s="44">
        <f t="shared" si="1"/>
        <v>0</v>
      </c>
      <c r="M15" s="47"/>
      <c r="N15" s="47"/>
      <c r="O15" s="47"/>
      <c r="P15" s="44">
        <f t="shared" si="2"/>
        <v>0</v>
      </c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1:27" ht="15.75" customHeight="1" x14ac:dyDescent="0.35">
      <c r="A16" s="2"/>
      <c r="B16" s="12" t="s">
        <v>10</v>
      </c>
      <c r="C16" s="13"/>
      <c r="D16" s="59" t="s">
        <v>47</v>
      </c>
      <c r="E16" s="60"/>
      <c r="F16" s="60"/>
      <c r="G16" s="60"/>
      <c r="H16" s="2"/>
      <c r="I16" s="2"/>
      <c r="J16" s="42">
        <v>8</v>
      </c>
      <c r="K16" s="43" t="b">
        <f t="shared" si="0"/>
        <v>0</v>
      </c>
      <c r="L16" s="44">
        <f t="shared" si="1"/>
        <v>0</v>
      </c>
      <c r="M16" s="47"/>
      <c r="N16" s="47"/>
      <c r="O16" s="47"/>
      <c r="P16" s="44">
        <f t="shared" si="2"/>
        <v>0</v>
      </c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1:27" ht="15.75" customHeight="1" x14ac:dyDescent="0.35">
      <c r="A17" s="2"/>
      <c r="B17" s="12" t="s">
        <v>11</v>
      </c>
      <c r="C17" s="13"/>
      <c r="D17" s="59" t="s">
        <v>49</v>
      </c>
      <c r="E17" s="60"/>
      <c r="F17" s="60"/>
      <c r="G17" s="60"/>
      <c r="H17" s="2"/>
      <c r="I17" s="2"/>
      <c r="J17" s="42">
        <v>9</v>
      </c>
      <c r="K17" s="43" t="b">
        <f t="shared" si="0"/>
        <v>0</v>
      </c>
      <c r="L17" s="44">
        <f t="shared" si="1"/>
        <v>0</v>
      </c>
      <c r="M17" s="47"/>
      <c r="N17" s="47"/>
      <c r="O17" s="47"/>
      <c r="P17" s="44">
        <f t="shared" si="2"/>
        <v>0</v>
      </c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1:27" ht="15.75" customHeight="1" x14ac:dyDescent="0.35">
      <c r="A18" s="2"/>
      <c r="B18" s="12" t="s">
        <v>12</v>
      </c>
      <c r="C18" s="13"/>
      <c r="D18" s="62" t="s">
        <v>42</v>
      </c>
      <c r="E18" s="63"/>
      <c r="F18" s="63"/>
      <c r="G18" s="63"/>
      <c r="H18" s="2"/>
      <c r="I18" s="2"/>
      <c r="J18" s="42">
        <v>10</v>
      </c>
      <c r="K18" s="43" t="b">
        <f t="shared" si="0"/>
        <v>0</v>
      </c>
      <c r="L18" s="44">
        <f t="shared" si="1"/>
        <v>0</v>
      </c>
      <c r="M18" s="47"/>
      <c r="N18" s="47"/>
      <c r="O18" s="47"/>
      <c r="P18" s="44">
        <f t="shared" si="2"/>
        <v>0</v>
      </c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1:27" ht="15.75" customHeight="1" x14ac:dyDescent="0.35">
      <c r="A19" s="2"/>
      <c r="B19" s="23"/>
      <c r="C19" s="24"/>
      <c r="D19" s="24"/>
      <c r="E19" s="24"/>
      <c r="F19" s="24"/>
      <c r="G19" s="24"/>
      <c r="H19" s="2"/>
      <c r="I19" s="2"/>
      <c r="J19" s="42">
        <v>11</v>
      </c>
      <c r="K19" s="43" t="b">
        <f t="shared" si="0"/>
        <v>0</v>
      </c>
      <c r="L19" s="44">
        <f t="shared" si="1"/>
        <v>0</v>
      </c>
      <c r="M19" s="47"/>
      <c r="N19" s="47"/>
      <c r="O19" s="47"/>
      <c r="P19" s="44">
        <f t="shared" si="2"/>
        <v>0</v>
      </c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 ht="15.75" customHeight="1" x14ac:dyDescent="0.35">
      <c r="A20" s="2"/>
      <c r="B20" s="25"/>
      <c r="C20" s="2"/>
      <c r="D20" s="2"/>
      <c r="E20" s="2"/>
      <c r="F20" s="2"/>
      <c r="G20" s="2"/>
      <c r="H20" s="2"/>
      <c r="I20" s="2"/>
      <c r="J20" s="42">
        <v>12</v>
      </c>
      <c r="K20" s="43" t="b">
        <f t="shared" si="0"/>
        <v>0</v>
      </c>
      <c r="L20" s="44">
        <f t="shared" si="1"/>
        <v>0</v>
      </c>
      <c r="M20" s="47"/>
      <c r="N20" s="47"/>
      <c r="O20" s="47"/>
      <c r="P20" s="44">
        <f t="shared" si="2"/>
        <v>0</v>
      </c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27" ht="22.5" customHeight="1" x14ac:dyDescent="0.35">
      <c r="A21" s="2"/>
      <c r="B21" s="26" t="s">
        <v>26</v>
      </c>
      <c r="C21" s="2"/>
      <c r="D21" s="2"/>
      <c r="E21" s="2"/>
      <c r="F21" s="2"/>
      <c r="G21" s="2"/>
      <c r="H21" s="2"/>
      <c r="I21" s="2"/>
      <c r="J21" s="42">
        <v>13</v>
      </c>
      <c r="K21" s="43" t="b">
        <f t="shared" si="0"/>
        <v>0</v>
      </c>
      <c r="L21" s="44">
        <f t="shared" si="1"/>
        <v>0</v>
      </c>
      <c r="M21" s="47"/>
      <c r="N21" s="47"/>
      <c r="O21" s="47"/>
      <c r="P21" s="44">
        <f t="shared" si="2"/>
        <v>0</v>
      </c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 ht="15.75" customHeight="1" x14ac:dyDescent="0.35">
      <c r="A22" s="2"/>
      <c r="B22" s="12" t="s">
        <v>27</v>
      </c>
      <c r="C22" s="13"/>
      <c r="D22" s="27" t="s">
        <v>28</v>
      </c>
      <c r="E22" s="28">
        <v>420</v>
      </c>
      <c r="F22" s="38" t="s">
        <v>29</v>
      </c>
      <c r="G22" s="33">
        <f>E22*0.3</f>
        <v>126</v>
      </c>
      <c r="H22" s="2"/>
      <c r="I22" s="2"/>
      <c r="J22" s="42">
        <v>14</v>
      </c>
      <c r="K22" s="43" t="b">
        <f t="shared" si="0"/>
        <v>0</v>
      </c>
      <c r="L22" s="44">
        <f t="shared" si="1"/>
        <v>0</v>
      </c>
      <c r="M22" s="47"/>
      <c r="N22" s="47"/>
      <c r="O22" s="47"/>
      <c r="P22" s="44">
        <f t="shared" si="2"/>
        <v>0</v>
      </c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 ht="15.5" x14ac:dyDescent="0.35">
      <c r="A23" s="2"/>
      <c r="B23" s="12" t="s">
        <v>52</v>
      </c>
      <c r="C23" s="13"/>
      <c r="D23" s="50">
        <v>0</v>
      </c>
      <c r="E23" s="49">
        <v>0</v>
      </c>
      <c r="F23" s="38" t="s">
        <v>29</v>
      </c>
      <c r="G23" s="33">
        <f>IF(ISNUMBER(D23),D23*E23*0.015,E23*0.015)</f>
        <v>0</v>
      </c>
      <c r="H23" s="2"/>
      <c r="I23" s="2"/>
      <c r="J23" s="42">
        <v>15</v>
      </c>
      <c r="K23" s="43" t="b">
        <f t="shared" si="0"/>
        <v>0</v>
      </c>
      <c r="L23" s="44">
        <f t="shared" si="1"/>
        <v>0</v>
      </c>
      <c r="M23" s="47"/>
      <c r="N23" s="47"/>
      <c r="O23" s="47"/>
      <c r="P23" s="44">
        <f t="shared" si="2"/>
        <v>0</v>
      </c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27" ht="15.5" x14ac:dyDescent="0.35">
      <c r="A24" s="2"/>
      <c r="B24" s="12" t="s">
        <v>27</v>
      </c>
      <c r="C24" s="13"/>
      <c r="D24" s="41" t="s">
        <v>50</v>
      </c>
      <c r="E24" s="36"/>
      <c r="F24" s="39"/>
      <c r="G24" s="33">
        <v>0</v>
      </c>
      <c r="H24" s="2"/>
      <c r="I24" s="2"/>
      <c r="J24" s="42">
        <v>16</v>
      </c>
      <c r="K24" s="43" t="b">
        <f t="shared" si="0"/>
        <v>0</v>
      </c>
      <c r="L24" s="44">
        <f t="shared" si="1"/>
        <v>0</v>
      </c>
      <c r="M24" s="47"/>
      <c r="N24" s="47"/>
      <c r="O24" s="47"/>
      <c r="P24" s="44">
        <f t="shared" si="2"/>
        <v>0</v>
      </c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1:27" ht="15.5" x14ac:dyDescent="0.35">
      <c r="A25" s="2"/>
      <c r="B25" s="12" t="s">
        <v>27</v>
      </c>
      <c r="C25" s="13"/>
      <c r="D25" s="41" t="s">
        <v>25</v>
      </c>
      <c r="E25" s="36"/>
      <c r="F25" s="39"/>
      <c r="G25" s="33">
        <v>0</v>
      </c>
      <c r="H25" s="2"/>
      <c r="I25" s="2"/>
      <c r="J25" s="42">
        <v>17</v>
      </c>
      <c r="K25" s="43" t="b">
        <f t="shared" si="0"/>
        <v>0</v>
      </c>
      <c r="L25" s="44">
        <f t="shared" si="1"/>
        <v>0</v>
      </c>
      <c r="M25" s="47"/>
      <c r="N25" s="47"/>
      <c r="O25" s="47"/>
      <c r="P25" s="44">
        <f t="shared" si="2"/>
        <v>0</v>
      </c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7" ht="15.5" x14ac:dyDescent="0.35">
      <c r="A26" s="2"/>
      <c r="B26" s="12" t="s">
        <v>30</v>
      </c>
      <c r="C26" s="13"/>
      <c r="D26" s="17">
        <f>COUNTIF(L9:L32,F26)</f>
        <v>1</v>
      </c>
      <c r="E26" s="29" t="s">
        <v>31</v>
      </c>
      <c r="F26" s="30">
        <v>14</v>
      </c>
      <c r="G26" s="31" t="s">
        <v>32</v>
      </c>
      <c r="H26" s="2"/>
      <c r="I26" s="2"/>
      <c r="J26" s="42">
        <v>18</v>
      </c>
      <c r="K26" s="43" t="b">
        <f t="shared" si="0"/>
        <v>0</v>
      </c>
      <c r="L26" s="44">
        <f t="shared" si="1"/>
        <v>0</v>
      </c>
      <c r="M26" s="47"/>
      <c r="N26" s="47"/>
      <c r="O26" s="47"/>
      <c r="P26" s="44">
        <f t="shared" si="2"/>
        <v>0</v>
      </c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 ht="15.75" customHeight="1" x14ac:dyDescent="0.35">
      <c r="A27" s="2"/>
      <c r="B27" s="12" t="s">
        <v>33</v>
      </c>
      <c r="C27" s="13"/>
      <c r="D27" s="17">
        <f>COUNTIF(L9:L32,F27)</f>
        <v>0</v>
      </c>
      <c r="E27" s="29" t="s">
        <v>31</v>
      </c>
      <c r="F27" s="30">
        <v>28</v>
      </c>
      <c r="G27" s="31" t="s">
        <v>32</v>
      </c>
      <c r="H27" s="2"/>
      <c r="I27" s="2"/>
      <c r="J27" s="42">
        <v>19</v>
      </c>
      <c r="K27" s="43" t="b">
        <f t="shared" si="0"/>
        <v>0</v>
      </c>
      <c r="L27" s="44">
        <f t="shared" si="1"/>
        <v>0</v>
      </c>
      <c r="M27" s="47"/>
      <c r="N27" s="47"/>
      <c r="O27" s="47"/>
      <c r="P27" s="44">
        <f t="shared" si="2"/>
        <v>0</v>
      </c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27" ht="15.75" customHeight="1" x14ac:dyDescent="0.35">
      <c r="A28" s="2"/>
      <c r="B28" s="12" t="s">
        <v>34</v>
      </c>
      <c r="C28" s="13"/>
      <c r="D28" s="61">
        <f>SUM(P9:P32)</f>
        <v>0</v>
      </c>
      <c r="E28" s="60"/>
      <c r="F28" s="60"/>
      <c r="G28" s="60"/>
      <c r="H28" s="2"/>
      <c r="I28" s="2"/>
      <c r="J28" s="42">
        <v>20</v>
      </c>
      <c r="K28" s="43" t="b">
        <f t="shared" si="0"/>
        <v>0</v>
      </c>
      <c r="L28" s="44">
        <f t="shared" si="1"/>
        <v>0</v>
      </c>
      <c r="M28" s="47"/>
      <c r="N28" s="47"/>
      <c r="O28" s="47"/>
      <c r="P28" s="44">
        <f t="shared" si="2"/>
        <v>0</v>
      </c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27" ht="15.75" customHeight="1" x14ac:dyDescent="0.35">
      <c r="A29" s="2"/>
      <c r="B29" s="12" t="s">
        <v>35</v>
      </c>
      <c r="C29" s="13"/>
      <c r="D29" s="64">
        <v>0</v>
      </c>
      <c r="E29" s="60"/>
      <c r="F29" s="60"/>
      <c r="G29" s="60"/>
      <c r="H29" s="2"/>
      <c r="I29" s="2"/>
      <c r="J29" s="42">
        <v>21</v>
      </c>
      <c r="K29" s="43" t="b">
        <f t="shared" si="0"/>
        <v>0</v>
      </c>
      <c r="L29" s="44">
        <f t="shared" si="1"/>
        <v>0</v>
      </c>
      <c r="M29" s="47"/>
      <c r="N29" s="47"/>
      <c r="O29" s="47"/>
      <c r="P29" s="44">
        <f t="shared" si="2"/>
        <v>0</v>
      </c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27" ht="15.75" customHeight="1" x14ac:dyDescent="0.35">
      <c r="A30" s="2"/>
      <c r="B30" s="12" t="s">
        <v>36</v>
      </c>
      <c r="C30" s="13"/>
      <c r="D30" s="55" t="s">
        <v>37</v>
      </c>
      <c r="E30" s="55"/>
      <c r="F30" s="28"/>
      <c r="G30" s="37">
        <v>0</v>
      </c>
      <c r="H30" s="2"/>
      <c r="I30" s="2"/>
      <c r="J30" s="42">
        <v>22</v>
      </c>
      <c r="K30" s="43" t="b">
        <f t="shared" si="0"/>
        <v>0</v>
      </c>
      <c r="L30" s="44">
        <f t="shared" si="1"/>
        <v>0</v>
      </c>
      <c r="M30" s="47"/>
      <c r="N30" s="47"/>
      <c r="O30" s="47"/>
      <c r="P30" s="44">
        <f t="shared" si="2"/>
        <v>0</v>
      </c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:27" ht="15.75" customHeight="1" x14ac:dyDescent="0.35">
      <c r="A31" s="2"/>
      <c r="B31" s="12" t="s">
        <v>36</v>
      </c>
      <c r="C31" s="13"/>
      <c r="D31" s="55" t="s">
        <v>37</v>
      </c>
      <c r="E31" s="55"/>
      <c r="F31" s="28"/>
      <c r="G31" s="37">
        <v>0</v>
      </c>
      <c r="H31" s="2"/>
      <c r="I31" s="2"/>
      <c r="J31" s="42">
        <v>23</v>
      </c>
      <c r="K31" s="43" t="b">
        <f t="shared" si="0"/>
        <v>0</v>
      </c>
      <c r="L31" s="44">
        <f t="shared" si="1"/>
        <v>0</v>
      </c>
      <c r="M31" s="47"/>
      <c r="N31" s="47"/>
      <c r="O31" s="47"/>
      <c r="P31" s="44">
        <f t="shared" si="2"/>
        <v>0</v>
      </c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27" ht="15.75" customHeight="1" x14ac:dyDescent="0.35">
      <c r="A32" s="2"/>
      <c r="B32" s="12" t="s">
        <v>36</v>
      </c>
      <c r="C32" s="13"/>
      <c r="D32" s="55" t="s">
        <v>37</v>
      </c>
      <c r="E32" s="55"/>
      <c r="F32" s="28"/>
      <c r="G32" s="37">
        <v>0</v>
      </c>
      <c r="H32" s="2"/>
      <c r="I32" s="2"/>
      <c r="J32" s="42">
        <v>24</v>
      </c>
      <c r="K32" s="43" t="b">
        <f t="shared" si="0"/>
        <v>0</v>
      </c>
      <c r="L32" s="44">
        <f t="shared" si="1"/>
        <v>0</v>
      </c>
      <c r="M32" s="47"/>
      <c r="N32" s="47"/>
      <c r="O32" s="47"/>
      <c r="P32" s="44">
        <f t="shared" si="2"/>
        <v>0</v>
      </c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1:27" ht="15.75" customHeight="1" x14ac:dyDescent="0.35">
      <c r="A33" s="2"/>
      <c r="B33" s="32" t="s">
        <v>38</v>
      </c>
      <c r="C33" s="13"/>
      <c r="D33" s="65">
        <f>SUM(G22:G25)+(D26*F26)+(D27*F27)-D28+D29+SUM(G30:G32)</f>
        <v>140</v>
      </c>
      <c r="E33" s="66"/>
      <c r="F33" s="66"/>
      <c r="G33" s="66"/>
      <c r="H33" s="2"/>
      <c r="I33" s="2"/>
      <c r="J33" s="2"/>
      <c r="K33" s="46" t="b">
        <v>0</v>
      </c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1:27" ht="15" customHeight="1" x14ac:dyDescent="0.35">
      <c r="B34" s="25"/>
      <c r="C34" s="2"/>
      <c r="D34" s="2"/>
      <c r="E34" s="2"/>
      <c r="F34" s="2"/>
      <c r="G34" s="2"/>
    </row>
    <row r="35" spans="1:27" ht="15" customHeight="1" x14ac:dyDescent="0.35">
      <c r="B35" s="25"/>
      <c r="C35" s="2"/>
      <c r="D35" s="2"/>
      <c r="E35" s="2"/>
      <c r="F35" s="2"/>
      <c r="G35" s="2"/>
    </row>
    <row r="36" spans="1:27" ht="15" customHeight="1" x14ac:dyDescent="0.35">
      <c r="B36" s="2" t="str">
        <f ca="1">"Hanau, "&amp; TEXT(TODAY(),"TT.MM.JJJJ")</f>
        <v>Hanau, 24.01.2025</v>
      </c>
      <c r="C36" s="2"/>
      <c r="D36" s="2"/>
      <c r="E36" s="2"/>
      <c r="F36" s="2"/>
      <c r="G36" s="2"/>
    </row>
    <row r="37" spans="1:27" ht="15" customHeight="1" x14ac:dyDescent="0.35">
      <c r="B37" s="52" t="s">
        <v>14</v>
      </c>
      <c r="C37" s="51"/>
      <c r="D37" s="56" t="s">
        <v>15</v>
      </c>
      <c r="E37" s="56"/>
      <c r="F37" s="56"/>
      <c r="G37" s="56"/>
    </row>
    <row r="38" spans="1:27" ht="15" customHeight="1" x14ac:dyDescent="0.35">
      <c r="B38" s="2"/>
      <c r="C38" s="2"/>
      <c r="D38" s="2"/>
      <c r="E38" s="2"/>
      <c r="F38" s="2"/>
      <c r="G38" s="2"/>
    </row>
    <row r="39" spans="1:27" ht="15" customHeight="1" x14ac:dyDescent="0.35">
      <c r="B39" s="2"/>
      <c r="C39" s="2"/>
      <c r="D39" s="57"/>
      <c r="E39" s="57"/>
      <c r="F39" s="57"/>
      <c r="G39" s="57"/>
    </row>
    <row r="40" spans="1:27" ht="15" customHeight="1" x14ac:dyDescent="0.35">
      <c r="D40" s="56" t="s">
        <v>54</v>
      </c>
      <c r="E40" s="56"/>
      <c r="F40" s="56"/>
      <c r="G40" s="56"/>
    </row>
    <row r="41" spans="1:27" ht="15" customHeight="1" x14ac:dyDescent="0.35">
      <c r="B41" s="3" t="s">
        <v>39</v>
      </c>
    </row>
    <row r="42" spans="1:27" ht="15" customHeight="1" x14ac:dyDescent="0.35">
      <c r="B42" s="54" t="s">
        <v>59</v>
      </c>
      <c r="C42" s="54"/>
      <c r="D42" s="54"/>
      <c r="E42" s="54"/>
      <c r="F42" s="54"/>
      <c r="G42" s="54"/>
    </row>
    <row r="43" spans="1:27" ht="15" customHeight="1" x14ac:dyDescent="0.35">
      <c r="B43" s="54"/>
      <c r="C43" s="54"/>
      <c r="D43" s="54"/>
      <c r="E43" s="54"/>
      <c r="F43" s="54"/>
      <c r="G43" s="54"/>
    </row>
    <row r="44" spans="1:27" ht="15" customHeight="1" x14ac:dyDescent="0.35">
      <c r="B44" s="54"/>
      <c r="C44" s="54"/>
      <c r="D44" s="54"/>
      <c r="E44" s="54"/>
      <c r="F44" s="54"/>
      <c r="G44" s="54"/>
    </row>
    <row r="45" spans="1:27" ht="15" customHeight="1" x14ac:dyDescent="0.35">
      <c r="B45" s="54"/>
      <c r="C45" s="54"/>
      <c r="D45" s="54"/>
      <c r="E45" s="54"/>
      <c r="F45" s="54"/>
      <c r="G45" s="54"/>
    </row>
    <row r="46" spans="1:27" ht="15" customHeight="1" x14ac:dyDescent="0.35">
      <c r="B46" s="54"/>
      <c r="C46" s="54"/>
      <c r="D46" s="54"/>
      <c r="E46" s="54"/>
      <c r="F46" s="54"/>
      <c r="G46" s="54"/>
    </row>
    <row r="47" spans="1:27" ht="15" customHeight="1" x14ac:dyDescent="0.35">
      <c r="B47" s="54"/>
      <c r="C47" s="54"/>
      <c r="D47" s="54"/>
      <c r="E47" s="54"/>
      <c r="F47" s="54"/>
      <c r="G47" s="54"/>
    </row>
    <row r="48" spans="1:27" ht="15" customHeight="1" x14ac:dyDescent="0.35">
      <c r="B48" s="54"/>
      <c r="C48" s="54"/>
      <c r="D48" s="54"/>
      <c r="E48" s="54"/>
      <c r="F48" s="54"/>
      <c r="G48" s="54"/>
    </row>
    <row r="49" spans="2:7" ht="15" customHeight="1" x14ac:dyDescent="0.35">
      <c r="B49" s="54"/>
      <c r="C49" s="54"/>
      <c r="D49" s="54"/>
      <c r="E49" s="54"/>
      <c r="F49" s="54"/>
      <c r="G49" s="54"/>
    </row>
    <row r="50" spans="2:7" ht="15" customHeight="1" x14ac:dyDescent="0.35">
      <c r="B50" s="54"/>
      <c r="C50" s="54"/>
      <c r="D50" s="54"/>
      <c r="E50" s="54"/>
      <c r="F50" s="54"/>
      <c r="G50" s="54"/>
    </row>
    <row r="51" spans="2:7" ht="15" customHeight="1" x14ac:dyDescent="0.35">
      <c r="B51" s="54"/>
      <c r="C51" s="54"/>
      <c r="D51" s="54"/>
      <c r="E51" s="54"/>
      <c r="F51" s="54"/>
      <c r="G51" s="54"/>
    </row>
    <row r="52" spans="2:7" ht="15" customHeight="1" x14ac:dyDescent="0.35">
      <c r="B52" s="54"/>
      <c r="C52" s="54"/>
      <c r="D52" s="54"/>
      <c r="E52" s="54"/>
      <c r="F52" s="54"/>
      <c r="G52" s="54"/>
    </row>
    <row r="53" spans="2:7" ht="15" customHeight="1" x14ac:dyDescent="0.35">
      <c r="B53" s="54"/>
      <c r="C53" s="54"/>
      <c r="D53" s="54"/>
      <c r="E53" s="54"/>
      <c r="F53" s="54"/>
      <c r="G53" s="54"/>
    </row>
    <row r="54" spans="2:7" ht="15" customHeight="1" x14ac:dyDescent="0.35">
      <c r="B54" s="54"/>
      <c r="C54" s="54"/>
      <c r="D54" s="54"/>
      <c r="E54" s="54"/>
      <c r="F54" s="54"/>
      <c r="G54" s="54"/>
    </row>
    <row r="55" spans="2:7" ht="15" customHeight="1" x14ac:dyDescent="0.35">
      <c r="B55" s="54"/>
      <c r="C55" s="54"/>
      <c r="D55" s="54"/>
      <c r="E55" s="54"/>
      <c r="F55" s="54"/>
      <c r="G55" s="54"/>
    </row>
    <row r="56" spans="2:7" ht="15" customHeight="1" x14ac:dyDescent="0.35">
      <c r="B56" s="54"/>
      <c r="C56" s="54"/>
      <c r="D56" s="54"/>
      <c r="E56" s="54"/>
      <c r="F56" s="54"/>
      <c r="G56" s="54"/>
    </row>
    <row r="57" spans="2:7" ht="15" customHeight="1" x14ac:dyDescent="0.35">
      <c r="B57" s="40"/>
      <c r="C57" s="40"/>
      <c r="D57" s="40"/>
      <c r="E57" s="40"/>
      <c r="F57" s="40"/>
      <c r="G57" s="40"/>
    </row>
    <row r="58" spans="2:7" ht="15" customHeight="1" x14ac:dyDescent="0.35">
      <c r="B58" s="40"/>
      <c r="C58" s="40"/>
      <c r="D58" s="53" t="s">
        <v>55</v>
      </c>
      <c r="E58" s="53"/>
      <c r="F58" s="53"/>
      <c r="G58" s="53"/>
    </row>
    <row r="59" spans="2:7" ht="15" customHeight="1" x14ac:dyDescent="0.35">
      <c r="B59" s="40"/>
      <c r="C59" s="40"/>
      <c r="D59" s="40"/>
      <c r="E59" s="40"/>
      <c r="F59" s="40"/>
      <c r="G59" s="40"/>
    </row>
  </sheetData>
  <mergeCells count="17">
    <mergeCell ref="D28:G28"/>
    <mergeCell ref="D18:G18"/>
    <mergeCell ref="D29:G29"/>
    <mergeCell ref="D33:G33"/>
    <mergeCell ref="D37:G37"/>
    <mergeCell ref="A2:C2"/>
    <mergeCell ref="A3:C3"/>
    <mergeCell ref="A4:C4"/>
    <mergeCell ref="D16:G16"/>
    <mergeCell ref="D17:G17"/>
    <mergeCell ref="D58:G58"/>
    <mergeCell ref="B42:G56"/>
    <mergeCell ref="D30:E30"/>
    <mergeCell ref="D31:E31"/>
    <mergeCell ref="D32:E32"/>
    <mergeCell ref="D40:G40"/>
    <mergeCell ref="D39:G39"/>
  </mergeCells>
  <conditionalFormatting sqref="K9:P32">
    <cfRule type="expression" dxfId="0" priority="1">
      <formula>IF(NOT($K9),TRUE,FALSE)</formula>
    </cfRule>
  </conditionalFormatting>
  <dataValidations count="2">
    <dataValidation type="whole" allowBlank="1" showInputMessage="1" showErrorMessage="1" errorTitle="Falscher Wert" error="Nur Zahlen zwischen 0 und 8 zulässig" promptTitle="Anzahl der Mitfahrer angeben" prompt="Numerische Anzahl der Mitfahrer." sqref="D23" xr:uid="{1D4925E0-657F-4A35-B012-EC3561759AA2}">
      <formula1>0</formula1>
      <formula2>8</formula2>
    </dataValidation>
    <dataValidation type="decimal" operator="greaterThanOrEqual" allowBlank="1" showInputMessage="1" showErrorMessage="1" errorTitle="Kilometer Mitfahrerpauschale" error="Nur ganze Zahlen eingeben" promptTitle="Kilometer Mitfahrerpauschale" prompt="Kilometer, die ein Mitfahrer mitgenommen wurde." sqref="E23" xr:uid="{58B25DE6-5F29-4BCE-B84A-1CB3C9ECC386}">
      <formula1>0</formula1>
    </dataValidation>
  </dataValidations>
  <pageMargins left="0.7" right="0.7" top="0.75" bottom="0.75" header="0.3" footer="0.3"/>
  <pageSetup paperSize="9" scale="79"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3D1F0E0-300D-40ED-BF74-D454B98C1B24}">
          <x14:formula1>
            <xm:f>Tabelle2!$E$3:$E$10</xm:f>
          </x14:formula1>
          <xm:sqref>D18:G18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95BAF-B3E4-4D41-A0AB-B642891C6ADD}">
  <dimension ref="A1"/>
  <sheetViews>
    <sheetView workbookViewId="0"/>
  </sheetViews>
  <sheetFormatPr baseColWidth="10" defaultColWidth="11" defaultRowHeight="15.5" x14ac:dyDescent="0.3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983EB-9416-47A9-80F1-835C6D0AD9C7}">
  <sheetPr codeName="Tabelle3"/>
  <dimension ref="A1:I10"/>
  <sheetViews>
    <sheetView workbookViewId="0"/>
  </sheetViews>
  <sheetFormatPr baseColWidth="10" defaultColWidth="11" defaultRowHeight="15.5" x14ac:dyDescent="0.35"/>
  <sheetData>
    <row r="1" spans="1:9" x14ac:dyDescent="0.35">
      <c r="A1" s="35"/>
    </row>
    <row r="2" spans="1:9" ht="18.5" x14ac:dyDescent="0.45">
      <c r="E2" s="67" t="s">
        <v>40</v>
      </c>
      <c r="F2" s="68"/>
      <c r="G2" s="68"/>
      <c r="H2" s="68"/>
      <c r="I2" s="34" t="s">
        <v>25</v>
      </c>
    </row>
    <row r="3" spans="1:9" x14ac:dyDescent="0.35">
      <c r="E3" t="s">
        <v>13</v>
      </c>
    </row>
    <row r="4" spans="1:9" x14ac:dyDescent="0.35">
      <c r="E4" t="s">
        <v>41</v>
      </c>
    </row>
    <row r="5" spans="1:9" x14ac:dyDescent="0.35">
      <c r="E5" t="s">
        <v>42</v>
      </c>
    </row>
    <row r="6" spans="1:9" x14ac:dyDescent="0.35">
      <c r="E6" t="s">
        <v>43</v>
      </c>
    </row>
    <row r="7" spans="1:9" x14ac:dyDescent="0.35">
      <c r="E7" t="s">
        <v>44</v>
      </c>
    </row>
    <row r="8" spans="1:9" x14ac:dyDescent="0.35">
      <c r="E8" t="s">
        <v>45</v>
      </c>
    </row>
    <row r="9" spans="1:9" x14ac:dyDescent="0.35">
      <c r="E9" t="s">
        <v>46</v>
      </c>
    </row>
    <row r="10" spans="1:9" x14ac:dyDescent="0.35">
      <c r="E10" t="s">
        <v>25</v>
      </c>
    </row>
  </sheetData>
  <mergeCells count="1">
    <mergeCell ref="E2:H2"/>
  </mergeCells>
  <pageMargins left="0.7" right="0.7" top="0.78740157499999996" bottom="0.78740157499999996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526b2bd-a877-4aa0-a786-28a3febec948">
      <Terms xmlns="http://schemas.microsoft.com/office/infopath/2007/PartnerControls"/>
    </lcf76f155ced4ddcb4097134ff3c332f>
    <TaxCatchAll xmlns="ac8d152e-7fdf-4f88-b8d4-f4ffa4a08572" xsi:nil="true"/>
    <datum xmlns="1526b2bd-a877-4aa0-a786-28a3febec948" xsi:nil="true"/>
    <_x0062_758 xmlns="1526b2bd-a877-4aa0-a786-28a3febec948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00A3F14A20E8FC4CACA491464A1EA81C" ma:contentTypeVersion="19" ma:contentTypeDescription="Ein neues Dokument erstellen." ma:contentTypeScope="" ma:versionID="07cdc7e959c9d5f4ad133b50df3c517a">
  <xsd:schema xmlns:xsd="http://www.w3.org/2001/XMLSchema" xmlns:xs="http://www.w3.org/2001/XMLSchema" xmlns:p="http://schemas.microsoft.com/office/2006/metadata/properties" xmlns:ns2="1526b2bd-a877-4aa0-a786-28a3febec948" xmlns:ns3="ac8d152e-7fdf-4f88-b8d4-f4ffa4a08572" targetNamespace="http://schemas.microsoft.com/office/2006/metadata/properties" ma:root="true" ma:fieldsID="2f60f136f50a697f6cbfe2c330d03d19" ns2:_="" ns3:_="">
    <xsd:import namespace="1526b2bd-a877-4aa0-a786-28a3febec948"/>
    <xsd:import namespace="ac8d152e-7fdf-4f88-b8d4-f4ffa4a08572"/>
    <xsd:element name="properties">
      <xsd:complexType>
        <xsd:sequence>
          <xsd:element name="documentManagement">
            <xsd:complexType>
              <xsd:all>
                <xsd:element ref="ns2:_x0062_758" minOccurs="0"/>
                <xsd:element ref="ns3:SharedWithUsers" minOccurs="0"/>
                <xsd:element ref="ns3:SharedWithDetails" minOccurs="0"/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2:datum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26b2bd-a877-4aa0-a786-28a3febec948" elementFormDefault="qualified">
    <xsd:import namespace="http://schemas.microsoft.com/office/2006/documentManagement/types"/>
    <xsd:import namespace="http://schemas.microsoft.com/office/infopath/2007/PartnerControls"/>
    <xsd:element name="_x0062_758" ma:index="8" nillable="true" ma:displayName="Text" ma:internalName="_x0062_758">
      <xsd:simpleType>
        <xsd:restriction base="dms:Text"/>
      </xsd:simple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6" nillable="true" ma:displayName="Length (seconds)" ma:internalName="MediaLengthInSeconds" ma:readOnly="true">
      <xsd:simpleType>
        <xsd:restriction base="dms:Unknown"/>
      </xsd:simpleType>
    </xsd:element>
    <xsd:element name="MediaServiceAutoTags" ma:index="17" nillable="true" ma:displayName="Tags" ma:internalName="MediaServiceAutoTags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datum" ma:index="22" nillable="true" ma:displayName="datum" ma:format="DateOnly" ma:internalName="datum">
      <xsd:simpleType>
        <xsd:restriction base="dms:DateTime"/>
      </xsd:simpleType>
    </xsd:element>
    <xsd:element name="lcf76f155ced4ddcb4097134ff3c332f" ma:index="24" nillable="true" ma:taxonomy="true" ma:internalName="lcf76f155ced4ddcb4097134ff3c332f" ma:taxonomyFieldName="MediaServiceImageTags" ma:displayName="Bildmarkierungen" ma:readOnly="false" ma:fieldId="{5cf76f15-5ced-4ddc-b409-7134ff3c332f}" ma:taxonomyMulti="true" ma:sspId="8b87d196-3c2a-4fa2-9666-3f9e9bf320f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6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8d152e-7fdf-4f88-b8d4-f4ffa4a08572" elementFormDefault="qualified">
    <xsd:import namespace="http://schemas.microsoft.com/office/2006/documentManagement/types"/>
    <xsd:import namespace="http://schemas.microsoft.com/office/infopath/2007/PartnerControls"/>
    <xsd:element name="SharedWithUsers" ma:index="9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0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5" nillable="true" ma:displayName="Taxonomy Catch All Column" ma:hidden="true" ma:list="{fe5c35f4-62da-44b7-9d9c-8a86fbabf9aa}" ma:internalName="TaxCatchAll" ma:showField="CatchAllData" ma:web="ac8d152e-7fdf-4f88-b8d4-f4ffa4a0857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CAD3467-FB30-466C-974C-1C1A95178AC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7F260A9-6B33-4991-83DD-A3FD1C5FF7BD}">
  <ds:schemaRefs>
    <ds:schemaRef ds:uri="ac8d152e-7fdf-4f88-b8d4-f4ffa4a08572"/>
    <ds:schemaRef ds:uri="http://purl.org/dc/dcmitype/"/>
    <ds:schemaRef ds:uri="http://schemas.microsoft.com/office/2006/metadata/properties"/>
    <ds:schemaRef ds:uri="http://purl.org/dc/terms/"/>
    <ds:schemaRef ds:uri="http://purl.org/dc/elements/1.1/"/>
    <ds:schemaRef ds:uri="1526b2bd-a877-4aa0-a786-28a3febec94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71717DFC-C762-4089-B8FF-1F515D900C7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526b2bd-a877-4aa0-a786-28a3febec948"/>
    <ds:schemaRef ds:uri="ac8d152e-7fdf-4f88-b8d4-f4ffa4a0857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1</vt:i4>
      </vt:variant>
    </vt:vector>
  </HeadingPairs>
  <TitlesOfParts>
    <vt:vector size="4" baseType="lpstr">
      <vt:lpstr>Reisekostenabrechnung</vt:lpstr>
      <vt:lpstr>Tabelle1</vt:lpstr>
      <vt:lpstr>Tabelle2</vt:lpstr>
      <vt:lpstr>Reisekostenabrechnung!Druckbereich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Eppler, Maja</dc:creator>
  <cp:keywords/>
  <dc:description/>
  <cp:lastModifiedBy>Nunn, Matthias</cp:lastModifiedBy>
  <cp:revision/>
  <cp:lastPrinted>2024-07-17T09:05:34Z</cp:lastPrinted>
  <dcterms:created xsi:type="dcterms:W3CDTF">2023-08-04T14:42:56Z</dcterms:created>
  <dcterms:modified xsi:type="dcterms:W3CDTF">2025-01-24T16:04:55Z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0x0101006A36D3364E895549B204214EC3F21D49</vt:lpwstr>
  </property>
</Properties>
</file>