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4\"/>
    </mc:Choice>
  </mc:AlternateContent>
  <xr:revisionPtr revIDLastSave="0" documentId="13_ncr:1_{64F77BEC-0861-4B31-9501-0FFF9AE06F1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<sst xmlns="http://schemas.openxmlformats.org/spreadsheetml/2006/main" count="79" uniqueCount="60">
  <si>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</si>
  <si>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</si>
  <si>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</si>
  <si>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</si>
  <si>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</si>
  <si>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</si>
  <si>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</si>
  <si>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</si>
  <si>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</si>
  <si>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</si>
  <si>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</si>
  <si>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</si>
  <si>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</si>
  <si>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</si>
  <si>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</si>
  <si>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</si>
  <si>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</si>
  <si>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</si>
  <si>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</si>
  <si>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</si>
  <si>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</si>
  <si>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</si>
  <si>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</si>
  <si>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</si>
  <si>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</si>
  <si>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</si>
  <si>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</si>
  <si>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</si>
  <si>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</si>
  <si>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</si>
  <si>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</si>
  <si>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</si>
  <si>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</si>
  <si>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</si>
  <si>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</si>
  <si>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</si>
  <si>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</si>
  <si>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</si>
  <si>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</si>
  <si>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</si>
  <si>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</si>
  <si>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</si>
  <si>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</si>
  <si>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</si>
  <si>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</si>
  <si>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</si>
  <si>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</si>
  <si>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Software-Entw.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</si>
  <si>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</si>
  <si>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</si>
  <si>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</si>
  <si>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</si>
  <si>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</si>
  <si>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</si>
  <si>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</si>
  <si>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</si>
  <si>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</si>
  <si>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</si>
  <si>
    <t>Freiburg im Breisgau</t>
  </si>
  <si>
    <t>Kennenlernen und Austausch mit Team 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</si>
</sst>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51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49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54</v>
      </c>
      <c r="E9" s="13"/>
      <c r="F9" s="12" t="s">
        <v>3</v>
      </c>
      <c r="G9" s="14" t="s">
        <v>55</v>
      </c>
      <c r="H9" s="2"/>
      <c r="I9" s="2"/>
      <c r="J9" s="42">
        <v>1</v>
      </c>
      <c r="K9" s="43">
        <f>$D$14</f>
        <v>45609</v>
      </c>
      <c r="L9" s="44">
        <f>IF((D15+G15-(D14+G14))&gt;8/24,$F$26,0)</f>
        <v>14</v>
      </c>
      <c r="M9" s="47"/>
      <c r="N9" s="47"/>
      <c r="O9" s="47"/>
      <c r="P9" s="44">
        <f>MIN(IF(ISBLANK(M9),0,0.2*L9)+IF(ISBLANK(N9),0,0.4*L9)+IF(ISBLANK(O9),0,0.4*L9),L9)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56</v>
      </c>
      <c r="E10" s="13"/>
      <c r="F10" s="12" t="s">
        <v>5</v>
      </c>
      <c r="G10" s="15" t="s">
        <v>47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45609</v>
      </c>
      <c r="E14" s="13"/>
      <c r="F14" s="12" t="s">
        <v>8</v>
      </c>
      <c r="G14" s="21">
        <v>0.23958333333333334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45609</v>
      </c>
      <c r="E15" s="13"/>
      <c r="F15" s="12" t="s">
        <v>8</v>
      </c>
      <c r="G15" s="22">
        <v>0.85833333333333328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58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59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43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13</v>
      </c>
      <c r="F22" s="38" t="s">
        <v>29</v>
      </c>
      <c r="G22" s="33">
        <f>E22*0.3</f>
        <v>3.9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50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48</v>
      </c>
      <c r="E24" s="36"/>
      <c r="F24" s="39"/>
      <c r="G24" s="33">
        <v>160.97999999999999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178.88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14.11.2024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52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57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53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2024-11-14T10:24:05Z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