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<sst xmlns="http://schemas.openxmlformats.org/spreadsheetml/2006/main" count="16" uniqueCount="16">
  <si>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 xml:space="preserve">Measurement Details</t>
  </si>
  <si>
    <t xml:space="preserve">Weapon Name</t>
  </si>
  <si>
    <t>Bocek</t>
  </si>
  <si>
    <t xml:space="preserve">Bullets in Mag</t>
  </si>
  <si>
    <t xml:space="preserve">RPM (wiki)</t>
  </si>
  <si>
    <t xml:space="preserve">Fire Rate (wiki)</t>
  </si>
  <si>
    <t xml:space="preserve">RPM (Measured)</t>
  </si>
  <si>
    <t xml:space="preserve">Reference Time</t>
  </si>
  <si>
    <t xml:space="preserve">Shot Interval (calculated from RPM)</t>
  </si>
  <si>
    <t xml:space="preserve">Shot Interval (calculated from Fire Rate)</t>
  </si>
  <si>
    <t xml:space="preserve">Shot Interval (calculated from Measured RPM)</t>
  </si>
  <si>
    <t xml:space="preserve">Bullets Left</t>
  </si>
  <si>
    <t>Time</t>
  </si>
  <si>
    <t>Interval</t>
  </si>
  <si>
    <t>Elapsed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</si>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</sst>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0" numFmtId="0" xfId="0" applyAlignment="1" applyProtection="0">
      <alignment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22" zoomScale="100" workbookViewId="0">
      <selection activeCell="B6" activeCellId="0" sqref="B6"/>
    </sheetView>
  </sheetViews>
  <sheetFormatPr defaultColWidth="11.53515625" defaultRowHeight="12.75"/>
  <cols>
    <col customWidth="1" min="1" max="1" style="1" width="39.390000000000001"/>
    <col customWidth="1" min="4" max="4" style="1" width="10.710000000000001"/>
  </cols>
  <sheetData>
    <row r="1" ht="12.800000000000001">
      <c r="A1" s="1" t="s">
        <v>0</v>
      </c>
    </row>
    <row r="2" ht="12.800000000000001">
      <c r="A2" s="1" t="s">
        <v>1</v>
      </c>
      <c r="B2" s="1" t="s">
        <v>2</v>
      </c>
    </row>
    <row r="3" ht="12.800000000000001">
      <c r="A3" s="1" t="s">
        <v>3</v>
      </c>
      <c r="B3" s="1">
        <v>60</v>
      </c>
    </row>
    <row r="4" ht="12.800000000000001">
      <c r="A4" s="1" t="s">
        <v>4</v>
      </c>
      <c r="B4" s="1">
        <v>92</v>
      </c>
      <c r="J4" s="1"/>
    </row>
    <row r="5" ht="12.800000000000001">
      <c r="A5" s="1" t="s">
        <v>5</v>
      </c>
      <c r="B5" s="2">
        <v>3</v>
      </c>
      <c r="J5" s="1"/>
    </row>
    <row r="6" ht="12.800000000000001">
      <c r="A6" s="1" t="s">
        <v>6</v>
      </c>
      <c r="B6" s="1">
        <v>92</v>
      </c>
      <c r="J6" s="1"/>
    </row>
    <row r="7" ht="12.800000000000001">
      <c r="A7" s="1" t="s">
        <v>7</v>
      </c>
      <c r="B7" s="1">
        <v>0.95799999999999996</v>
      </c>
    </row>
    <row r="8" ht="12.800000000000001">
      <c r="A8" s="1" t="s">
        <v>8</v>
      </c>
      <c r="B8" s="1">
        <f>1 / ($B$4 / 60)</f>
        <v>0.65217391304347805</v>
      </c>
    </row>
    <row r="9" ht="12.800000000000001">
      <c r="A9" s="1" t="s">
        <v>9</v>
      </c>
      <c r="B9" s="1">
        <f>1 / $B$5</f>
        <v>0.33333333333333298</v>
      </c>
    </row>
    <row r="10" ht="12.800000000000001">
      <c r="A10" s="1" t="s">
        <v>10</v>
      </c>
      <c r="B10" s="1">
        <f>1 / ($B$6 / 60)</f>
        <v>0.65217391304347827</v>
      </c>
    </row>
    <row r="14" ht="12.800000000000001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/>
    </row>
    <row r="15" ht="12.800000000000001">
      <c r="A15" s="1">
        <f>$B$3</f>
        <v>60</v>
      </c>
      <c r="B15" s="1">
        <v>0.95799999999999996</v>
      </c>
      <c r="D15" s="1">
        <f t="shared" ref="D15:D30" si="0">B15-$B$7</f>
        <v>0</v>
      </c>
      <c r="F15" s="1"/>
    </row>
    <row r="16" ht="12.800000000000001">
      <c r="A16" s="1">
        <f t="shared" ref="A16:A30" si="1">A15-1</f>
        <v>59</v>
      </c>
      <c r="B16" s="1">
        <v>0.96499999999999997</v>
      </c>
      <c r="C16" s="1">
        <f t="shared" ref="C16:C30" si="2">B16-B15</f>
        <v>0.0070000000000000097</v>
      </c>
      <c r="D16" s="1">
        <f t="shared" si="0"/>
        <v>0.0070000000000000097</v>
      </c>
      <c r="E16" s="1">
        <f t="shared" ref="E16:E30" si="3">($B$3-1 - A16)*$B$10</f>
        <v>0</v>
      </c>
      <c r="F16" s="1"/>
    </row>
    <row r="17" ht="12.800000000000001">
      <c r="A17" s="1">
        <f t="shared" si="1"/>
        <v>58</v>
      </c>
      <c r="B17" s="1">
        <v>1.6879999999999999</v>
      </c>
      <c r="C17" s="1">
        <f t="shared" si="2"/>
        <v>0.72299999999999998</v>
      </c>
      <c r="D17" s="1">
        <f t="shared" si="0"/>
        <v>0.72999999999999998</v>
      </c>
      <c r="E17" s="1">
        <f t="shared" si="3"/>
        <v>0.65217391304347827</v>
      </c>
      <c r="F17" s="1"/>
    </row>
    <row r="18" ht="12.800000000000001">
      <c r="A18" s="1">
        <f t="shared" si="1"/>
        <v>57</v>
      </c>
      <c r="B18" s="1">
        <v>2.5139999999999998</v>
      </c>
      <c r="C18" s="1">
        <f t="shared" si="2"/>
        <v>0.82599999999999996</v>
      </c>
      <c r="D18" s="1">
        <f t="shared" si="0"/>
        <v>1.556</v>
      </c>
      <c r="E18" s="1">
        <f t="shared" si="3"/>
        <v>1.3043478260869565</v>
      </c>
      <c r="F18" s="1"/>
    </row>
    <row r="19" ht="12.800000000000001">
      <c r="A19" s="1">
        <f t="shared" si="1"/>
        <v>56</v>
      </c>
      <c r="B19" s="1">
        <v>3.2360000000000002</v>
      </c>
      <c r="C19" s="1">
        <f t="shared" si="2"/>
        <v>0.72199999999999998</v>
      </c>
      <c r="D19" s="1">
        <f t="shared" si="0"/>
        <v>2.278</v>
      </c>
      <c r="E19" s="1">
        <f t="shared" si="3"/>
        <v>1.9565217391304348</v>
      </c>
      <c r="F19" s="1"/>
    </row>
    <row r="20" ht="12.800000000000001">
      <c r="A20" s="1">
        <f t="shared" si="1"/>
        <v>55</v>
      </c>
      <c r="B20" s="1">
        <v>4.1459999999999999</v>
      </c>
      <c r="C20" s="1">
        <f t="shared" si="2"/>
        <v>0.91000000000000003</v>
      </c>
      <c r="D20" s="1">
        <f t="shared" si="0"/>
        <v>3.1880000000000002</v>
      </c>
      <c r="E20" s="1">
        <f t="shared" si="3"/>
        <v>2.6086956521739131</v>
      </c>
      <c r="F20" s="1"/>
    </row>
    <row r="21" ht="12.800000000000001">
      <c r="A21" s="1">
        <f t="shared" si="1"/>
        <v>54</v>
      </c>
      <c r="B21" s="1">
        <v>4.9859999999999998</v>
      </c>
      <c r="C21" s="1">
        <f t="shared" si="2"/>
        <v>0.83999999999999997</v>
      </c>
      <c r="D21" s="1">
        <f t="shared" si="0"/>
        <v>4.0279999999999996</v>
      </c>
      <c r="E21" s="1">
        <f t="shared" si="3"/>
        <v>3.2608695652173916</v>
      </c>
      <c r="F21" s="1"/>
    </row>
    <row r="22" ht="12.800000000000001">
      <c r="A22" s="1">
        <f t="shared" si="1"/>
        <v>53</v>
      </c>
      <c r="B22" s="1">
        <v>5.7779999999999996</v>
      </c>
      <c r="C22" s="1">
        <f t="shared" si="2"/>
        <v>0.79200000000000004</v>
      </c>
      <c r="D22" s="1">
        <f t="shared" si="0"/>
        <v>4.8200000000000003</v>
      </c>
      <c r="E22" s="1">
        <f t="shared" si="3"/>
        <v>3.9130434782608696</v>
      </c>
      <c r="F22" s="1"/>
    </row>
    <row r="23" ht="12.800000000000001">
      <c r="A23" s="1">
        <f t="shared" si="1"/>
        <v>52</v>
      </c>
      <c r="B23" s="1">
        <v>6.5629999999999997</v>
      </c>
      <c r="C23" s="1">
        <f t="shared" si="2"/>
        <v>0.78500000000000003</v>
      </c>
      <c r="D23" s="1">
        <f t="shared" si="0"/>
        <v>5.6050000000000004</v>
      </c>
      <c r="E23" s="1">
        <f t="shared" si="3"/>
        <v>4.5652173913043477</v>
      </c>
      <c r="F23" s="1"/>
    </row>
    <row r="24" ht="12.800000000000001">
      <c r="A24" s="1">
        <f t="shared" si="1"/>
        <v>51</v>
      </c>
      <c r="B24" s="1">
        <v>7.3330000000000002</v>
      </c>
      <c r="C24" s="1">
        <f t="shared" si="2"/>
        <v>0.77000000000000102</v>
      </c>
      <c r="D24" s="1">
        <f t="shared" si="0"/>
        <v>6.375</v>
      </c>
      <c r="E24" s="1">
        <f t="shared" si="3"/>
        <v>5.2173913043478262</v>
      </c>
      <c r="F24" s="1"/>
    </row>
    <row r="25" ht="12.800000000000001">
      <c r="A25" s="1">
        <f t="shared" si="1"/>
        <v>50</v>
      </c>
      <c r="B25" s="1">
        <v>8.1180000000000003</v>
      </c>
      <c r="C25" s="1">
        <f t="shared" si="2"/>
        <v>0.78500000000000003</v>
      </c>
      <c r="D25" s="1">
        <f t="shared" si="0"/>
        <v>7.1600000000000001</v>
      </c>
      <c r="E25" s="1">
        <f t="shared" si="3"/>
        <v>5.8695652173913047</v>
      </c>
      <c r="F25" s="1"/>
    </row>
    <row r="26" ht="12.800000000000001">
      <c r="A26" s="1">
        <f t="shared" si="1"/>
        <v>49</v>
      </c>
      <c r="B26" s="1">
        <v>8.9100000000000001</v>
      </c>
      <c r="C26" s="1">
        <f t="shared" si="2"/>
        <v>0.79200000000000004</v>
      </c>
      <c r="D26" s="1">
        <f t="shared" si="0"/>
        <v>7.952</v>
      </c>
      <c r="E26" s="1">
        <f t="shared" si="3"/>
        <v>6.5217391304347831</v>
      </c>
      <c r="F26" s="1"/>
    </row>
    <row r="27" ht="12.800000000000001">
      <c r="A27" s="1">
        <f t="shared" si="1"/>
        <v>48</v>
      </c>
      <c r="B27" s="1">
        <v>9.6880000000000006</v>
      </c>
      <c r="C27" s="1">
        <f t="shared" si="2"/>
        <v>0.77800000000000102</v>
      </c>
      <c r="D27" s="1">
        <f t="shared" si="0"/>
        <v>8.7300000000000004</v>
      </c>
      <c r="E27" s="1">
        <f t="shared" si="3"/>
        <v>7.1739130434782608</v>
      </c>
      <c r="F27" s="1"/>
    </row>
    <row r="28" ht="12.800000000000001">
      <c r="A28" s="1">
        <f t="shared" si="1"/>
        <v>47</v>
      </c>
      <c r="B28" s="1">
        <v>10.478999999999999</v>
      </c>
      <c r="C28" s="1">
        <f t="shared" si="2"/>
        <v>0.79099999999999904</v>
      </c>
      <c r="D28" s="1">
        <f t="shared" si="0"/>
        <v>9.5210000000000008</v>
      </c>
      <c r="E28" s="1">
        <f t="shared" si="3"/>
        <v>7.8260869565217392</v>
      </c>
      <c r="F28" s="1"/>
    </row>
    <row r="29" ht="12.800000000000001">
      <c r="A29" s="1">
        <f t="shared" si="1"/>
        <v>46</v>
      </c>
      <c r="B29" s="1">
        <v>11.257</v>
      </c>
      <c r="C29" s="1">
        <f t="shared" si="2"/>
        <v>0.77800000000000102</v>
      </c>
      <c r="D29" s="1">
        <f t="shared" si="0"/>
        <v>10.298999999999999</v>
      </c>
      <c r="E29" s="1">
        <f t="shared" si="3"/>
        <v>8.4782608695652169</v>
      </c>
      <c r="F29" s="1"/>
    </row>
    <row r="30" ht="12.800000000000001">
      <c r="A30" s="1">
        <f t="shared" si="1"/>
        <v>45</v>
      </c>
      <c r="B30" s="1">
        <v>12.055999999999999</v>
      </c>
      <c r="C30" s="1">
        <f t="shared" si="2"/>
        <v>0.79900000000000004</v>
      </c>
      <c r="D30" s="1">
        <f t="shared" si="0"/>
        <v>11.098000000000001</v>
      </c>
      <c r="E30" s="1">
        <f t="shared" si="3"/>
        <v>9.1304347826086953</v>
      </c>
      <c r="F30" s="1"/>
    </row>
    <row r="31" ht="12.800000000000001">
      <c r="A31" s="1">
        <v>44</v>
      </c>
      <c r="B31">
        <v>12.868</v>
      </c>
      <c r="C31" s="1">
        <f>B31-B30</f>
        <v>0.81200000000000117</v>
      </c>
      <c r="D31" s="1">
        <f>B31-$B$7</f>
        <v>11.91</v>
      </c>
      <c r="E31" s="1">
        <f>($B$3-1-A31)*$B$10</f>
        <v>9.7826086956521738</v>
      </c>
      <c r="F31" s="1"/>
    </row>
    <row r="32" ht="12.800000000000001">
      <c r="A32" s="1">
        <v>43</v>
      </c>
      <c r="B32">
        <v>13.632</v>
      </c>
      <c r="C32" s="1">
        <f>B32-B31</f>
        <v>0.76399999999999935</v>
      </c>
      <c r="D32" s="1">
        <f>B32-$B$7</f>
        <v>12.673999999999999</v>
      </c>
      <c r="E32" s="1">
        <f>($B$3-1-A32)*$B$10</f>
        <v>10.434782608695652</v>
      </c>
      <c r="F32" s="1"/>
    </row>
    <row r="33" ht="12.800000000000001">
      <c r="A33" s="1">
        <v>42</v>
      </c>
      <c r="B33" s="1">
        <v>14.444000000000001</v>
      </c>
      <c r="C33" s="1">
        <f>B33-B32</f>
        <v>0.81200000000000117</v>
      </c>
      <c r="D33" s="1">
        <f>B33-$B$7</f>
        <v>13.486000000000001</v>
      </c>
      <c r="E33" s="1">
        <f>($B$3-1-A33)*$B$10</f>
        <v>11.086956521739131</v>
      </c>
      <c r="F33" s="1"/>
    </row>
    <row r="34" ht="12.800000000000001">
      <c r="A34" s="1">
        <v>41</v>
      </c>
      <c r="B34" s="1">
        <v>15.215</v>
      </c>
      <c r="C34" s="1">
        <f>B34-B33</f>
        <v>0.77099999999999902</v>
      </c>
      <c r="D34" s="1">
        <f>B34-$B$7</f>
        <v>14.257</v>
      </c>
      <c r="E34" s="1">
        <f>($B$3-1-A34)*$B$10</f>
        <v>11.739130434782609</v>
      </c>
      <c r="F34" s="1"/>
    </row>
    <row r="35" ht="12.800000000000001">
      <c r="A35" s="1">
        <v>40</v>
      </c>
      <c r="B35" s="1">
        <v>15.958</v>
      </c>
      <c r="C35" s="1">
        <f>B35-B34</f>
        <v>0.74300000000000033</v>
      </c>
      <c r="D35" s="1">
        <f>B35-$B$7</f>
        <v>15</v>
      </c>
      <c r="E35" s="1">
        <f>($B$3-1-A35)*$B$10</f>
        <v>12.391304347826088</v>
      </c>
      <c r="F35" s="1"/>
    </row>
    <row r="36" ht="12.800000000000001">
      <c r="A36" s="1">
        <f>A35-1</f>
        <v>39</v>
      </c>
      <c r="B36" s="1">
        <v>16.771000000000001</v>
      </c>
      <c r="C36" s="1">
        <f>B36-B35</f>
        <v>0.81300000000000061</v>
      </c>
      <c r="D36" s="1">
        <f>B36-$B$7</f>
        <v>15.813000000000001</v>
      </c>
      <c r="E36" s="1">
        <f>($B$3-1-A36)*$B$10</f>
        <v>13.043478260869566</v>
      </c>
      <c r="F36" s="1"/>
    </row>
    <row r="37" ht="12.800000000000001">
      <c r="A37" s="1">
        <f>A36-1</f>
        <v>38</v>
      </c>
      <c r="B37" s="1">
        <v>17.576000000000001</v>
      </c>
      <c r="C37" s="1">
        <f>B37-B36</f>
        <v>0.80499999999999972</v>
      </c>
      <c r="D37" s="1">
        <f>B37-$B$7</f>
        <v>16.618000000000002</v>
      </c>
      <c r="E37" s="1">
        <f>($B$3-1-A37)*$B$10</f>
        <v>13.695652173913043</v>
      </c>
      <c r="F37" s="1"/>
    </row>
    <row r="38" ht="12.800000000000001">
      <c r="A38" s="1">
        <f>A37-1</f>
        <v>37</v>
      </c>
      <c r="B38" s="1">
        <v>18.353999999999999</v>
      </c>
      <c r="C38" s="1">
        <f>B38-B37</f>
        <v>0.77799999999999869</v>
      </c>
      <c r="D38" s="1">
        <f>B38-$B$7</f>
        <v>17.396000000000001</v>
      </c>
      <c r="E38" s="1">
        <f>($B$3-1-A38)*$B$10</f>
        <v>14.347826086956522</v>
      </c>
      <c r="F38" s="1"/>
    </row>
    <row r="39" ht="12.800000000000001">
      <c r="A39" s="1">
        <f>A38-1</f>
        <v>36</v>
      </c>
      <c r="B39" s="1">
        <v>19.146000000000001</v>
      </c>
      <c r="C39" s="1">
        <f>B39-B38</f>
        <v>0.79200000000000159</v>
      </c>
      <c r="D39" s="1">
        <f>B39-$B$7</f>
        <v>18.188000000000002</v>
      </c>
      <c r="E39" s="1">
        <f>($B$3-1-A39)*$B$10</f>
        <v>15</v>
      </c>
      <c r="F39" s="1"/>
    </row>
    <row r="40" ht="12.800000000000001">
      <c r="A40" s="1">
        <f>A39-1</f>
        <v>35</v>
      </c>
      <c r="B40">
        <v>19.923999999999999</v>
      </c>
      <c r="C40" s="1">
        <f>B40-B39</f>
        <v>0.77799999999999869</v>
      </c>
      <c r="D40" s="1">
        <f>B40-$B$7</f>
        <v>18.966000000000001</v>
      </c>
      <c r="E40" s="1">
        <f>($B$3-1-A40)*$B$10</f>
        <v>15.652173913043478</v>
      </c>
      <c r="F40" s="1"/>
    </row>
    <row r="41" ht="12.800000000000001">
      <c r="A41" s="1">
        <f>A40-1</f>
        <v>34</v>
      </c>
      <c r="B41">
        <v>20.681000000000001</v>
      </c>
      <c r="C41" s="1">
        <f>B41-B40</f>
        <v>0.75700000000000145</v>
      </c>
      <c r="D41" s="1">
        <f>B41-$B$7</f>
        <v>19.723000000000003</v>
      </c>
      <c r="E41" s="1">
        <f>($B$3-1-A41)*$B$10</f>
        <v>16.304347826086957</v>
      </c>
      <c r="F41" s="1"/>
    </row>
    <row r="42" ht="12.800000000000001">
      <c r="A42" s="1">
        <f>A41-1</f>
        <v>33</v>
      </c>
      <c r="B42">
        <v>21.465</v>
      </c>
      <c r="C42" s="1">
        <f>B42-B41</f>
        <v>0.78399999999999892</v>
      </c>
      <c r="D42" s="1">
        <f>B42-$B$7</f>
        <v>20.507000000000001</v>
      </c>
      <c r="E42" s="1">
        <f>($B$3-1-A42)*$B$10</f>
        <v>16.956521739130434</v>
      </c>
      <c r="F42" s="1"/>
    </row>
    <row r="43" ht="12.800000000000001">
      <c r="A43" s="1">
        <f>A42-1</f>
        <v>32</v>
      </c>
      <c r="B43">
        <v>22.187999999999999</v>
      </c>
      <c r="C43" s="1">
        <f>B43-B42</f>
        <v>0.72299999999999898</v>
      </c>
      <c r="D43" s="1">
        <f>B43-$B$7</f>
        <v>21.23</v>
      </c>
      <c r="E43" s="1">
        <f>($B$3-1-A43)*$B$10</f>
        <v>17.608695652173914</v>
      </c>
      <c r="F43" s="1"/>
    </row>
    <row r="44" ht="12.75">
      <c r="A44" s="1">
        <f>A43-1</f>
        <v>31</v>
      </c>
      <c r="B44">
        <v>22.965</v>
      </c>
      <c r="C44" s="1">
        <f>B44-B43</f>
        <v>0.77700000000000102</v>
      </c>
      <c r="D44" s="1">
        <f>B44-$B$7</f>
        <v>22.007000000000001</v>
      </c>
      <c r="E44" s="1">
        <f>($B$3-1-A44)*$B$10</f>
        <v>18.260869565217391</v>
      </c>
    </row>
    <row r="45" ht="12.75">
      <c r="A45" s="1">
        <f>A44-1</f>
        <v>30</v>
      </c>
      <c r="B45">
        <v>23.722000000000001</v>
      </c>
      <c r="C45" s="1">
        <f>B45-B44</f>
        <v>0.75700000000000145</v>
      </c>
      <c r="D45" s="1">
        <f>B45-$B$7</f>
        <v>22.764000000000003</v>
      </c>
      <c r="E45" s="1">
        <f>($B$3-1-A45)*$B$10</f>
        <v>18.913043478260871</v>
      </c>
    </row>
    <row r="46" ht="12.75">
      <c r="A46" s="1">
        <f>A45-1</f>
        <v>29</v>
      </c>
      <c r="B46">
        <v>24.478999999999999</v>
      </c>
      <c r="C46" s="1">
        <f>B46-B45</f>
        <v>0.7569999999999979</v>
      </c>
      <c r="D46" s="1">
        <f>B46-$B$7</f>
        <v>23.521000000000001</v>
      </c>
      <c r="E46" s="1">
        <f>($B$3-1-A46)*$B$10</f>
        <v>19.565217391304348</v>
      </c>
    </row>
    <row r="47" ht="12.75">
      <c r="A47" s="1">
        <f>A46-1</f>
        <v>28</v>
      </c>
      <c r="B47">
        <v>25.187999999999999</v>
      </c>
      <c r="C47" s="1">
        <f>B47-B46</f>
        <v>0.70899999999999963</v>
      </c>
      <c r="D47" s="1">
        <f>B47-$B$7</f>
        <v>24.23</v>
      </c>
      <c r="E47" s="1">
        <f>($B$3-1-A47)*$B$10</f>
        <v>20.217391304347828</v>
      </c>
    </row>
    <row r="48" ht="12.75">
      <c r="A48" s="1">
        <f>A47-1</f>
        <v>27</v>
      </c>
      <c r="B48">
        <v>25.91</v>
      </c>
      <c r="C48" s="1">
        <f>B48-B47</f>
        <v>0.72200000000000131</v>
      </c>
      <c r="D48" s="1">
        <f>B48-$B$7</f>
        <v>24.952000000000002</v>
      </c>
      <c r="E48" s="1">
        <f>($B$3-1-A48)*$B$10</f>
        <v>20.869565217391305</v>
      </c>
    </row>
    <row r="49" ht="12.75">
      <c r="A49" s="1">
        <f>A48-1</f>
        <v>26</v>
      </c>
      <c r="B49">
        <v>26.646000000000001</v>
      </c>
      <c r="C49" s="1">
        <f>B49-B48</f>
        <v>0.73600000000000065</v>
      </c>
      <c r="D49" s="1">
        <f>B49-$B$7</f>
        <v>25.688000000000002</v>
      </c>
      <c r="E49" s="1">
        <f>($B$3-1-A49)*$B$10</f>
        <v>21.521739130434781</v>
      </c>
    </row>
    <row r="50" ht="12.75">
      <c r="A50" s="1">
        <f>A49-1</f>
        <v>25</v>
      </c>
      <c r="B50">
        <v>27.431000000000001</v>
      </c>
      <c r="C50" s="1">
        <f>B50-B49</f>
        <v>0.78500000000000014</v>
      </c>
      <c r="D50" s="1">
        <f>B50-$B$7</f>
        <v>26.473000000000003</v>
      </c>
      <c r="E50" s="1">
        <f>($B$3-1-A50)*$B$10</f>
        <v>22.173913043478262</v>
      </c>
    </row>
    <row r="51" ht="12.75">
      <c r="A51" s="1">
        <f>A50-1</f>
        <v>24</v>
      </c>
      <c r="B51">
        <v>28.201000000000001</v>
      </c>
      <c r="C51" s="1">
        <f>B51-B50</f>
        <v>0.76999999999999957</v>
      </c>
      <c r="D51" s="1">
        <f>B51-$B$7</f>
        <v>27.243000000000002</v>
      </c>
      <c r="E51" s="1">
        <f>($B$3-1-A51)*$B$10</f>
        <v>22.826086956521738</v>
      </c>
    </row>
    <row r="52" ht="12.75">
      <c r="A52" s="1">
        <f>A51-1</f>
        <v>23</v>
      </c>
      <c r="B52">
        <v>28.937999999999999</v>
      </c>
      <c r="C52" s="1">
        <f>B52-B51</f>
        <v>0.73699999999999832</v>
      </c>
      <c r="D52" s="1">
        <f>B52-$B$7</f>
        <v>27.98</v>
      </c>
      <c r="E52" s="1">
        <f>($B$3-1-A52)*$B$10</f>
        <v>23.478260869565219</v>
      </c>
    </row>
    <row r="53" ht="12.75">
      <c r="A53" s="1">
        <f>A52-1</f>
        <v>22</v>
      </c>
      <c r="B53">
        <v>29.652999999999999</v>
      </c>
      <c r="C53" s="1">
        <f>B53-B52</f>
        <v>0.71499999999999986</v>
      </c>
      <c r="D53" s="1">
        <f>B53-$B$7</f>
        <v>28.695</v>
      </c>
      <c r="E53" s="1">
        <f>($B$3-1-A53)*$B$10</f>
        <v>24.130434782608695</v>
      </c>
    </row>
    <row r="54" ht="12.75">
      <c r="A54" s="1">
        <f>A53-1</f>
        <v>21</v>
      </c>
      <c r="B54">
        <v>30.388999999999999</v>
      </c>
      <c r="C54" s="1">
        <f>B54-B53</f>
        <v>0.73600000000000065</v>
      </c>
      <c r="D54" s="1">
        <f>B54-$B$7</f>
        <v>29.431000000000001</v>
      </c>
      <c r="E54" s="1">
        <f>($B$3-1-A54)*$B$10</f>
        <v>24.782608695652176</v>
      </c>
    </row>
    <row r="55" ht="12.75">
      <c r="A55" s="1">
        <f>A54-1</f>
        <v>20</v>
      </c>
      <c r="B55">
        <v>31.215</v>
      </c>
      <c r="C55" s="1">
        <f>B55-B54</f>
        <v>0.82600000000000051</v>
      </c>
      <c r="D55" s="1">
        <f>B55-$B$7</f>
        <v>30.257000000000001</v>
      </c>
      <c r="E55" s="1">
        <f>($B$3-1-A55)*$B$10</f>
        <v>25.434782608695652</v>
      </c>
    </row>
    <row r="56" ht="12.75">
      <c r="A56" s="1">
        <f>A55-1</f>
        <v>19</v>
      </c>
      <c r="B56">
        <v>31.867999999999999</v>
      </c>
      <c r="C56" s="1">
        <f>B56-B55</f>
        <v>0.65299999999999869</v>
      </c>
      <c r="D56" s="1">
        <f>B56-$B$7</f>
        <v>30.91</v>
      </c>
      <c r="E56" s="1">
        <f>($B$3-1-A56)*$B$10</f>
        <v>26.086956521739133</v>
      </c>
    </row>
    <row r="57" ht="12.75">
      <c r="A57" s="1">
        <f>A56-1</f>
        <v>18</v>
      </c>
      <c r="B57">
        <v>32.610999999999997</v>
      </c>
      <c r="C57" s="1">
        <f>B57-B56</f>
        <v>0.74299999999999855</v>
      </c>
      <c r="D57" s="1">
        <f>B57-$B$7</f>
        <v>31.652999999999999</v>
      </c>
      <c r="E57" s="1">
        <f>($B$3-1-A57)*$B$10</f>
        <v>26.739130434782609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24</cp:revision>
  <dcterms:created xsi:type="dcterms:W3CDTF">2024-07-07T09:49:23Z</dcterms:created>
  <dcterms:modified xsi:type="dcterms:W3CDTF">2024-07-08T23:35:29Z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