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custom-properties" Target="docProps/custom.xml"/><Relationship  Id="rId4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 date1904="0"/>
  <workbookProtection/>
  <bookViews>
    <workbookView xWindow="360" yWindow="15" windowWidth="20955" windowHeight="9720" activeTab="0"/>
  </bookViews>
  <sheets>
    <sheet name="Sheet1" sheetId="1" state="visible" r:id="rId1"/>
  </sheets>
  <calcPr refMode="A1" iterate="0" iterateCount="100" iterateDelta="0.001"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<sst xmlns="http://schemas.openxmlformats.org/spreadsheetml/2006/main" count="16" uniqueCount="16">
  <si>
    <t xml:space="preserve">Measurement Details</t>
  </si>
  <si>
    <t xml:space="preserve">Weapon Name</t>
  </si>
  <si>
    <t>Longbow</t>
  </si>
  <si>
    <t xml:space="preserve">Bullets in Mag</t>
  </si>
  <si>
    <t xml:space="preserve">RPM (wiki)</t>
  </si>
  <si>
    <t xml:space="preserve">Fire Rate (wiki)</t>
  </si>
  <si>
    <t xml:space="preserve">RPM (Measured)</t>
  </si>
  <si>
    <t xml:space="preserve">Reference Time</t>
  </si>
  <si>
    <t xml:space="preserve">Shot Interval (calculated from RPM)</t>
  </si>
  <si>
    <t xml:space="preserve">Shot Interval (calculated from Fire Rate)</t>
  </si>
  <si>
    <t xml:space="preserve">Shot Interval (calculated from Measured RPM)</t>
  </si>
  <si>
    <t xml:space="preserve">Bullets Left</t>
  </si>
  <si>
    <t>Time</t>
  </si>
  <si>
    <t>Interval</t>
  </si>
  <si>
    <t>Elapsed</t>
  </si>
  <si>
    <t>Expected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</si>
</sst>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2">
    <font>
      <sz val="10.000000"/>
      <color theme="1"/>
      <name val="Arial"/>
    </font>
    <font>
      <sz val="10.000000"/>
      <name val="Arial"/>
    </font>
  </fonts>
  <fills count="2">
    <fill>
      <patternFill patternType="none"/>
    </fill>
    <fill>
      <patternFill patternType="gray125"/>
    </fill>
  </fills>
  <borders count="1">
    <border>
      <left style="none"/>
      <right style="none"/>
      <top style="none"/>
      <bottom style="none"/>
      <diagonal style="none"/>
    </border>
  </borders>
  <cellStyleXfs count="6">
    <xf fontId="0" fillId="0" borderId="0" numFmtId="0" applyNumberFormat="1" applyFont="1" applyFill="1" applyBorder="1" applyProtection="1">
      <protection hidden="0" locked="1"/>
    </xf>
    <xf fontId="1" fillId="0" borderId="0" numFmtId="43" applyNumberFormat="1" applyFont="1" applyFill="1" applyBorder="0" applyProtection="0"/>
    <xf fontId="1" fillId="0" borderId="0" numFmtId="41" applyNumberFormat="1" applyFont="1" applyFill="1" applyBorder="0" applyProtection="0"/>
    <xf fontId="1" fillId="0" borderId="0" numFmtId="44" applyNumberFormat="1" applyFont="1" applyFill="1" applyBorder="0" applyProtection="0"/>
    <xf fontId="1" fillId="0" borderId="0" numFmtId="42" applyNumberFormat="1" applyFont="1" applyFill="1" applyBorder="0" applyProtection="0"/>
    <xf fontId="1" fillId="0" borderId="0" numFmtId="9" applyNumberFormat="1" applyFont="1" applyFill="1" applyBorder="0" applyProtection="0"/>
  </cellStyleXfs>
  <cellXfs count="3">
    <xf fontId="0" fillId="0" borderId="0" numFmtId="0" xfId="0" applyProtection="0">
      <protection hidden="0" locked="1"/>
    </xf>
    <xf fontId="0" fillId="0" borderId="0" numFmtId="0" xfId="0" applyProtection="1">
      <protection hidden="0" locked="1"/>
    </xf>
    <xf fontId="0" fillId="0" borderId="0" numFmtId="0" xfId="0" applyAlignment="1" applyProtection="0">
      <alignment wrapText="1"/>
      <protection hidden="0" locked="1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theme" Target="theme/theme1.xml"/><Relationship  Id="rId3" Type="http://schemas.openxmlformats.org/officeDocument/2006/relationships/sharedStrings" Target="sharedStrings.xml"/><Relationship  Id="rId4" Type="http://schemas.openxmlformats.org/officeDocument/2006/relationships/styles" Target="styles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 name=""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ummaryBelow="1" summaryRight="1" showOutlineSymbols="1"/>
    <pageSetUpPr autoPageBreaks="1" fitToPage="0"/>
  </sheetPr>
  <sheetViews>
    <sheetView showFormulas="0" showGridLines="1" showRowColHeaders="1" showZeros="1" view="normal" zoomScale="100" workbookViewId="0">
      <selection activeCell="B7" activeCellId="0" sqref="B7"/>
    </sheetView>
  </sheetViews>
  <sheetFormatPr defaultColWidth="11.53515625" defaultRowHeight="12.75"/>
  <cols>
    <col customWidth="1" min="1" max="1" style="1" width="34.18"/>
    <col customWidth="1" min="4" max="4" style="1" width="10.710000000000001"/>
  </cols>
  <sheetData>
    <row r="1" ht="12.800000000000001">
      <c r="A1" s="1" t="s">
        <v>0</v>
      </c>
      <c r="B1"/>
      <c r="C1"/>
      <c r="D1" s="1"/>
      <c r="E1"/>
    </row>
    <row r="2" ht="12.800000000000001">
      <c r="A2" s="1" t="s">
        <v>1</v>
      </c>
      <c r="B2" s="2" t="s">
        <v>2</v>
      </c>
      <c r="C2"/>
      <c r="D2" s="1"/>
      <c r="E2"/>
    </row>
    <row r="3" ht="12.800000000000001">
      <c r="A3" s="1" t="s">
        <v>3</v>
      </c>
      <c r="B3">
        <v>12</v>
      </c>
      <c r="C3"/>
      <c r="D3" s="1"/>
      <c r="E3"/>
    </row>
    <row r="4" ht="12.800000000000001">
      <c r="A4" s="1" t="s">
        <v>4</v>
      </c>
      <c r="B4" s="2">
        <v>78</v>
      </c>
      <c r="C4"/>
      <c r="D4" s="1"/>
      <c r="E4"/>
      <c r="H4" s="1"/>
    </row>
    <row r="5" ht="12.800000000000001">
      <c r="A5" s="1" t="s">
        <v>5</v>
      </c>
      <c r="B5">
        <v>1.3</v>
      </c>
      <c r="C5"/>
      <c r="D5" s="1"/>
      <c r="E5"/>
      <c r="H5" s="1"/>
      <c r="I5" s="2"/>
    </row>
    <row r="6" ht="12.800000000000001">
      <c r="A6" s="1" t="s">
        <v>6</v>
      </c>
      <c r="B6" s="2">
        <v>78</v>
      </c>
      <c r="C6"/>
      <c r="D6" s="1"/>
      <c r="E6"/>
      <c r="H6" s="1"/>
      <c r="I6" s="1"/>
    </row>
    <row r="7" ht="12.800000000000001">
      <c r="A7" s="1" t="s">
        <v>7</v>
      </c>
      <c r="B7">
        <v>0.52100000000000002</v>
      </c>
      <c r="C7"/>
      <c r="D7" s="1"/>
      <c r="E7"/>
      <c r="H7" s="1"/>
      <c r="I7" s="2"/>
    </row>
    <row r="8" ht="12.800000000000001">
      <c r="A8" s="1" t="s">
        <v>8</v>
      </c>
      <c r="B8">
        <f>1/($B$4/60)</f>
        <v>0.76923076923076916</v>
      </c>
      <c r="C8"/>
      <c r="D8" s="1"/>
      <c r="E8"/>
      <c r="H8" s="1"/>
      <c r="I8" s="2"/>
    </row>
    <row r="9" ht="12.75">
      <c r="A9" s="1" t="s">
        <v>9</v>
      </c>
      <c r="B9">
        <f>1/$B$5</f>
        <v>0.76923076923076916</v>
      </c>
      <c r="C9"/>
      <c r="D9" s="1"/>
      <c r="E9"/>
      <c r="H9" s="1"/>
      <c r="I9" s="1"/>
    </row>
    <row r="10" ht="12.75">
      <c r="A10" s="1" t="s">
        <v>10</v>
      </c>
      <c r="B10">
        <f>1/($B$6/60)</f>
        <v>0.76923076923076916</v>
      </c>
      <c r="C10"/>
      <c r="D10" s="1"/>
      <c r="E10"/>
      <c r="H10" s="1"/>
      <c r="I10" s="1"/>
    </row>
    <row r="11" ht="12.75">
      <c r="A11" s="1"/>
      <c r="B11"/>
      <c r="C11"/>
      <c r="D11" s="1"/>
      <c r="E11"/>
      <c r="H11" s="1"/>
      <c r="I11" s="1"/>
    </row>
    <row r="12" ht="12.75">
      <c r="A12" s="1"/>
      <c r="B12"/>
      <c r="C12"/>
      <c r="D12" s="1"/>
      <c r="E12"/>
    </row>
    <row r="13" ht="12.800000000000001">
      <c r="A13" s="1"/>
      <c r="B13"/>
      <c r="C13"/>
      <c r="D13" s="1"/>
      <c r="E13"/>
      <c r="F13" s="1"/>
    </row>
    <row r="14" ht="12.800000000000001">
      <c r="A14" s="1" t="s">
        <v>11</v>
      </c>
      <c r="B14" t="s">
        <v>12</v>
      </c>
      <c r="C14" t="s">
        <v>13</v>
      </c>
      <c r="D14" s="1" t="s">
        <v>14</v>
      </c>
      <c r="E14" t="s">
        <v>15</v>
      </c>
      <c r="F14" s="1"/>
    </row>
    <row r="15" ht="12.800000000000001">
      <c r="A15" s="1">
        <f>$B$3</f>
        <v>12</v>
      </c>
      <c r="B15">
        <v>0.52100000000000002</v>
      </c>
      <c r="C15"/>
      <c r="D15" s="1">
        <f>B15-$B$7</f>
        <v>0</v>
      </c>
      <c r="E15"/>
      <c r="F15" s="1"/>
    </row>
    <row r="16" ht="12.800000000000001">
      <c r="A16" s="1">
        <f>A15-1</f>
        <v>11</v>
      </c>
      <c r="B16">
        <v>0.53500000000000003</v>
      </c>
      <c r="C16">
        <f>B16-B15</f>
        <v>0.014000000000000012</v>
      </c>
      <c r="D16" s="1">
        <f>B16-$B$7</f>
        <v>0.014000000000000012</v>
      </c>
      <c r="E16">
        <f>($B$3-1-A16)*$B$10</f>
        <v>0</v>
      </c>
      <c r="F16" s="1"/>
      <c r="H16" s="1"/>
      <c r="I16" s="1"/>
      <c r="J16" s="1"/>
      <c r="K16" s="1"/>
      <c r="L16" s="1"/>
    </row>
    <row r="17" ht="12.800000000000001">
      <c r="A17" s="1">
        <f>A16-1</f>
        <v>10</v>
      </c>
      <c r="B17">
        <v>1.2849999999999999</v>
      </c>
      <c r="C17">
        <f>B17-B16</f>
        <v>0.74999999999999989</v>
      </c>
      <c r="D17" s="1">
        <f>B17-$B$7</f>
        <v>0.7639999999999999</v>
      </c>
      <c r="E17">
        <f>($B$3-1-A17)*$B$10</f>
        <v>0.76923076923076916</v>
      </c>
      <c r="F17" s="1"/>
      <c r="H17" s="1"/>
      <c r="I17" s="1"/>
      <c r="K17" s="1"/>
    </row>
    <row r="18" ht="12.800000000000001">
      <c r="A18" s="1">
        <f>A17-1</f>
        <v>9</v>
      </c>
      <c r="B18">
        <v>2.0489999999999999</v>
      </c>
      <c r="C18">
        <f>B18-B17</f>
        <v>0.76400000000000001</v>
      </c>
      <c r="D18" s="1">
        <f>B18-$B$7</f>
        <v>1.528</v>
      </c>
      <c r="E18">
        <f>($B$3-1-A18)*$B$10</f>
        <v>1.5384615384615383</v>
      </c>
      <c r="F18" s="1"/>
      <c r="H18" s="1"/>
      <c r="I18" s="1"/>
      <c r="J18" s="1"/>
      <c r="K18" s="1"/>
      <c r="L18" s="1"/>
    </row>
    <row r="19" ht="12.800000000000001">
      <c r="A19" s="1">
        <f>A18-1</f>
        <v>8</v>
      </c>
      <c r="B19"/>
      <c r="C19">
        <f>B19-B18</f>
        <v>-2.0489999999999999</v>
      </c>
      <c r="D19" s="1">
        <f>B19-$B$7</f>
        <v>-0.52100000000000002</v>
      </c>
      <c r="E19">
        <f>($B$3-1-A19)*$B$10</f>
        <v>2.3076923076923075</v>
      </c>
      <c r="F19" s="1"/>
      <c r="H19" s="1"/>
      <c r="I19" s="1"/>
      <c r="J19" s="1"/>
      <c r="K19" s="1"/>
      <c r="L19" s="1"/>
    </row>
    <row r="20" ht="12.800000000000001">
      <c r="A20" s="1">
        <f>A19-1</f>
        <v>7</v>
      </c>
      <c r="B20"/>
      <c r="C20">
        <f>B20-B19</f>
        <v>0</v>
      </c>
      <c r="D20" s="1">
        <f>B20-$B$7</f>
        <v>-0.52100000000000002</v>
      </c>
      <c r="E20">
        <f>($B$3-1-A20)*$B$10</f>
        <v>3.0769230769230766</v>
      </c>
      <c r="F20" s="1"/>
      <c r="H20" s="1"/>
      <c r="I20" s="1"/>
      <c r="J20" s="1"/>
      <c r="K20" s="1"/>
      <c r="L20" s="1"/>
    </row>
    <row r="21" ht="12.800000000000001">
      <c r="A21" s="1">
        <f>A20-1</f>
        <v>6</v>
      </c>
      <c r="B21"/>
      <c r="C21">
        <f>B21-B20</f>
        <v>0</v>
      </c>
      <c r="D21" s="1">
        <f>B21-$B$7</f>
        <v>-0.52100000000000002</v>
      </c>
      <c r="E21">
        <f>($B$3-1-A21)*$B$10</f>
        <v>3.8461538461538458</v>
      </c>
      <c r="F21" s="1"/>
      <c r="H21" s="1"/>
      <c r="I21" s="1"/>
      <c r="J21" s="1"/>
      <c r="K21" s="1"/>
      <c r="L21" s="1"/>
    </row>
    <row r="22" ht="12.800000000000001">
      <c r="A22" s="1">
        <f>A21-1</f>
        <v>5</v>
      </c>
      <c r="B22" s="1"/>
      <c r="C22" s="1">
        <f>B22-B21</f>
        <v>0</v>
      </c>
      <c r="D22" s="1">
        <f>B22-$B$7</f>
        <v>-0.52100000000000002</v>
      </c>
      <c r="E22" s="1">
        <f>($B$3-1-A22)*$B$10</f>
        <v>4.615384615384615</v>
      </c>
      <c r="F22" s="1"/>
      <c r="H22" s="1"/>
      <c r="I22" s="1"/>
      <c r="J22" s="1"/>
      <c r="K22" s="1"/>
      <c r="L22" s="1"/>
    </row>
    <row r="23" ht="12.800000000000001">
      <c r="B23" s="1"/>
      <c r="C23" s="1"/>
      <c r="E23" s="1"/>
      <c r="F23" s="1"/>
      <c r="H23" s="1"/>
      <c r="I23" s="1"/>
      <c r="J23" s="1"/>
      <c r="K23" s="1"/>
      <c r="L23" s="1"/>
    </row>
    <row r="24" ht="12.800000000000001">
      <c r="B24" s="1"/>
      <c r="C24" s="1"/>
      <c r="E24" s="1"/>
      <c r="F24" s="1"/>
      <c r="H24" s="1"/>
      <c r="I24" s="1"/>
      <c r="J24" s="1"/>
      <c r="K24" s="1"/>
      <c r="L24" s="1"/>
    </row>
    <row r="25" ht="12.800000000000001">
      <c r="B25" s="1"/>
      <c r="C25" s="1"/>
      <c r="E25" s="1"/>
      <c r="F25" s="1"/>
    </row>
    <row r="26" ht="12.800000000000001">
      <c r="B26" s="1"/>
      <c r="C26" s="1"/>
      <c r="E26" s="1"/>
      <c r="F26" s="1"/>
    </row>
    <row r="27" ht="12.800000000000001">
      <c r="B27" s="1"/>
      <c r="C27" s="1"/>
      <c r="E27" s="1"/>
      <c r="F27" s="1"/>
    </row>
    <row r="28" ht="12.800000000000001">
      <c r="B28" s="1"/>
      <c r="C28" s="1"/>
      <c r="E28" s="1"/>
      <c r="F28" s="1"/>
    </row>
    <row r="29" ht="12.800000000000001">
      <c r="B29" s="1"/>
      <c r="C29" s="1"/>
      <c r="E29" s="1"/>
      <c r="F29" s="1"/>
    </row>
    <row r="30" ht="12.800000000000001">
      <c r="C30" s="1"/>
      <c r="E30" s="1"/>
      <c r="F30" s="1"/>
    </row>
    <row r="31" ht="12.800000000000001">
      <c r="C31" s="1"/>
      <c r="E31" s="1"/>
      <c r="F31" s="1"/>
    </row>
    <row r="32" ht="12.800000000000001">
      <c r="B32" s="1"/>
      <c r="C32" s="1"/>
      <c r="E32" s="1"/>
      <c r="F32" s="1"/>
    </row>
    <row r="33" ht="12.800000000000001">
      <c r="B33" s="1"/>
      <c r="C33" s="1"/>
      <c r="E33" s="1"/>
      <c r="F33" s="1"/>
    </row>
    <row r="34" ht="12.800000000000001">
      <c r="B34" s="1"/>
      <c r="C34" s="1"/>
      <c r="E34" s="1"/>
      <c r="F34" s="1"/>
    </row>
    <row r="35" ht="12.800000000000001">
      <c r="B35" s="1"/>
      <c r="C35" s="1"/>
      <c r="E35" s="1"/>
      <c r="F35" s="1"/>
    </row>
    <row r="36" ht="12.800000000000001">
      <c r="B36" s="1"/>
      <c r="C36" s="1"/>
      <c r="E36" s="1"/>
      <c r="F36" s="1"/>
    </row>
    <row r="37" ht="12.800000000000001">
      <c r="B37" s="1"/>
      <c r="C37" s="1"/>
      <c r="E37" s="1"/>
      <c r="F37" s="1"/>
    </row>
    <row r="38" ht="12.800000000000001">
      <c r="B38" s="1"/>
      <c r="C38" s="1"/>
      <c r="E38" s="1"/>
      <c r="F38" s="1"/>
    </row>
    <row r="39" ht="12.800000000000001">
      <c r="C39" s="1"/>
      <c r="E39" s="1"/>
      <c r="F39" s="1"/>
    </row>
    <row r="40" ht="12.800000000000001">
      <c r="C40" s="1"/>
      <c r="E40" s="1"/>
      <c r="F40" s="1"/>
    </row>
    <row r="41" ht="12.800000000000001">
      <c r="C41" s="1"/>
      <c r="E41" s="1"/>
      <c r="F41" s="1"/>
    </row>
    <row r="42" ht="12.800000000000001">
      <c r="C42" s="1"/>
      <c r="E42" s="1"/>
      <c r="F42" s="1"/>
    </row>
  </sheetData>
  <printOptions headings="0" gridLines="0" horizontalCentered="0" verticalCentered="0"/>
  <pageMargins left="0.78750000000000009" right="0.78750000000000009" top="1.05277777777778" bottom="1.05277777777778" header="0.78750000000000009" footer="0.78750000000000009"/>
  <pageSetup paperSize="1" scale="100" firstPageNumber="1" fitToWidth="1" fitToHeight="1" pageOrder="downThenOver" orientation="portrait" usePrinterDefaults="1" blackAndWhite="0" draft="0" cellComments="none" useFirstPageNumber="1" errors="displayed" horizontalDpi="300" verticalDpi="300" copies="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ONLYOFFICE/8.1.0.169</Application>
  <Template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dc:language>en-US</dc:language>
  <cp:revision>20</cp:revision>
  <dcterms:created xsi:type="dcterms:W3CDTF">2024-07-07T09:49:23Z</dcterms:created>
  <dcterms:modified xsi:type="dcterms:W3CDTF">2024-07-08T22:14:38Z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