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custom-properties" Target="docProps/custom.xml"/><Relationship  Id="rId4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 date1904="0"/>
  <workbookProtection/>
  <bookViews>
    <workbookView xWindow="360" yWindow="15" windowWidth="20955" windowHeight="9720" activeTab="1"/>
  </bookViews>
  <sheets>
    <sheet name="old" sheetId="1" state="visible" r:id="rId1"/>
    <sheet name="Sheet1" sheetId="2" state="visible" r:id="rId2"/>
  </sheets>
  <calcPr refMode="A1" iterate="0" iterateCount="100" iterateDelta="0.001"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<sst xmlns="http://schemas.openxmlformats.org/spreadsheetml/2006/main" count="17" uniqueCount="17">
  <si>
    <t>R301</t>
  </si>
  <si>
    <t>Time</t>
  </si>
  <si>
    <t>Interval</t>
  </si>
  <si>
    <t>Elapsed</t>
  </si>
  <si>
    <t xml:space="preserve">Bullets Shot</t>
  </si>
  <si>
    <t>Expected</t>
  </si>
  <si>
    <t xml:space="preserve">Reference Time</t>
  </si>
  <si>
    <t xml:space="preserve">Measurement Details</t>
  </si>
  <si>
    <t xml:space="preserve">Weapon Name</t>
  </si>
  <si>
    <t xml:space="preserve">Bullets in Mag</t>
  </si>
  <si>
    <t xml:space="preserve">RPM (wiki)</t>
  </si>
  <si>
    <t xml:space="preserve">Fire Rate (wiki)</t>
  </si>
  <si>
    <t xml:space="preserve">RPM (Measured)</t>
  </si>
  <si>
    <t xml:space="preserve">Shot Interval (calculated from RPM)</t>
  </si>
  <si>
    <t xml:space="preserve">Shot Interval (calculated from Fire Rate)</t>
  </si>
  <si>
    <t xml:space="preserve">Shot Interval (calculated from Measured RPM)</t>
  </si>
  <si>
    <t xml:space="preserve">Bullets Left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</si>
</sst>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2">
    <font>
      <sz val="10.000000"/>
      <color theme="1"/>
      <name val="Arial"/>
    </font>
    <font>
      <sz val="10.000000"/>
      <name val="Arial"/>
    </font>
  </fonts>
  <fills count="2">
    <fill>
      <patternFill patternType="none"/>
    </fill>
    <fill>
      <patternFill patternType="gray125"/>
    </fill>
  </fills>
  <borders count="1">
    <border>
      <left style="none"/>
      <right style="none"/>
      <top style="none"/>
      <bottom style="none"/>
      <diagonal style="none"/>
    </border>
  </borders>
  <cellStyleXfs count="6">
    <xf fontId="0" fillId="0" borderId="0" numFmtId="0" applyNumberFormat="1" applyFont="1" applyFill="1" applyBorder="1" applyProtection="1">
      <protection hidden="0" locked="1"/>
    </xf>
    <xf fontId="1" fillId="0" borderId="0" numFmtId="43" applyNumberFormat="1" applyFont="1" applyFill="1" applyBorder="0" applyProtection="0"/>
    <xf fontId="1" fillId="0" borderId="0" numFmtId="41" applyNumberFormat="1" applyFont="1" applyFill="1" applyBorder="0" applyProtection="0"/>
    <xf fontId="1" fillId="0" borderId="0" numFmtId="44" applyNumberFormat="1" applyFont="1" applyFill="1" applyBorder="0" applyProtection="0"/>
    <xf fontId="1" fillId="0" borderId="0" numFmtId="42" applyNumberFormat="1" applyFont="1" applyFill="1" applyBorder="0" applyProtection="0"/>
    <xf fontId="1" fillId="0" borderId="0" numFmtId="9" applyNumberFormat="1" applyFont="1" applyFill="1" applyBorder="0" applyProtection="0"/>
  </cellStyleXfs>
  <cellXfs count="3">
    <xf fontId="0" fillId="0" borderId="0" numFmtId="0" xfId="0" applyProtection="0">
      <protection hidden="0" locked="1"/>
    </xf>
    <xf fontId="0" fillId="0" borderId="0" numFmtId="0" xfId="0" applyProtection="1">
      <protection hidden="0" locked="1"/>
    </xf>
    <xf fontId="0" fillId="0" borderId="0" numFmtId="0" xfId="0" applyProtection="0">
      <protection hidden="0" locked="1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worksheet" Target="worksheets/sheet2.xml"/><Relationship  Id="rId3" Type="http://schemas.openxmlformats.org/officeDocument/2006/relationships/theme" Target="theme/theme1.xml"/><Relationship  Id="rId4" Type="http://schemas.openxmlformats.org/officeDocument/2006/relationships/sharedStrings" Target="sharedStrings.xml"/><Relationship  Id="rId5" Type="http://schemas.openxmlformats.org/officeDocument/2006/relationships/styles" Target="styles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 name=""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ummaryBelow="1" summaryRight="1" showOutlineSymbols="1"/>
    <pageSetUpPr autoPageBreaks="1" fitToPage="0"/>
  </sheetPr>
  <sheetViews>
    <sheetView showFormulas="0" showGridLines="1" showRowColHeaders="1" showZeros="1" view="normal" topLeftCell="A1" zoomScale="100" workbookViewId="0">
      <selection activeCell="A2" activeCellId="0" sqref="A2"/>
    </sheetView>
  </sheetViews>
  <sheetFormatPr defaultColWidth="11.53515625" defaultRowHeight="12.75"/>
  <cols>
    <col customWidth="1" min="1" max="1" style="1" width="17.629999999999999"/>
  </cols>
  <sheetData>
    <row r="1" ht="12.80000000000000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ht="12.800000000000001">
      <c r="A2" s="1">
        <v>28</v>
      </c>
      <c r="B2" s="1">
        <v>1.631</v>
      </c>
      <c r="D2" s="1">
        <f t="shared" ref="D2:D9" si="0">B2-G2</f>
        <v>0</v>
      </c>
      <c r="E2" s="1">
        <v>0</v>
      </c>
      <c r="G2" s="1">
        <v>1.631</v>
      </c>
    </row>
    <row r="3" ht="12.800000000000001">
      <c r="A3" s="1">
        <v>27</v>
      </c>
      <c r="B3" s="1">
        <v>1.6379999999999999</v>
      </c>
      <c r="C3" s="1">
        <f t="shared" ref="C3:C9" si="1">B3-B2</f>
        <v>0.0069999999999998952</v>
      </c>
      <c r="D3" s="1">
        <f t="shared" si="0"/>
        <v>0.0069999999999998952</v>
      </c>
      <c r="E3" s="1">
        <v>1</v>
      </c>
      <c r="F3" s="1">
        <f t="shared" ref="F3:F9" si="2">(E3-1)*0.074</f>
        <v>0</v>
      </c>
      <c r="G3" s="1">
        <v>1.631</v>
      </c>
    </row>
    <row r="4" ht="12.800000000000001">
      <c r="A4" s="1">
        <v>26</v>
      </c>
      <c r="B4" s="1">
        <v>1.722</v>
      </c>
      <c r="C4" s="1">
        <f t="shared" si="1"/>
        <v>0.084000000000000075</v>
      </c>
      <c r="D4" s="1">
        <f t="shared" si="0"/>
        <v>0.09099999999999997</v>
      </c>
      <c r="E4" s="1">
        <v>2</v>
      </c>
      <c r="F4" s="1">
        <f t="shared" si="2"/>
        <v>0.073999999999999996</v>
      </c>
      <c r="G4" s="1">
        <v>1.631</v>
      </c>
    </row>
    <row r="5" ht="12.800000000000001">
      <c r="A5" s="1">
        <v>25</v>
      </c>
      <c r="B5" s="1">
        <v>1.798</v>
      </c>
      <c r="C5" s="1">
        <f t="shared" si="1"/>
        <v>0.076000000000000068</v>
      </c>
      <c r="D5" s="1">
        <f t="shared" si="0"/>
        <v>0.16700000000000004</v>
      </c>
      <c r="E5" s="1">
        <v>3</v>
      </c>
      <c r="F5" s="1">
        <f t="shared" si="2"/>
        <v>0.14799999999999999</v>
      </c>
      <c r="G5" s="1">
        <v>1.631</v>
      </c>
    </row>
    <row r="6" ht="12.800000000000001">
      <c r="A6" s="1">
        <v>24</v>
      </c>
      <c r="B6" s="1">
        <v>1.867</v>
      </c>
      <c r="C6" s="1">
        <f t="shared" si="1"/>
        <v>0.06899999999999995</v>
      </c>
      <c r="D6" s="1">
        <f t="shared" si="0"/>
        <v>0.23599999999999999</v>
      </c>
      <c r="E6" s="1">
        <v>4</v>
      </c>
      <c r="F6" s="1">
        <f t="shared" si="2"/>
        <v>0.22199999999999998</v>
      </c>
      <c r="G6" s="1">
        <v>1.631</v>
      </c>
    </row>
    <row r="7" ht="12.800000000000001">
      <c r="A7" s="1">
        <v>23</v>
      </c>
      <c r="B7" s="1">
        <v>1.944</v>
      </c>
      <c r="C7" s="1">
        <f t="shared" si="1"/>
        <v>0.076999999999999957</v>
      </c>
      <c r="D7" s="1">
        <f t="shared" si="0"/>
        <v>0.31299999999999994</v>
      </c>
      <c r="E7" s="1">
        <v>5</v>
      </c>
      <c r="F7" s="1">
        <f t="shared" si="2"/>
        <v>0.29599999999999999</v>
      </c>
      <c r="G7" s="1">
        <v>1.631</v>
      </c>
    </row>
    <row r="8" ht="12.800000000000001">
      <c r="A8" s="1">
        <v>22</v>
      </c>
      <c r="B8" s="1">
        <v>2.0129999999999999</v>
      </c>
      <c r="C8" s="1">
        <f t="shared" si="1"/>
        <v>0.06899999999999995</v>
      </c>
      <c r="D8" s="1">
        <f t="shared" si="0"/>
        <v>0.3819999999999999</v>
      </c>
      <c r="E8" s="1">
        <v>6</v>
      </c>
      <c r="F8" s="1">
        <f t="shared" si="2"/>
        <v>0.37</v>
      </c>
      <c r="G8" s="1">
        <v>1.631</v>
      </c>
    </row>
    <row r="9" ht="12.800000000000001">
      <c r="A9" s="1">
        <v>21</v>
      </c>
      <c r="B9" s="1">
        <v>2.0899999999999999</v>
      </c>
      <c r="C9" s="1">
        <f t="shared" si="1"/>
        <v>0.076999999999999957</v>
      </c>
      <c r="D9" s="1">
        <f t="shared" si="0"/>
        <v>0.45899999999999985</v>
      </c>
      <c r="E9" s="1">
        <v>7</v>
      </c>
      <c r="F9" s="1">
        <f t="shared" si="2"/>
        <v>0.44399999999999995</v>
      </c>
      <c r="G9" s="1">
        <v>1.631</v>
      </c>
    </row>
    <row r="10" ht="12.800000000000001">
      <c r="A10" s="1">
        <v>20</v>
      </c>
      <c r="B10" s="1"/>
      <c r="C10" s="1">
        <f>B10-B9</f>
        <v>-2.0899999999999999</v>
      </c>
      <c r="D10" s="1">
        <f t="shared" ref="D10:D30" si="3">B10-G10</f>
        <v>-1.631</v>
      </c>
      <c r="E10" s="1">
        <v>8</v>
      </c>
      <c r="F10" s="1">
        <f t="shared" ref="F10:F30" si="4">(E10-1)*0.074</f>
        <v>0.51800000000000002</v>
      </c>
      <c r="G10" s="1">
        <v>1.631</v>
      </c>
    </row>
    <row r="11" ht="12.800000000000001">
      <c r="A11" s="1">
        <v>19</v>
      </c>
      <c r="B11" s="1"/>
      <c r="C11" s="1">
        <f t="shared" ref="C11:C30" si="5">B11-B10</f>
        <v>0</v>
      </c>
      <c r="D11" s="1">
        <f t="shared" si="3"/>
        <v>-1.631</v>
      </c>
      <c r="E11" s="1">
        <v>9</v>
      </c>
      <c r="F11" s="1">
        <f t="shared" si="4"/>
        <v>0.59199999999999997</v>
      </c>
      <c r="G11" s="1">
        <v>1.631</v>
      </c>
    </row>
    <row r="12" ht="12.800000000000001">
      <c r="A12" s="1">
        <v>18</v>
      </c>
      <c r="B12" s="1"/>
      <c r="C12" s="1">
        <f t="shared" si="5"/>
        <v>0</v>
      </c>
      <c r="D12" s="1">
        <f t="shared" si="3"/>
        <v>-1.631</v>
      </c>
      <c r="E12" s="1">
        <v>10</v>
      </c>
      <c r="F12" s="1">
        <f t="shared" si="4"/>
        <v>0.66599999999999993</v>
      </c>
      <c r="G12" s="1">
        <v>1.631</v>
      </c>
    </row>
    <row r="13" ht="12.800000000000001">
      <c r="A13" s="1">
        <v>17</v>
      </c>
      <c r="B13" s="1"/>
      <c r="C13" s="1">
        <f t="shared" si="5"/>
        <v>0</v>
      </c>
      <c r="D13" s="1">
        <f t="shared" si="3"/>
        <v>-1.631</v>
      </c>
      <c r="E13" s="1">
        <v>11</v>
      </c>
      <c r="F13" s="1">
        <f t="shared" si="4"/>
        <v>0.73999999999999999</v>
      </c>
      <c r="G13" s="1">
        <v>1.631</v>
      </c>
    </row>
    <row r="14" ht="12.800000000000001">
      <c r="A14" s="1">
        <v>16</v>
      </c>
      <c r="B14" s="1"/>
      <c r="C14" s="1">
        <f t="shared" si="5"/>
        <v>0</v>
      </c>
      <c r="D14" s="1">
        <f t="shared" si="3"/>
        <v>-1.631</v>
      </c>
      <c r="E14" s="1">
        <v>12</v>
      </c>
      <c r="F14" s="1">
        <f t="shared" si="4"/>
        <v>0.81399999999999995</v>
      </c>
      <c r="G14" s="1">
        <v>1.631</v>
      </c>
    </row>
    <row r="15" ht="12.800000000000001">
      <c r="A15" s="1">
        <v>15</v>
      </c>
      <c r="B15" s="1"/>
      <c r="C15" s="1">
        <f t="shared" si="5"/>
        <v>0</v>
      </c>
      <c r="D15" s="1">
        <f t="shared" si="3"/>
        <v>-1.631</v>
      </c>
      <c r="E15" s="1">
        <v>13</v>
      </c>
      <c r="F15" s="1">
        <f t="shared" si="4"/>
        <v>0.8879999999999999</v>
      </c>
      <c r="G15" s="1">
        <v>1.631</v>
      </c>
    </row>
    <row r="16" ht="12.800000000000001">
      <c r="A16" s="1">
        <v>14</v>
      </c>
      <c r="B16" s="1"/>
      <c r="C16" s="1">
        <f t="shared" si="5"/>
        <v>0</v>
      </c>
      <c r="D16" s="1">
        <f t="shared" si="3"/>
        <v>-1.631</v>
      </c>
      <c r="E16" s="1">
        <v>14</v>
      </c>
      <c r="F16" s="1">
        <f t="shared" si="4"/>
        <v>0.96199999999999997</v>
      </c>
      <c r="G16" s="1">
        <v>1.631</v>
      </c>
    </row>
    <row r="17" ht="12.800000000000001">
      <c r="A17" s="1">
        <v>13</v>
      </c>
      <c r="B17" s="1"/>
      <c r="C17" s="1">
        <f t="shared" si="5"/>
        <v>0</v>
      </c>
      <c r="D17" s="1">
        <f t="shared" si="3"/>
        <v>-1.631</v>
      </c>
      <c r="E17" s="1">
        <v>15</v>
      </c>
      <c r="F17" s="1">
        <f t="shared" si="4"/>
        <v>1.036</v>
      </c>
      <c r="G17" s="1">
        <v>1.631</v>
      </c>
    </row>
    <row r="18" ht="12.800000000000001">
      <c r="A18" s="1">
        <v>12</v>
      </c>
      <c r="C18" s="1">
        <f t="shared" si="5"/>
        <v>0</v>
      </c>
      <c r="D18" s="1">
        <f t="shared" si="3"/>
        <v>-1.631</v>
      </c>
      <c r="E18" s="1">
        <v>16</v>
      </c>
      <c r="F18" s="1">
        <f t="shared" si="4"/>
        <v>1.1099999999999999</v>
      </c>
      <c r="G18" s="1">
        <v>1.631</v>
      </c>
    </row>
    <row r="19" ht="12.800000000000001">
      <c r="A19" s="1">
        <v>11</v>
      </c>
      <c r="C19" s="1">
        <f t="shared" si="5"/>
        <v>0</v>
      </c>
      <c r="D19" s="1">
        <f t="shared" si="3"/>
        <v>-1.631</v>
      </c>
      <c r="E19" s="1">
        <v>17</v>
      </c>
      <c r="F19" s="1">
        <f t="shared" si="4"/>
        <v>1.1839999999999999</v>
      </c>
      <c r="G19" s="1">
        <v>1.631</v>
      </c>
    </row>
    <row r="20" ht="12.800000000000001">
      <c r="A20" s="1">
        <v>10</v>
      </c>
      <c r="B20" s="1"/>
      <c r="C20" s="1">
        <f t="shared" si="5"/>
        <v>0</v>
      </c>
      <c r="D20" s="1">
        <f t="shared" si="3"/>
        <v>-1.631</v>
      </c>
      <c r="E20" s="1">
        <v>18</v>
      </c>
      <c r="F20" s="1">
        <f t="shared" si="4"/>
        <v>1.258</v>
      </c>
      <c r="G20" s="1">
        <v>1.631</v>
      </c>
    </row>
    <row r="21" ht="12.800000000000001">
      <c r="A21" s="1">
        <v>9</v>
      </c>
      <c r="B21" s="1"/>
      <c r="C21" s="1">
        <f t="shared" si="5"/>
        <v>0</v>
      </c>
      <c r="D21" s="1">
        <f t="shared" si="3"/>
        <v>-1.631</v>
      </c>
      <c r="E21" s="1">
        <v>19</v>
      </c>
      <c r="F21" s="1">
        <f t="shared" si="4"/>
        <v>1.3319999999999999</v>
      </c>
      <c r="G21" s="1">
        <v>1.631</v>
      </c>
    </row>
    <row r="22" ht="12.800000000000001">
      <c r="A22" s="1">
        <v>8</v>
      </c>
      <c r="B22" s="1"/>
      <c r="C22" s="1">
        <f t="shared" si="5"/>
        <v>0</v>
      </c>
      <c r="D22" s="1">
        <f t="shared" si="3"/>
        <v>-1.631</v>
      </c>
      <c r="E22" s="1">
        <v>20</v>
      </c>
      <c r="F22" s="1">
        <f t="shared" si="4"/>
        <v>1.4059999999999999</v>
      </c>
      <c r="G22" s="1">
        <v>1.631</v>
      </c>
    </row>
    <row r="23" ht="12.800000000000001">
      <c r="A23" s="1">
        <v>7</v>
      </c>
      <c r="B23" s="1"/>
      <c r="C23" s="1">
        <f t="shared" si="5"/>
        <v>0</v>
      </c>
      <c r="D23" s="1">
        <f t="shared" si="3"/>
        <v>-1.631</v>
      </c>
      <c r="E23" s="1">
        <v>21</v>
      </c>
      <c r="F23" s="1">
        <f t="shared" si="4"/>
        <v>1.48</v>
      </c>
      <c r="G23" s="1">
        <v>1.631</v>
      </c>
    </row>
    <row r="24" ht="12.800000000000001">
      <c r="A24" s="1">
        <v>6</v>
      </c>
      <c r="B24" s="1"/>
      <c r="C24" s="1">
        <f t="shared" si="5"/>
        <v>0</v>
      </c>
      <c r="D24" s="1">
        <f t="shared" si="3"/>
        <v>-1.631</v>
      </c>
      <c r="E24" s="1">
        <v>22</v>
      </c>
      <c r="F24" s="1">
        <f t="shared" si="4"/>
        <v>1.5539999999999998</v>
      </c>
      <c r="G24" s="1">
        <v>1.631</v>
      </c>
    </row>
    <row r="25" ht="12.800000000000001">
      <c r="A25" s="1">
        <v>5</v>
      </c>
      <c r="B25" s="1"/>
      <c r="C25" s="1">
        <f t="shared" si="5"/>
        <v>0</v>
      </c>
      <c r="D25" s="1">
        <f t="shared" si="3"/>
        <v>-1.631</v>
      </c>
      <c r="E25" s="1">
        <v>23</v>
      </c>
      <c r="F25" s="1">
        <f t="shared" si="4"/>
        <v>1.6279999999999999</v>
      </c>
      <c r="G25" s="1">
        <v>1.631</v>
      </c>
    </row>
    <row r="26" ht="12.800000000000001">
      <c r="A26" s="1">
        <v>4</v>
      </c>
      <c r="B26" s="1"/>
      <c r="C26" s="1">
        <f t="shared" si="5"/>
        <v>0</v>
      </c>
      <c r="D26" s="1">
        <f t="shared" si="3"/>
        <v>-1.631</v>
      </c>
      <c r="E26" s="1">
        <v>24</v>
      </c>
      <c r="F26" s="1">
        <f t="shared" si="4"/>
        <v>1.702</v>
      </c>
      <c r="G26" s="1">
        <v>1.631</v>
      </c>
    </row>
    <row r="27" ht="12.800000000000001">
      <c r="A27" s="1">
        <v>3</v>
      </c>
      <c r="C27" s="1">
        <f t="shared" si="5"/>
        <v>0</v>
      </c>
      <c r="D27" s="1">
        <f t="shared" si="3"/>
        <v>-1.631</v>
      </c>
      <c r="E27" s="1">
        <v>25</v>
      </c>
      <c r="F27" s="1">
        <f t="shared" si="4"/>
        <v>1.7759999999999998</v>
      </c>
      <c r="G27" s="1">
        <v>1.631</v>
      </c>
    </row>
    <row r="28" ht="12.800000000000001">
      <c r="A28" s="1">
        <v>2</v>
      </c>
      <c r="C28" s="1">
        <f t="shared" si="5"/>
        <v>0</v>
      </c>
      <c r="D28" s="1">
        <f t="shared" si="3"/>
        <v>-1.631</v>
      </c>
      <c r="E28" s="1">
        <v>26</v>
      </c>
      <c r="F28" s="1">
        <f t="shared" si="4"/>
        <v>1.8499999999999999</v>
      </c>
      <c r="G28" s="1">
        <v>1.631</v>
      </c>
    </row>
    <row r="29" ht="12.800000000000001">
      <c r="A29" s="1">
        <v>1</v>
      </c>
      <c r="C29" s="1">
        <f t="shared" si="5"/>
        <v>0</v>
      </c>
      <c r="D29" s="1">
        <f t="shared" si="3"/>
        <v>-1.631</v>
      </c>
      <c r="E29" s="1">
        <v>27</v>
      </c>
      <c r="F29" s="1">
        <f t="shared" si="4"/>
        <v>1.9239999999999999</v>
      </c>
      <c r="G29" s="1">
        <v>1.631</v>
      </c>
    </row>
    <row r="30" ht="12.800000000000001">
      <c r="A30" s="1">
        <v>0</v>
      </c>
      <c r="C30" s="1">
        <f t="shared" si="5"/>
        <v>0</v>
      </c>
      <c r="D30" s="1">
        <f t="shared" si="3"/>
        <v>-1.631</v>
      </c>
      <c r="E30" s="1">
        <v>28</v>
      </c>
      <c r="F30" s="1">
        <f t="shared" si="4"/>
        <v>1.998</v>
      </c>
      <c r="G30" s="1">
        <v>1.631</v>
      </c>
    </row>
    <row r="31" ht="12.800000000000001">
      <c r="D31" s="1"/>
      <c r="E31" s="1"/>
    </row>
    <row r="32" ht="12.800000000000001">
      <c r="D32" s="1"/>
      <c r="E32" s="1"/>
    </row>
  </sheetData>
  <printOptions headings="0" gridLines="0" horizontalCentered="0" verticalCentered="0"/>
  <pageMargins left="0.78750000000000009" right="0.78750000000000009" top="1.05277777777778" bottom="1.05277777777778" header="0.78750000000000009" footer="0.78750000000000009"/>
  <pageSetup paperSize="1" scale="100" firstPageNumber="1" fitToWidth="1" fitToHeight="1" pageOrder="downThenOver" orientation="portrait" usePrinterDefaults="1" blackAndWhite="0" draft="0" cellComments="none" useFirstPageNumber="1" errors="displayed" horizontalDpi="300" verticalDpi="300" copies="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2.75"/>
  <cols>
    <col customWidth="1" min="1" max="1" width="34.57421875"/>
  </cols>
  <sheetData>
    <row r="1">
      <c r="A1" t="s">
        <v>7</v>
      </c>
    </row>
    <row r="2">
      <c r="A2" t="s">
        <v>8</v>
      </c>
      <c r="B2" s="2" t="s">
        <v>0</v>
      </c>
    </row>
    <row r="3">
      <c r="A3" t="s">
        <v>9</v>
      </c>
      <c r="B3">
        <v>28</v>
      </c>
    </row>
    <row r="4">
      <c r="A4" t="s">
        <v>10</v>
      </c>
      <c r="B4">
        <v>810</v>
      </c>
    </row>
    <row r="5">
      <c r="A5" t="s">
        <v>11</v>
      </c>
      <c r="B5">
        <v>13.5</v>
      </c>
    </row>
    <row r="6">
      <c r="A6" t="s">
        <v>12</v>
      </c>
      <c r="B6">
        <v>810</v>
      </c>
    </row>
    <row r="7">
      <c r="A7" t="s">
        <v>6</v>
      </c>
      <c r="B7">
        <v>1.631</v>
      </c>
    </row>
    <row r="8">
      <c r="A8" t="s">
        <v>13</v>
      </c>
      <c r="B8">
        <f>1/($B$4/60)</f>
        <v>0.07407407407407407</v>
      </c>
    </row>
    <row r="9">
      <c r="A9" t="s">
        <v>14</v>
      </c>
      <c r="B9">
        <f>1/$B$5</f>
        <v>0.07407407407407407</v>
      </c>
    </row>
    <row r="10">
      <c r="A10" t="s">
        <v>15</v>
      </c>
      <c r="B10">
        <f>1/($B$6/60)</f>
        <v>0.07407407407407407</v>
      </c>
    </row>
    <row r="11"/>
    <row r="12"/>
    <row r="13"/>
    <row r="14">
      <c r="A14" t="s">
        <v>16</v>
      </c>
      <c r="B14" t="s">
        <v>1</v>
      </c>
      <c r="C14" t="s">
        <v>2</v>
      </c>
      <c r="D14" t="s">
        <v>3</v>
      </c>
      <c r="E14" t="s">
        <v>5</v>
      </c>
    </row>
    <row r="15">
      <c r="A15">
        <f>$B$3</f>
        <v>28</v>
      </c>
      <c r="B15">
        <v>1.631</v>
      </c>
      <c r="D15">
        <f t="shared" ref="D15:D22" si="6">B15-$B$7</f>
        <v>0</v>
      </c>
    </row>
    <row r="16">
      <c r="A16">
        <f t="shared" ref="A16:A22" si="7">A15-1</f>
        <v>27</v>
      </c>
      <c r="B16">
        <v>1.6379999999999999</v>
      </c>
      <c r="C16">
        <f t="shared" ref="C16:C22" si="8">B16-B15</f>
        <v>0.0069999999999998952</v>
      </c>
      <c r="D16">
        <f t="shared" si="6"/>
        <v>0.0069999999999998952</v>
      </c>
      <c r="E16">
        <f t="shared" ref="E16:E22" si="9">($B$3-1-A16)*$B$10</f>
        <v>0</v>
      </c>
    </row>
    <row r="17">
      <c r="A17">
        <f t="shared" si="7"/>
        <v>26</v>
      </c>
      <c r="B17">
        <v>1.722</v>
      </c>
      <c r="C17">
        <f t="shared" si="8"/>
        <v>0.084000000000000075</v>
      </c>
      <c r="D17">
        <f t="shared" si="6"/>
        <v>0.09099999999999997</v>
      </c>
      <c r="E17">
        <f t="shared" si="9"/>
        <v>0.07407407407407407</v>
      </c>
    </row>
    <row r="18">
      <c r="A18">
        <f t="shared" si="7"/>
        <v>25</v>
      </c>
      <c r="B18">
        <v>1.798</v>
      </c>
      <c r="C18">
        <f t="shared" si="8"/>
        <v>0.076000000000000068</v>
      </c>
      <c r="D18">
        <f t="shared" si="6"/>
        <v>0.16700000000000004</v>
      </c>
      <c r="E18">
        <f t="shared" si="9"/>
        <v>0.14814814814814814</v>
      </c>
    </row>
    <row r="19">
      <c r="A19">
        <f t="shared" si="7"/>
        <v>24</v>
      </c>
      <c r="B19">
        <v>1.867</v>
      </c>
      <c r="C19">
        <f t="shared" si="8"/>
        <v>0.06899999999999995</v>
      </c>
      <c r="D19">
        <f t="shared" si="6"/>
        <v>0.23599999999999999</v>
      </c>
      <c r="E19">
        <f t="shared" si="9"/>
        <v>0.22222222222222221</v>
      </c>
    </row>
    <row r="20">
      <c r="A20">
        <f t="shared" si="7"/>
        <v>23</v>
      </c>
      <c r="B20">
        <v>1.944</v>
      </c>
      <c r="C20">
        <f t="shared" si="8"/>
        <v>0.076999999999999957</v>
      </c>
      <c r="D20">
        <f t="shared" si="6"/>
        <v>0.31299999999999994</v>
      </c>
      <c r="E20">
        <f t="shared" si="9"/>
        <v>0.29629629629629628</v>
      </c>
    </row>
    <row r="21">
      <c r="A21">
        <f t="shared" si="7"/>
        <v>22</v>
      </c>
      <c r="B21">
        <v>2.0129999999999999</v>
      </c>
      <c r="C21">
        <f t="shared" si="8"/>
        <v>0.06899999999999995</v>
      </c>
      <c r="D21">
        <f t="shared" si="6"/>
        <v>0.3819999999999999</v>
      </c>
      <c r="E21">
        <f t="shared" si="9"/>
        <v>0.37037037037037035</v>
      </c>
    </row>
    <row r="22">
      <c r="A22">
        <f t="shared" si="7"/>
        <v>21</v>
      </c>
      <c r="B22">
        <v>2.0899999999999999</v>
      </c>
      <c r="C22">
        <f t="shared" si="8"/>
        <v>0.076999999999999957</v>
      </c>
      <c r="D22">
        <f t="shared" si="6"/>
        <v>0.45899999999999985</v>
      </c>
      <c r="E22">
        <f t="shared" si="9"/>
        <v>0.44444444444444442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ONLYOFFICE/8.1.0.169</Application>
  <Template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dc:language>en-US</dc:language>
  <cp:revision>12</cp:revision>
  <dcterms:created xsi:type="dcterms:W3CDTF">2024-07-07T09:49:23Z</dcterms:created>
  <dcterms:modified xsi:type="dcterms:W3CDTF">2024-07-08T23:43:59Z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