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tabRatio="500" activeTab="3"/>
  </bookViews>
  <sheets>
    <sheet name="Sales Report" sheetId="1" r:id="rId1"/>
    <sheet name="Sales Report " sheetId="2" r:id="rId2"/>
    <sheet name="Pivot table " sheetId="3" r:id="rId3"/>
    <sheet name="Dashboard" sheetId="4" r:id="rId4"/>
  </sheets>
  <definedNames>
    <definedName name="_xlnm._FilterDatabase" localSheetId="1" hidden="1">'Sales Report '!$A$1:$K$172</definedName>
    <definedName name="Slicer_First_Name">#N/A</definedName>
  </definedNames>
  <calcPr calcId="144525" concurrentCalc="0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</extLst>
</workbook>
</file>

<file path=xl/sharedStrings.xml><?xml version="1.0" encoding="utf-8"?>
<sst xmlns="http://schemas.openxmlformats.org/spreadsheetml/2006/main" count="1641" uniqueCount="74">
  <si>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</si>
  <si>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</si>
  <si>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</si>
  <si>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</si>
  <si>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</si>
  <si>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</si>
  <si>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</si>
  <si>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</si>
  <si>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Sales Person</t>
  </si>
  <si>
    <t>Sale Location</t>
  </si>
  <si>
    <t>Jan</t>
  </si>
  <si>
    <t>Pool Cover</t>
  </si>
  <si>
    <t>Chalie Barns</t>
  </si>
  <si>
    <t>NM</t>
  </si>
  <si>
    <t>Net</t>
  </si>
  <si>
    <t>Juan Hernandez</t>
  </si>
  <si>
    <t>CA</t>
  </si>
  <si>
    <t>8 ft Hose</t>
  </si>
  <si>
    <t>Doug Smith</t>
  </si>
  <si>
    <t>AZ</t>
  </si>
  <si>
    <t>Water Pump</t>
  </si>
  <si>
    <t>Chlorine Test Kit</t>
  </si>
  <si>
    <t>Hellen Johnson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</si>
  <si>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</si>
  <si>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</si>
  <si>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</si>
  <si>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</si>
  <si>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</si>
  <si>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</si>
  <si>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</si>
  <si>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</si>
  <si>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</si>
  <si>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</si>
  <si>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</si>
  <si>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</si>
  <si>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</si>
  <si>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</si>
  <si>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</si>
  <si>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</si>
  <si>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</si>
  <si>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</si>
  <si>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</si>
  <si>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Commision 10% for items less than £50. 20% for items more than £50</t>
  </si>
  <si>
    <t xml:space="preserve">First Name </t>
  </si>
  <si>
    <t xml:space="preserve">Last Name </t>
  </si>
  <si>
    <t xml:space="preserve">January </t>
  </si>
  <si>
    <t>Chalie</t>
  </si>
  <si>
    <t>Barns</t>
  </si>
  <si>
    <t>New Mexico</t>
  </si>
  <si>
    <t>Juan</t>
  </si>
  <si>
    <t>Hernandez</t>
  </si>
  <si>
    <t>California</t>
  </si>
  <si>
    <t>Doug</t>
  </si>
  <si>
    <t>Smith</t>
  </si>
  <si>
    <t>Arizona</t>
  </si>
  <si>
    <t>Hellen</t>
  </si>
  <si>
    <t>Johnson</t>
  </si>
  <si>
    <t>Colorado</t>
  </si>
  <si>
    <t>February</t>
  </si>
  <si>
    <t xml:space="preserve">Nevada  </t>
  </si>
  <si>
    <t xml:space="preserve">Utah </t>
  </si>
  <si>
    <t>March</t>
  </si>
  <si>
    <t>August</t>
  </si>
  <si>
    <t>September</t>
  </si>
  <si>
    <t>October</t>
  </si>
  <si>
    <t>November</t>
  </si>
  <si>
    <t xml:space="preserve">December </t>
  </si>
  <si>
    <t xml:space="preserve">Total Sum of all Items </t>
  </si>
  <si>
    <t xml:space="preserve">Sum of items valued more than £50 </t>
  </si>
  <si>
    <t xml:space="preserve">Sum of items valued less than £50 </t>
  </si>
  <si>
    <t>Sum of Sale Price</t>
  </si>
  <si>
    <t>Grand Total</t>
  </si>
  <si>
    <t>Sum of Profit</t>
  </si>
  <si>
    <t>Count of Product Code</t>
  </si>
</sst>
</file>

<file path=xl/styles.xml><?xml version="1.0" encoding="utf-8"?>
<styleSheet xmlns="http://schemas.openxmlformats.org/spreadsheetml/2006/main">
  <numFmts count="7">
    <numFmt numFmtId="176" formatCode="&quot;£&quot;#,##0.00_);[Red]\(&quot;£&quot;#,##0.00\)"/>
    <numFmt numFmtId="42" formatCode="_-&quot;£&quot;* #,##0_-;\-&quot;£&quot;* #,##0_-;_-&quot;£&quot;* &quot;-&quot;_-;_-@_-"/>
    <numFmt numFmtId="177" formatCode="_(* #,##0.00_);_(* \(#,##0.00\);_(* &quot;-&quot;??_);_(@_)"/>
    <numFmt numFmtId="41" formatCode="_-* #,##0_-;\-* #,##0_-;_-* &quot;-&quot;_-;_-@_-"/>
    <numFmt numFmtId="44" formatCode="_-&quot;£&quot;* #,##0.00_-;\-&quot;£&quot;* #,##0.00_-;_-&quot;£&quot;* &quot;-&quot;??_-;_-@_-"/>
    <numFmt numFmtId="178" formatCode="0_);[Red]\(0\)"/>
    <numFmt numFmtId="179" formatCode="_(* #,##0_);_(* \(#,##0\);_(* &quot;-&quot;??_);_(@_)"/>
  </numFmts>
  <fonts count="22">
    <font>
      <sz val="12"/>
      <color theme="1"/>
      <name val="Calibri"/>
      <charset val="129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11" borderId="6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178" fontId="0" fillId="0" borderId="0" xfId="0" applyNumberFormat="1"/>
    <xf numFmtId="176" fontId="0" fillId="0" borderId="0" xfId="0" applyNumberFormat="1"/>
    <xf numFmtId="0" fontId="0" fillId="0" borderId="0" xfId="0" applyAlignment="1">
      <alignment wrapText="1"/>
    </xf>
    <xf numFmtId="178" fontId="0" fillId="0" borderId="0" xfId="0" applyNumberFormat="1" applyAlignment="1">
      <alignment wrapText="1"/>
    </xf>
    <xf numFmtId="176" fontId="0" fillId="0" borderId="0" xfId="0" applyNumberFormat="1" applyAlignment="1">
      <alignment wrapText="1"/>
    </xf>
    <xf numFmtId="58" fontId="0" fillId="0" borderId="0" xfId="2" applyNumberFormat="1" applyFont="1"/>
    <xf numFmtId="178" fontId="0" fillId="0" borderId="0" xfId="2" applyNumberFormat="1" applyFont="1"/>
    <xf numFmtId="179" fontId="0" fillId="0" borderId="0" xfId="2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[Sales Report.xlsx]Pivot table 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Per Employee</a:t>
            </a:r>
          </a:p>
        </c:rich>
      </c:tx>
      <c:layout>
        <c:manualLayout>
          <c:xMode val="edge"/>
          <c:yMode val="edge"/>
          <c:x val="0.290572390572391"/>
          <c:y val="0.11339744927498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'!$C$3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multiLvlStrRef>
              <c:f>'Pivot table '!$A$4:$B$12</c:f>
              <c:multiLvlStrCache>
                <c:ptCount val="4"/>
                <c:lvl>
                  <c:pt idx="0">
                    <c:v>Barns</c:v>
                  </c:pt>
                  <c:pt idx="1">
                    <c:v>Smith</c:v>
                  </c:pt>
                  <c:pt idx="2">
                    <c:v>Johnson</c:v>
                  </c:pt>
                  <c:pt idx="3">
                    <c:v>Hernandez</c:v>
                  </c:pt>
                </c:lvl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</c:lvl>
              </c:multiLvlStrCache>
            </c:multiLvlStrRef>
          </c:cat>
          <c:val>
            <c:numRef>
              <c:f>'Pivot table '!$C$4:$C$12</c:f>
              <c:numCache>
                <c:formatCode>General</c:formatCode>
                <c:ptCount val="4"/>
                <c:pt idx="0">
                  <c:v>6003.5</c:v>
                </c:pt>
                <c:pt idx="1">
                  <c:v>5661.1</c:v>
                </c:pt>
                <c:pt idx="2">
                  <c:v>3035.3</c:v>
                </c:pt>
                <c:pt idx="3">
                  <c:v>2410.7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7198847"/>
        <c:axId val="955920855"/>
      </c:barChart>
      <c:catAx>
        <c:axId val="1471988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920855"/>
        <c:crosses val="autoZero"/>
        <c:auto val="1"/>
        <c:lblAlgn val="ctr"/>
        <c:lblOffset val="100"/>
        <c:noMultiLvlLbl val="0"/>
      </c:catAx>
      <c:valAx>
        <c:axId val="955920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GB"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1988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[Sales Report.xlsx]Pivot table !PivotTable5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'!$B$21:$B$22</c:f>
              <c:strCache>
                <c:ptCount val="1"/>
                <c:pt idx="0">
                  <c:v>Chalie</c:v>
                </c:pt>
              </c:strCache>
            </c:strRef>
          </c:tx>
          <c:spPr>
            <a:ln w="34925" cap="rnd">
              <a:solidFill>
                <a:schemeClr val="accent3">
                  <a:tint val="58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 '!$A$23:$A$33</c:f>
              <c:strCache>
                <c:ptCount val="10"/>
                <c:pt idx="0">
                  <c:v>1 Gal Muratic Acid</c:v>
                </c:pt>
                <c:pt idx="1">
                  <c:v>5 Gal Chlorine</c:v>
                </c:pt>
                <c:pt idx="2">
                  <c:v>8 ft Hose</c:v>
                </c:pt>
                <c:pt idx="3">
                  <c:v>Algea Killer 8 oz</c:v>
                </c:pt>
                <c:pt idx="4">
                  <c:v>AutoVac</c:v>
                </c:pt>
                <c:pt idx="5">
                  <c:v>Chlorine Test Kit</c:v>
                </c:pt>
                <c:pt idx="6">
                  <c:v>Net</c:v>
                </c:pt>
                <c:pt idx="7">
                  <c:v>Pool Cover</c:v>
                </c:pt>
                <c:pt idx="8">
                  <c:v>Skimmer</c:v>
                </c:pt>
                <c:pt idx="9">
                  <c:v>Water Pump</c:v>
                </c:pt>
              </c:strCache>
            </c:strRef>
          </c:cat>
          <c:val>
            <c:numRef>
              <c:f>'Pivot table '!$B$23:$B$33</c:f>
              <c:numCache>
                <c:formatCode>General</c:formatCode>
                <c:ptCount val="10"/>
                <c:pt idx="0">
                  <c:v>3</c:v>
                </c:pt>
                <c:pt idx="2">
                  <c:v>15</c:v>
                </c:pt>
                <c:pt idx="3">
                  <c:v>15</c:v>
                </c:pt>
                <c:pt idx="4">
                  <c:v>128</c:v>
                </c:pt>
                <c:pt idx="5">
                  <c:v>15</c:v>
                </c:pt>
                <c:pt idx="6">
                  <c:v>14.7</c:v>
                </c:pt>
                <c:pt idx="7">
                  <c:v>160.4</c:v>
                </c:pt>
                <c:pt idx="8">
                  <c:v>84</c:v>
                </c:pt>
                <c:pt idx="9">
                  <c:v>1580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'!$C$21:$C$22</c:f>
              <c:strCache>
                <c:ptCount val="1"/>
                <c:pt idx="0">
                  <c:v>Doug</c:v>
                </c:pt>
              </c:strCache>
            </c:strRef>
          </c:tx>
          <c:spPr>
            <a:ln w="34925" cap="rnd">
              <a:solidFill>
                <a:schemeClr val="accent3">
                  <a:tint val="8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 '!$A$23:$A$33</c:f>
              <c:strCache>
                <c:ptCount val="10"/>
                <c:pt idx="0">
                  <c:v>1 Gal Muratic Acid</c:v>
                </c:pt>
                <c:pt idx="1">
                  <c:v>5 Gal Chlorine</c:v>
                </c:pt>
                <c:pt idx="2">
                  <c:v>8 ft Hose</c:v>
                </c:pt>
                <c:pt idx="3">
                  <c:v>Algea Killer 8 oz</c:v>
                </c:pt>
                <c:pt idx="4">
                  <c:v>AutoVac</c:v>
                </c:pt>
                <c:pt idx="5">
                  <c:v>Chlorine Test Kit</c:v>
                </c:pt>
                <c:pt idx="6">
                  <c:v>Net</c:v>
                </c:pt>
                <c:pt idx="7">
                  <c:v>Pool Cover</c:v>
                </c:pt>
                <c:pt idx="8">
                  <c:v>Skimmer</c:v>
                </c:pt>
                <c:pt idx="9">
                  <c:v>Water Pump</c:v>
                </c:pt>
              </c:strCache>
            </c:strRef>
          </c:cat>
          <c:val>
            <c:numRef>
              <c:f>'Pivot table '!$C$23:$C$33</c:f>
              <c:numCache>
                <c:formatCode>General</c:formatCode>
                <c:ptCount val="10"/>
                <c:pt idx="0">
                  <c:v>12</c:v>
                </c:pt>
                <c:pt idx="1">
                  <c:v>175</c:v>
                </c:pt>
                <c:pt idx="2">
                  <c:v>18</c:v>
                </c:pt>
                <c:pt idx="3">
                  <c:v>30</c:v>
                </c:pt>
                <c:pt idx="4">
                  <c:v>512</c:v>
                </c:pt>
                <c:pt idx="5">
                  <c:v>40</c:v>
                </c:pt>
                <c:pt idx="6">
                  <c:v>44.1</c:v>
                </c:pt>
                <c:pt idx="7">
                  <c:v>320.8</c:v>
                </c:pt>
                <c:pt idx="8">
                  <c:v>294</c:v>
                </c:pt>
                <c:pt idx="9">
                  <c:v>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 '!$D$21:$D$22</c:f>
              <c:strCache>
                <c:ptCount val="1"/>
                <c:pt idx="0">
                  <c:v>Hellen</c:v>
                </c:pt>
              </c:strCache>
            </c:strRef>
          </c:tx>
          <c:spPr>
            <a:ln w="34925" cap="rnd">
              <a:solidFill>
                <a:schemeClr val="accent3">
                  <a:shade val="8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 '!$A$23:$A$33</c:f>
              <c:strCache>
                <c:ptCount val="10"/>
                <c:pt idx="0">
                  <c:v>1 Gal Muratic Acid</c:v>
                </c:pt>
                <c:pt idx="1">
                  <c:v>5 Gal Chlorine</c:v>
                </c:pt>
                <c:pt idx="2">
                  <c:v>8 ft Hose</c:v>
                </c:pt>
                <c:pt idx="3">
                  <c:v>Algea Killer 8 oz</c:v>
                </c:pt>
                <c:pt idx="4">
                  <c:v>AutoVac</c:v>
                </c:pt>
                <c:pt idx="5">
                  <c:v>Chlorine Test Kit</c:v>
                </c:pt>
                <c:pt idx="6">
                  <c:v>Net</c:v>
                </c:pt>
                <c:pt idx="7">
                  <c:v>Pool Cover</c:v>
                </c:pt>
                <c:pt idx="8">
                  <c:v>Skimmer</c:v>
                </c:pt>
                <c:pt idx="9">
                  <c:v>Water Pump</c:v>
                </c:pt>
              </c:strCache>
            </c:strRef>
          </c:cat>
          <c:val>
            <c:numRef>
              <c:f>'Pivot table '!$D$23:$D$33</c:f>
              <c:numCache>
                <c:formatCode>General</c:formatCode>
                <c:ptCount val="10"/>
                <c:pt idx="0">
                  <c:v>12</c:v>
                </c:pt>
                <c:pt idx="1">
                  <c:v>70</c:v>
                </c:pt>
                <c:pt idx="2">
                  <c:v>12</c:v>
                </c:pt>
                <c:pt idx="3">
                  <c:v>10</c:v>
                </c:pt>
                <c:pt idx="4">
                  <c:v>64</c:v>
                </c:pt>
                <c:pt idx="5">
                  <c:v>25</c:v>
                </c:pt>
                <c:pt idx="6">
                  <c:v>14.7</c:v>
                </c:pt>
                <c:pt idx="7">
                  <c:v>160.4</c:v>
                </c:pt>
                <c:pt idx="8">
                  <c:v>84</c:v>
                </c:pt>
                <c:pt idx="9">
                  <c:v>632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table '!$E$21:$E$22</c:f>
              <c:strCache>
                <c:ptCount val="1"/>
                <c:pt idx="0">
                  <c:v>Juan</c:v>
                </c:pt>
              </c:strCache>
            </c:strRef>
          </c:tx>
          <c:spPr>
            <a:ln w="34925" cap="rnd">
              <a:solidFill>
                <a:schemeClr val="accent3">
                  <a:shade val="58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 '!$A$23:$A$33</c:f>
              <c:strCache>
                <c:ptCount val="10"/>
                <c:pt idx="0">
                  <c:v>1 Gal Muratic Acid</c:v>
                </c:pt>
                <c:pt idx="1">
                  <c:v>5 Gal Chlorine</c:v>
                </c:pt>
                <c:pt idx="2">
                  <c:v>8 ft Hose</c:v>
                </c:pt>
                <c:pt idx="3">
                  <c:v>Algea Killer 8 oz</c:v>
                </c:pt>
                <c:pt idx="4">
                  <c:v>AutoVac</c:v>
                </c:pt>
                <c:pt idx="5">
                  <c:v>Chlorine Test Kit</c:v>
                </c:pt>
                <c:pt idx="6">
                  <c:v>Net</c:v>
                </c:pt>
                <c:pt idx="7">
                  <c:v>Pool Cover</c:v>
                </c:pt>
                <c:pt idx="8">
                  <c:v>Skimmer</c:v>
                </c:pt>
                <c:pt idx="9">
                  <c:v>Water Pump</c:v>
                </c:pt>
              </c:strCache>
            </c:strRef>
          </c:cat>
          <c:val>
            <c:numRef>
              <c:f>'Pivot table '!$E$23:$E$33</c:f>
              <c:numCache>
                <c:formatCode>General</c:formatCode>
                <c:ptCount val="10"/>
                <c:pt idx="0">
                  <c:v>6</c:v>
                </c:pt>
                <c:pt idx="1">
                  <c:v>70</c:v>
                </c:pt>
                <c:pt idx="2">
                  <c:v>15</c:v>
                </c:pt>
                <c:pt idx="3">
                  <c:v>20</c:v>
                </c:pt>
                <c:pt idx="4">
                  <c:v>320</c:v>
                </c:pt>
                <c:pt idx="5">
                  <c:v>20</c:v>
                </c:pt>
                <c:pt idx="6">
                  <c:v>44.1</c:v>
                </c:pt>
                <c:pt idx="7">
                  <c:v>200.5</c:v>
                </c:pt>
                <c:pt idx="8">
                  <c:v>168</c:v>
                </c:pt>
                <c:pt idx="9">
                  <c:v>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5169055"/>
        <c:axId val="378569063"/>
      </c:lineChart>
      <c:catAx>
        <c:axId val="53516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569063"/>
        <c:crosses val="autoZero"/>
        <c:auto val="1"/>
        <c:lblAlgn val="ctr"/>
        <c:lblOffset val="100"/>
        <c:noMultiLvlLbl val="0"/>
      </c:catAx>
      <c:valAx>
        <c:axId val="378569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GB"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16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Report.xlsx]Pivot table 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Number Of Product sold Per Employee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 '!$C$40:$C$41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'!$C$42:$C$71</c:f>
              <c:numCache>
                <c:formatCode>General</c:formatCode>
                <c:ptCount val="23"/>
                <c:pt idx="0">
                  <c:v>2</c:v>
                </c:pt>
                <c:pt idx="3">
                  <c:v>1</c:v>
                </c:pt>
                <c:pt idx="5">
                  <c:v>1</c:v>
                </c:pt>
                <c:pt idx="7">
                  <c:v>2</c:v>
                </c:pt>
                <c:pt idx="9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8">
                  <c:v>2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 '!$D$40:$D$41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'!$D$42:$D$71</c:f>
              <c:numCache>
                <c:formatCode>General</c:formatCode>
                <c:ptCount val="23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22">
                  <c:v>1</c:v>
                </c:pt>
              </c:numCache>
            </c:numRef>
          </c:val>
        </c:ser>
        <c:ser>
          <c:idx val="2"/>
          <c:order val="2"/>
          <c:tx>
            <c:strRef>
              <c:f>'Pivot table '!$E$40:$E$41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'!$E$42:$E$71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13">
                  <c:v>2</c:v>
                </c:pt>
                <c:pt idx="15">
                  <c:v>1</c:v>
                </c:pt>
                <c:pt idx="21">
                  <c:v>1</c:v>
                </c:pt>
              </c:numCache>
            </c:numRef>
          </c:val>
        </c:ser>
        <c:ser>
          <c:idx val="3"/>
          <c:order val="3"/>
          <c:tx>
            <c:strRef>
              <c:f>'Pivot table '!$F$40:$F$41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'!$F$42:$F$71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13">
                  <c:v>3</c:v>
                </c:pt>
                <c:pt idx="15">
                  <c:v>1</c:v>
                </c:pt>
                <c:pt idx="17">
                  <c:v>1</c:v>
                </c:pt>
                <c:pt idx="21">
                  <c:v>1</c:v>
                </c:pt>
              </c:numCache>
            </c:numRef>
          </c:val>
        </c:ser>
        <c:ser>
          <c:idx val="4"/>
          <c:order val="4"/>
          <c:tx>
            <c:strRef>
              <c:f>'Pivot table '!$G$40:$G$41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'!$G$42:$G$71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6">
                  <c:v>1</c:v>
                </c:pt>
                <c:pt idx="19">
                  <c:v>2</c:v>
                </c:pt>
                <c:pt idx="21">
                  <c:v>1</c:v>
                </c:pt>
              </c:numCache>
            </c:numRef>
          </c:val>
        </c:ser>
        <c:ser>
          <c:idx val="5"/>
          <c:order val="5"/>
          <c:tx>
            <c:strRef>
              <c:f>'Pivot table '!$H$40:$H$41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'!$H$42:$H$71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8">
                  <c:v>2</c:v>
                </c:pt>
                <c:pt idx="20">
                  <c:v>2</c:v>
                </c:pt>
              </c:numCache>
            </c:numRef>
          </c:val>
        </c:ser>
        <c:ser>
          <c:idx val="6"/>
          <c:order val="6"/>
          <c:tx>
            <c:strRef>
              <c:f>'Pivot table '!$I$40:$I$41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'!$I$42:$I$71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12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2</c:v>
                </c:pt>
                <c:pt idx="20">
                  <c:v>1</c:v>
                </c:pt>
              </c:numCache>
            </c:numRef>
          </c:val>
        </c:ser>
        <c:ser>
          <c:idx val="7"/>
          <c:order val="7"/>
          <c:tx>
            <c:strRef>
              <c:f>'Pivot table '!$J$40:$J$41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'!$J$42:$J$71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14">
                  <c:v>1</c:v>
                </c:pt>
                <c:pt idx="15">
                  <c:v>1</c:v>
                </c:pt>
                <c:pt idx="18">
                  <c:v>1</c:v>
                </c:pt>
              </c:numCache>
            </c:numRef>
          </c:val>
        </c:ser>
        <c:ser>
          <c:idx val="8"/>
          <c:order val="8"/>
          <c:tx>
            <c:strRef>
              <c:f>'Pivot table '!$K$40:$K$41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'!$K$42:$K$71</c:f>
              <c:numCache>
                <c:formatCode>General</c:formatCode>
                <c:ptCount val="23"/>
                <c:pt idx="1">
                  <c:v>2</c:v>
                </c:pt>
                <c:pt idx="5">
                  <c:v>1</c:v>
                </c:pt>
                <c:pt idx="7">
                  <c:v>1</c:v>
                </c:pt>
                <c:pt idx="12">
                  <c:v>1</c:v>
                </c:pt>
                <c:pt idx="15">
                  <c:v>1</c:v>
                </c:pt>
                <c:pt idx="17">
                  <c:v>1</c:v>
                </c:pt>
                <c:pt idx="21">
                  <c:v>1</c:v>
                </c:pt>
              </c:numCache>
            </c:numRef>
          </c:val>
        </c:ser>
        <c:ser>
          <c:idx val="9"/>
          <c:order val="9"/>
          <c:tx>
            <c:strRef>
              <c:f>'Pivot table '!$L$40:$L$41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'!$L$42:$L$71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5">
                  <c:v>2</c:v>
                </c:pt>
                <c:pt idx="7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'Pivot table '!$M$40:$M$41</c:f>
              <c:strCache>
                <c:ptCount val="1"/>
                <c:pt idx="0">
                  <c:v>December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'!$M$42:$M$71</c:f>
              <c:numCache>
                <c:formatCode>General</c:formatCode>
                <c:ptCount val="23"/>
                <c:pt idx="4">
                  <c:v>1</c:v>
                </c:pt>
                <c:pt idx="5">
                  <c:v>1</c:v>
                </c:pt>
                <c:pt idx="15">
                  <c:v>1</c:v>
                </c:pt>
                <c:pt idx="17">
                  <c:v>1</c:v>
                </c:pt>
                <c:pt idx="21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'Pivot table '!$N$40:$N$41</c:f>
              <c:strCache>
                <c:ptCount val="1"/>
                <c:pt idx="0">
                  <c:v>January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'!$N$42:$N$71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317516"/>
        <c:axId val="622445434"/>
      </c:barChart>
      <c:catAx>
        <c:axId val="7131751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445434"/>
        <c:crosses val="autoZero"/>
        <c:auto val="1"/>
        <c:lblAlgn val="ctr"/>
        <c:lblOffset val="100"/>
        <c:noMultiLvlLbl val="0"/>
      </c:catAx>
      <c:valAx>
        <c:axId val="6224454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175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[Sales Report.xlsx]Pivot table 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Per Employee</a:t>
            </a:r>
          </a:p>
        </c:rich>
      </c:tx>
      <c:layout>
        <c:manualLayout>
          <c:xMode val="edge"/>
          <c:yMode val="edge"/>
          <c:x val="0.290572390572391"/>
          <c:y val="0.11339744927498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'!$C$3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multiLvlStrRef>
              <c:f>'Pivot table '!$A$4:$B$12</c:f>
              <c:multiLvlStrCache>
                <c:ptCount val="4"/>
                <c:lvl>
                  <c:pt idx="0">
                    <c:v>Barns</c:v>
                  </c:pt>
                  <c:pt idx="1">
                    <c:v>Smith</c:v>
                  </c:pt>
                  <c:pt idx="2">
                    <c:v>Johnson</c:v>
                  </c:pt>
                  <c:pt idx="3">
                    <c:v>Hernandez</c:v>
                  </c:pt>
                </c:lvl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</c:lvl>
              </c:multiLvlStrCache>
            </c:multiLvlStrRef>
          </c:cat>
          <c:val>
            <c:numRef>
              <c:f>'Pivot table '!$C$4:$C$12</c:f>
              <c:numCache>
                <c:formatCode>General</c:formatCode>
                <c:ptCount val="4"/>
                <c:pt idx="0">
                  <c:v>6003.5</c:v>
                </c:pt>
                <c:pt idx="1">
                  <c:v>5661.1</c:v>
                </c:pt>
                <c:pt idx="2">
                  <c:v>3035.3</c:v>
                </c:pt>
                <c:pt idx="3">
                  <c:v>2410.7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7198847"/>
        <c:axId val="955920855"/>
      </c:barChart>
      <c:catAx>
        <c:axId val="1471988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920855"/>
        <c:crosses val="autoZero"/>
        <c:auto val="1"/>
        <c:lblAlgn val="ctr"/>
        <c:lblOffset val="100"/>
        <c:noMultiLvlLbl val="0"/>
      </c:catAx>
      <c:valAx>
        <c:axId val="955920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GB"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1988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[Sales Report.xlsx]Pivot table !PivotTable5</c:name>
    <c:fmtId val="2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'!$B$21:$B$22</c:f>
              <c:strCache>
                <c:ptCount val="1"/>
                <c:pt idx="0">
                  <c:v>Chalie</c:v>
                </c:pt>
              </c:strCache>
            </c:strRef>
          </c:tx>
          <c:spPr>
            <a:ln w="34925" cap="rnd">
              <a:solidFill>
                <a:schemeClr val="accent3">
                  <a:tint val="58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 '!$A$23:$A$33</c:f>
              <c:strCache>
                <c:ptCount val="10"/>
                <c:pt idx="0">
                  <c:v>1 Gal Muratic Acid</c:v>
                </c:pt>
                <c:pt idx="1">
                  <c:v>5 Gal Chlorine</c:v>
                </c:pt>
                <c:pt idx="2">
                  <c:v>8 ft Hose</c:v>
                </c:pt>
                <c:pt idx="3">
                  <c:v>Algea Killer 8 oz</c:v>
                </c:pt>
                <c:pt idx="4">
                  <c:v>AutoVac</c:v>
                </c:pt>
                <c:pt idx="5">
                  <c:v>Chlorine Test Kit</c:v>
                </c:pt>
                <c:pt idx="6">
                  <c:v>Net</c:v>
                </c:pt>
                <c:pt idx="7">
                  <c:v>Pool Cover</c:v>
                </c:pt>
                <c:pt idx="8">
                  <c:v>Skimmer</c:v>
                </c:pt>
                <c:pt idx="9">
                  <c:v>Water Pump</c:v>
                </c:pt>
              </c:strCache>
            </c:strRef>
          </c:cat>
          <c:val>
            <c:numRef>
              <c:f>'Pivot table '!$B$23:$B$33</c:f>
              <c:numCache>
                <c:formatCode>General</c:formatCode>
                <c:ptCount val="10"/>
                <c:pt idx="0">
                  <c:v>3</c:v>
                </c:pt>
                <c:pt idx="2">
                  <c:v>15</c:v>
                </c:pt>
                <c:pt idx="3">
                  <c:v>15</c:v>
                </c:pt>
                <c:pt idx="4">
                  <c:v>128</c:v>
                </c:pt>
                <c:pt idx="5">
                  <c:v>15</c:v>
                </c:pt>
                <c:pt idx="6">
                  <c:v>14.7</c:v>
                </c:pt>
                <c:pt idx="7">
                  <c:v>160.4</c:v>
                </c:pt>
                <c:pt idx="8">
                  <c:v>84</c:v>
                </c:pt>
                <c:pt idx="9">
                  <c:v>1580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'!$C$21:$C$22</c:f>
              <c:strCache>
                <c:ptCount val="1"/>
                <c:pt idx="0">
                  <c:v>Doug</c:v>
                </c:pt>
              </c:strCache>
            </c:strRef>
          </c:tx>
          <c:spPr>
            <a:ln w="34925" cap="rnd">
              <a:solidFill>
                <a:schemeClr val="accent3">
                  <a:tint val="8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 '!$A$23:$A$33</c:f>
              <c:strCache>
                <c:ptCount val="10"/>
                <c:pt idx="0">
                  <c:v>1 Gal Muratic Acid</c:v>
                </c:pt>
                <c:pt idx="1">
                  <c:v>5 Gal Chlorine</c:v>
                </c:pt>
                <c:pt idx="2">
                  <c:v>8 ft Hose</c:v>
                </c:pt>
                <c:pt idx="3">
                  <c:v>Algea Killer 8 oz</c:v>
                </c:pt>
                <c:pt idx="4">
                  <c:v>AutoVac</c:v>
                </c:pt>
                <c:pt idx="5">
                  <c:v>Chlorine Test Kit</c:v>
                </c:pt>
                <c:pt idx="6">
                  <c:v>Net</c:v>
                </c:pt>
                <c:pt idx="7">
                  <c:v>Pool Cover</c:v>
                </c:pt>
                <c:pt idx="8">
                  <c:v>Skimmer</c:v>
                </c:pt>
                <c:pt idx="9">
                  <c:v>Water Pump</c:v>
                </c:pt>
              </c:strCache>
            </c:strRef>
          </c:cat>
          <c:val>
            <c:numRef>
              <c:f>'Pivot table '!$C$23:$C$33</c:f>
              <c:numCache>
                <c:formatCode>General</c:formatCode>
                <c:ptCount val="10"/>
                <c:pt idx="0">
                  <c:v>12</c:v>
                </c:pt>
                <c:pt idx="1">
                  <c:v>175</c:v>
                </c:pt>
                <c:pt idx="2">
                  <c:v>18</c:v>
                </c:pt>
                <c:pt idx="3">
                  <c:v>30</c:v>
                </c:pt>
                <c:pt idx="4">
                  <c:v>512</c:v>
                </c:pt>
                <c:pt idx="5">
                  <c:v>40</c:v>
                </c:pt>
                <c:pt idx="6">
                  <c:v>44.1</c:v>
                </c:pt>
                <c:pt idx="7">
                  <c:v>320.8</c:v>
                </c:pt>
                <c:pt idx="8">
                  <c:v>294</c:v>
                </c:pt>
                <c:pt idx="9">
                  <c:v>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 '!$D$21:$D$22</c:f>
              <c:strCache>
                <c:ptCount val="1"/>
                <c:pt idx="0">
                  <c:v>Hellen</c:v>
                </c:pt>
              </c:strCache>
            </c:strRef>
          </c:tx>
          <c:spPr>
            <a:ln w="34925" cap="rnd">
              <a:solidFill>
                <a:schemeClr val="accent3">
                  <a:shade val="8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 '!$A$23:$A$33</c:f>
              <c:strCache>
                <c:ptCount val="10"/>
                <c:pt idx="0">
                  <c:v>1 Gal Muratic Acid</c:v>
                </c:pt>
                <c:pt idx="1">
                  <c:v>5 Gal Chlorine</c:v>
                </c:pt>
                <c:pt idx="2">
                  <c:v>8 ft Hose</c:v>
                </c:pt>
                <c:pt idx="3">
                  <c:v>Algea Killer 8 oz</c:v>
                </c:pt>
                <c:pt idx="4">
                  <c:v>AutoVac</c:v>
                </c:pt>
                <c:pt idx="5">
                  <c:v>Chlorine Test Kit</c:v>
                </c:pt>
                <c:pt idx="6">
                  <c:v>Net</c:v>
                </c:pt>
                <c:pt idx="7">
                  <c:v>Pool Cover</c:v>
                </c:pt>
                <c:pt idx="8">
                  <c:v>Skimmer</c:v>
                </c:pt>
                <c:pt idx="9">
                  <c:v>Water Pump</c:v>
                </c:pt>
              </c:strCache>
            </c:strRef>
          </c:cat>
          <c:val>
            <c:numRef>
              <c:f>'Pivot table '!$D$23:$D$33</c:f>
              <c:numCache>
                <c:formatCode>General</c:formatCode>
                <c:ptCount val="10"/>
                <c:pt idx="0">
                  <c:v>12</c:v>
                </c:pt>
                <c:pt idx="1">
                  <c:v>70</c:v>
                </c:pt>
                <c:pt idx="2">
                  <c:v>12</c:v>
                </c:pt>
                <c:pt idx="3">
                  <c:v>10</c:v>
                </c:pt>
                <c:pt idx="4">
                  <c:v>64</c:v>
                </c:pt>
                <c:pt idx="5">
                  <c:v>25</c:v>
                </c:pt>
                <c:pt idx="6">
                  <c:v>14.7</c:v>
                </c:pt>
                <c:pt idx="7">
                  <c:v>160.4</c:v>
                </c:pt>
                <c:pt idx="8">
                  <c:v>84</c:v>
                </c:pt>
                <c:pt idx="9">
                  <c:v>632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table '!$E$21:$E$22</c:f>
              <c:strCache>
                <c:ptCount val="1"/>
                <c:pt idx="0">
                  <c:v>Juan</c:v>
                </c:pt>
              </c:strCache>
            </c:strRef>
          </c:tx>
          <c:spPr>
            <a:ln w="34925" cap="rnd">
              <a:solidFill>
                <a:schemeClr val="accent3">
                  <a:shade val="58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 '!$A$23:$A$33</c:f>
              <c:strCache>
                <c:ptCount val="10"/>
                <c:pt idx="0">
                  <c:v>1 Gal Muratic Acid</c:v>
                </c:pt>
                <c:pt idx="1">
                  <c:v>5 Gal Chlorine</c:v>
                </c:pt>
                <c:pt idx="2">
                  <c:v>8 ft Hose</c:v>
                </c:pt>
                <c:pt idx="3">
                  <c:v>Algea Killer 8 oz</c:v>
                </c:pt>
                <c:pt idx="4">
                  <c:v>AutoVac</c:v>
                </c:pt>
                <c:pt idx="5">
                  <c:v>Chlorine Test Kit</c:v>
                </c:pt>
                <c:pt idx="6">
                  <c:v>Net</c:v>
                </c:pt>
                <c:pt idx="7">
                  <c:v>Pool Cover</c:v>
                </c:pt>
                <c:pt idx="8">
                  <c:v>Skimmer</c:v>
                </c:pt>
                <c:pt idx="9">
                  <c:v>Water Pump</c:v>
                </c:pt>
              </c:strCache>
            </c:strRef>
          </c:cat>
          <c:val>
            <c:numRef>
              <c:f>'Pivot table '!$E$23:$E$33</c:f>
              <c:numCache>
                <c:formatCode>General</c:formatCode>
                <c:ptCount val="10"/>
                <c:pt idx="0">
                  <c:v>6</c:v>
                </c:pt>
                <c:pt idx="1">
                  <c:v>70</c:v>
                </c:pt>
                <c:pt idx="2">
                  <c:v>15</c:v>
                </c:pt>
                <c:pt idx="3">
                  <c:v>20</c:v>
                </c:pt>
                <c:pt idx="4">
                  <c:v>320</c:v>
                </c:pt>
                <c:pt idx="5">
                  <c:v>20</c:v>
                </c:pt>
                <c:pt idx="6">
                  <c:v>44.1</c:v>
                </c:pt>
                <c:pt idx="7">
                  <c:v>200.5</c:v>
                </c:pt>
                <c:pt idx="8">
                  <c:v>168</c:v>
                </c:pt>
                <c:pt idx="9">
                  <c:v>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5169055"/>
        <c:axId val="378569063"/>
      </c:lineChart>
      <c:catAx>
        <c:axId val="53516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569063"/>
        <c:crosses val="autoZero"/>
        <c:auto val="1"/>
        <c:lblAlgn val="ctr"/>
        <c:lblOffset val="100"/>
        <c:noMultiLvlLbl val="0"/>
      </c:catAx>
      <c:valAx>
        <c:axId val="378569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GB"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16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Report.xlsx]Pivot table 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Number Of Product sold Per Employee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 '!$C$40:$C$41</c:f>
              <c:strCache>
                <c:ptCount val="1"/>
                <c:pt idx="0">
                  <c:v>February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'!$C$42:$C$71</c:f>
              <c:numCache>
                <c:formatCode>General</c:formatCode>
                <c:ptCount val="23"/>
                <c:pt idx="0">
                  <c:v>2</c:v>
                </c:pt>
                <c:pt idx="3">
                  <c:v>1</c:v>
                </c:pt>
                <c:pt idx="5">
                  <c:v>1</c:v>
                </c:pt>
                <c:pt idx="7">
                  <c:v>2</c:v>
                </c:pt>
                <c:pt idx="9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8">
                  <c:v>2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 '!$D$40:$D$41</c:f>
              <c:strCache>
                <c:ptCount val="1"/>
                <c:pt idx="0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'!$D$42:$D$71</c:f>
              <c:numCache>
                <c:formatCode>General</c:formatCode>
                <c:ptCount val="23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22">
                  <c:v>1</c:v>
                </c:pt>
              </c:numCache>
            </c:numRef>
          </c:val>
        </c:ser>
        <c:ser>
          <c:idx val="2"/>
          <c:order val="2"/>
          <c:tx>
            <c:strRef>
              <c:f>'Pivot table '!$E$40:$E$41</c:f>
              <c:strCache>
                <c:ptCount val="1"/>
                <c:pt idx="0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'!$E$42:$E$71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13">
                  <c:v>2</c:v>
                </c:pt>
                <c:pt idx="15">
                  <c:v>1</c:v>
                </c:pt>
                <c:pt idx="21">
                  <c:v>1</c:v>
                </c:pt>
              </c:numCache>
            </c:numRef>
          </c:val>
        </c:ser>
        <c:ser>
          <c:idx val="3"/>
          <c:order val="3"/>
          <c:tx>
            <c:strRef>
              <c:f>'Pivot table '!$F$40:$F$41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'!$F$42:$F$71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13">
                  <c:v>3</c:v>
                </c:pt>
                <c:pt idx="15">
                  <c:v>1</c:v>
                </c:pt>
                <c:pt idx="17">
                  <c:v>1</c:v>
                </c:pt>
                <c:pt idx="21">
                  <c:v>1</c:v>
                </c:pt>
              </c:numCache>
            </c:numRef>
          </c:val>
        </c:ser>
        <c:ser>
          <c:idx val="4"/>
          <c:order val="4"/>
          <c:tx>
            <c:strRef>
              <c:f>'Pivot table '!$G$40:$G$41</c:f>
              <c:strCache>
                <c:ptCount val="1"/>
                <c:pt idx="0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30000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'!$G$42:$G$71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6">
                  <c:v>1</c:v>
                </c:pt>
                <c:pt idx="19">
                  <c:v>2</c:v>
                </c:pt>
                <c:pt idx="21">
                  <c:v>1</c:v>
                </c:pt>
              </c:numCache>
            </c:numRef>
          </c:val>
        </c:ser>
        <c:ser>
          <c:idx val="5"/>
          <c:order val="5"/>
          <c:tx>
            <c:strRef>
              <c:f>'Pivot table '!$H$40:$H$41</c:f>
              <c:strCache>
                <c:ptCount val="1"/>
                <c:pt idx="0">
                  <c:v>July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30000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'!$H$42:$H$71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8">
                  <c:v>2</c:v>
                </c:pt>
                <c:pt idx="20">
                  <c:v>2</c:v>
                </c:pt>
              </c:numCache>
            </c:numRef>
          </c:val>
        </c:ser>
        <c:ser>
          <c:idx val="6"/>
          <c:order val="6"/>
          <c:tx>
            <c:strRef>
              <c:f>'Pivot table '!$I$40:$I$41</c:f>
              <c:strCache>
                <c:ptCount val="1"/>
                <c:pt idx="0">
                  <c:v>August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'!$I$42:$I$71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12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2</c:v>
                </c:pt>
                <c:pt idx="20">
                  <c:v>1</c:v>
                </c:pt>
              </c:numCache>
            </c:numRef>
          </c:val>
        </c:ser>
        <c:ser>
          <c:idx val="7"/>
          <c:order val="7"/>
          <c:tx>
            <c:strRef>
              <c:f>'Pivot table '!$J$40:$J$41</c:f>
              <c:strCache>
                <c:ptCount val="1"/>
                <c:pt idx="0">
                  <c:v>September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'!$J$42:$J$71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14">
                  <c:v>1</c:v>
                </c:pt>
                <c:pt idx="15">
                  <c:v>1</c:v>
                </c:pt>
                <c:pt idx="18">
                  <c:v>1</c:v>
                </c:pt>
              </c:numCache>
            </c:numRef>
          </c:val>
        </c:ser>
        <c:ser>
          <c:idx val="8"/>
          <c:order val="8"/>
          <c:tx>
            <c:strRef>
              <c:f>'Pivot table '!$K$40:$K$41</c:f>
              <c:strCache>
                <c:ptCount val="1"/>
                <c:pt idx="0">
                  <c:v>October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'!$K$42:$K$71</c:f>
              <c:numCache>
                <c:formatCode>General</c:formatCode>
                <c:ptCount val="23"/>
                <c:pt idx="1">
                  <c:v>2</c:v>
                </c:pt>
                <c:pt idx="5">
                  <c:v>1</c:v>
                </c:pt>
                <c:pt idx="7">
                  <c:v>1</c:v>
                </c:pt>
                <c:pt idx="12">
                  <c:v>1</c:v>
                </c:pt>
                <c:pt idx="15">
                  <c:v>1</c:v>
                </c:pt>
                <c:pt idx="17">
                  <c:v>1</c:v>
                </c:pt>
                <c:pt idx="21">
                  <c:v>1</c:v>
                </c:pt>
              </c:numCache>
            </c:numRef>
          </c:val>
        </c:ser>
        <c:ser>
          <c:idx val="9"/>
          <c:order val="9"/>
          <c:tx>
            <c:strRef>
              <c:f>'Pivot table '!$L$40:$L$41</c:f>
              <c:strCache>
                <c:ptCount val="1"/>
                <c:pt idx="0">
                  <c:v>November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'!$L$42:$L$71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5">
                  <c:v>2</c:v>
                </c:pt>
                <c:pt idx="7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'Pivot table '!$M$40:$M$41</c:f>
              <c:strCache>
                <c:ptCount val="1"/>
                <c:pt idx="0">
                  <c:v>December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tint val="100000"/>
                    <a:shade val="100000"/>
                    <a:satMod val="130000"/>
                  </a:schemeClr>
                </a:gs>
                <a:gs pos="100000">
                  <a:schemeClr val="accent5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'!$M$42:$M$71</c:f>
              <c:numCache>
                <c:formatCode>General</c:formatCode>
                <c:ptCount val="23"/>
                <c:pt idx="4">
                  <c:v>1</c:v>
                </c:pt>
                <c:pt idx="5">
                  <c:v>1</c:v>
                </c:pt>
                <c:pt idx="15">
                  <c:v>1</c:v>
                </c:pt>
                <c:pt idx="17">
                  <c:v>1</c:v>
                </c:pt>
                <c:pt idx="21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'Pivot table '!$N$40:$N$41</c:f>
              <c:strCache>
                <c:ptCount val="1"/>
                <c:pt idx="0">
                  <c:v>January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tint val="100000"/>
                    <a:shade val="100000"/>
                    <a:satMod val="130000"/>
                  </a:schemeClr>
                </a:gs>
                <a:gs pos="100000">
                  <a:schemeClr val="accent6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'Pivot table '!$A$42:$B$71</c:f>
              <c:multiLvlStrCache>
                <c:ptCount val="23"/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  <c:pt idx="4">
                    <c:v>Chalie</c:v>
                  </c:pt>
                  <c:pt idx="5">
                    <c:v>Doug</c:v>
                  </c:pt>
                  <c:pt idx="6">
                    <c:v>Hellen</c:v>
                  </c:pt>
                  <c:pt idx="7">
                    <c:v>Juan</c:v>
                  </c:pt>
                  <c:pt idx="8">
                    <c:v>Chalie</c:v>
                  </c:pt>
                  <c:pt idx="9">
                    <c:v>Doug</c:v>
                  </c:pt>
                  <c:pt idx="10">
                    <c:v>Hellen</c:v>
                  </c:pt>
                  <c:pt idx="11">
                    <c:v>Juan</c:v>
                  </c:pt>
                  <c:pt idx="12">
                    <c:v>Chalie</c:v>
                  </c:pt>
                  <c:pt idx="13">
                    <c:v>Doug</c:v>
                  </c:pt>
                  <c:pt idx="14">
                    <c:v>Hellen</c:v>
                  </c:pt>
                  <c:pt idx="15">
                    <c:v>Juan</c:v>
                  </c:pt>
                  <c:pt idx="16">
                    <c:v>Chalie</c:v>
                  </c:pt>
                  <c:pt idx="17">
                    <c:v>Doug</c:v>
                  </c:pt>
                  <c:pt idx="18">
                    <c:v>Hellen</c:v>
                  </c:pt>
                  <c:pt idx="19">
                    <c:v>Juan</c:v>
                  </c:pt>
                  <c:pt idx="20">
                    <c:v>Chalie</c:v>
                  </c:pt>
                  <c:pt idx="21">
                    <c:v>Doug</c:v>
                  </c:pt>
                  <c:pt idx="22">
                    <c:v>Juan</c:v>
                  </c:pt>
                </c:lvl>
                <c:lvl>
                  <c:pt idx="0">
                    <c:v>Arizona</c:v>
                  </c:pt>
                  <c:pt idx="4">
                    <c:v>California</c:v>
                  </c:pt>
                  <c:pt idx="8">
                    <c:v>Colorado</c:v>
                  </c:pt>
                  <c:pt idx="12">
                    <c:v>Nevada  </c:v>
                  </c:pt>
                  <c:pt idx="16">
                    <c:v>New Mexico</c:v>
                  </c:pt>
                  <c:pt idx="20">
                    <c:v>Utah </c:v>
                  </c:pt>
                </c:lvl>
              </c:multiLvlStrCache>
            </c:multiLvlStrRef>
          </c:cat>
          <c:val>
            <c:numRef>
              <c:f>'Pivot table '!$N$42:$N$71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317516"/>
        <c:axId val="622445434"/>
      </c:barChart>
      <c:catAx>
        <c:axId val="7131751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445434"/>
        <c:crosses val="autoZero"/>
        <c:auto val="1"/>
        <c:lblAlgn val="ctr"/>
        <c:lblOffset val="100"/>
        <c:noMultiLvlLbl val="0"/>
      </c:catAx>
      <c:valAx>
        <c:axId val="6224454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175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222250</xdr:colOff>
      <xdr:row>2</xdr:row>
      <xdr:rowOff>34925</xdr:rowOff>
    </xdr:from>
    <xdr:to>
      <xdr:col>8</xdr:col>
      <xdr:colOff>441325</xdr:colOff>
      <xdr:row>16</xdr:row>
      <xdr:rowOff>73660</xdr:rowOff>
    </xdr:to>
    <xdr:graphicFrame>
      <xdr:nvGraphicFramePr>
        <xdr:cNvPr id="2" name="Chart 1"/>
        <xdr:cNvGraphicFramePr/>
      </xdr:nvGraphicFramePr>
      <xdr:xfrm>
        <a:off x="3498850" y="434975"/>
        <a:ext cx="4076700" cy="2839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18</xdr:row>
      <xdr:rowOff>79375</xdr:rowOff>
    </xdr:from>
    <xdr:to>
      <xdr:col>13</xdr:col>
      <xdr:colOff>355600</xdr:colOff>
      <xdr:row>35</xdr:row>
      <xdr:rowOff>22860</xdr:rowOff>
    </xdr:to>
    <xdr:graphicFrame>
      <xdr:nvGraphicFramePr>
        <xdr:cNvPr id="6" name="Chart 5"/>
        <xdr:cNvGraphicFramePr/>
      </xdr:nvGraphicFramePr>
      <xdr:xfrm>
        <a:off x="5756275" y="3679825"/>
        <a:ext cx="5591175" cy="3343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117475</xdr:colOff>
      <xdr:row>71</xdr:row>
      <xdr:rowOff>142875</xdr:rowOff>
    </xdr:from>
    <xdr:to>
      <xdr:col>14</xdr:col>
      <xdr:colOff>688975</xdr:colOff>
      <xdr:row>96</xdr:row>
      <xdr:rowOff>152400</xdr:rowOff>
    </xdr:to>
    <xdr:graphicFrame>
      <xdr:nvGraphicFramePr>
        <xdr:cNvPr id="7" name="Chart 6"/>
        <xdr:cNvGraphicFramePr/>
      </xdr:nvGraphicFramePr>
      <xdr:xfrm>
        <a:off x="4937125" y="14344650"/>
        <a:ext cx="7515225" cy="5010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66675</xdr:colOff>
      <xdr:row>0</xdr:row>
      <xdr:rowOff>47625</xdr:rowOff>
    </xdr:from>
    <xdr:to>
      <xdr:col>8</xdr:col>
      <xdr:colOff>28575</xdr:colOff>
      <xdr:row>18</xdr:row>
      <xdr:rowOff>28575</xdr:rowOff>
    </xdr:to>
    <xdr:graphicFrame>
      <xdr:nvGraphicFramePr>
        <xdr:cNvPr id="2" name="Chart 1"/>
        <xdr:cNvGraphicFramePr/>
      </xdr:nvGraphicFramePr>
      <xdr:xfrm>
        <a:off x="66675" y="47625"/>
        <a:ext cx="5448300" cy="358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0</xdr:row>
      <xdr:rowOff>76200</xdr:rowOff>
    </xdr:from>
    <xdr:to>
      <xdr:col>19</xdr:col>
      <xdr:colOff>686435</xdr:colOff>
      <xdr:row>18</xdr:row>
      <xdr:rowOff>28575</xdr:rowOff>
    </xdr:to>
    <xdr:graphicFrame>
      <xdr:nvGraphicFramePr>
        <xdr:cNvPr id="3" name="Chart 2"/>
        <xdr:cNvGraphicFramePr/>
      </xdr:nvGraphicFramePr>
      <xdr:xfrm>
        <a:off x="7591425" y="76200"/>
        <a:ext cx="6124575" cy="3552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155575</xdr:colOff>
      <xdr:row>0</xdr:row>
      <xdr:rowOff>149225</xdr:rowOff>
    </xdr:from>
    <xdr:to>
      <xdr:col>10</xdr:col>
      <xdr:colOff>612775</xdr:colOff>
      <xdr:row>12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First Name 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rst Nam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1975" y="14922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4</xdr:col>
      <xdr:colOff>358775</xdr:colOff>
      <xdr:row>18</xdr:row>
      <xdr:rowOff>140970</xdr:rowOff>
    </xdr:from>
    <xdr:to>
      <xdr:col>14</xdr:col>
      <xdr:colOff>588010</xdr:colOff>
      <xdr:row>41</xdr:row>
      <xdr:rowOff>15875</xdr:rowOff>
    </xdr:to>
    <xdr:graphicFrame>
      <xdr:nvGraphicFramePr>
        <xdr:cNvPr id="5" name="Chart 4"/>
        <xdr:cNvGraphicFramePr/>
      </xdr:nvGraphicFramePr>
      <xdr:xfrm>
        <a:off x="3101975" y="3741420"/>
        <a:ext cx="7087235" cy="447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63.6400694444" refreshedBy="moham" recordCount="171">
  <cacheSource type="worksheet">
    <worksheetSource ref="A1:K172" sheet="Sales Report "/>
  </cacheSource>
  <cacheFields count="11">
    <cacheField name="Month" numFmtId="58">
      <sharedItems count="12">
        <s v="January "/>
        <s v="February"/>
        <s v="March"/>
        <s v="April"/>
        <s v="May"/>
        <s v="June"/>
        <s v="July"/>
        <s v="August"/>
        <s v="September"/>
        <s v="October"/>
        <s v="November"/>
        <s v="December "/>
      </sharedItems>
    </cacheField>
    <cacheField name="Transaction Number" numFmtId="178">
      <sharedItems containsSemiMixedTypes="0" containsString="0" containsNumber="1" containsInteger="1" minValue="1001" maxValue="1171" count="171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</sharedItems>
    </cacheField>
    <cacheField name="Product Code" numFmtId="0">
      <sharedItems containsSemiMixedTypes="0" containsString="0" containsNumber="1" containsInteger="1" minValue="1109" maxValue="9822" count="10">
        <n v="9822"/>
        <n v="2877"/>
        <n v="2499"/>
        <n v="8722"/>
        <n v="1109"/>
        <n v="4421"/>
        <n v="9212"/>
        <n v="2242"/>
        <n v="6119"/>
        <n v="6622"/>
      </sharedItems>
    </cacheField>
    <cacheField name="Product Description" numFmtId="0">
      <sharedItems count="10">
        <s v="Pool Cover"/>
        <s v="Net"/>
        <s v="8 ft Hose"/>
        <s v="Water Pump"/>
        <s v="Chlorine Test Kit"/>
        <s v="Skimmer"/>
        <s v="1 Gal Muratic Acid"/>
        <s v="AutoVac"/>
        <s v="Algea Killer 8 oz"/>
        <s v="5 Gal Chlorine"/>
      </sharedItems>
    </cacheField>
    <cacheField name="Store Cost" numFmtId="176">
      <sharedItems containsSemiMixedTypes="0" containsString="0" containsNumber="1" minValue="3" maxValue="344" count="10">
        <n v="58.3"/>
        <n v="11.4"/>
        <n v="6.2"/>
        <n v="344"/>
        <n v="3"/>
        <n v="45"/>
        <n v="4"/>
        <n v="60"/>
        <n v="9"/>
        <n v="42"/>
      </sharedItems>
    </cacheField>
    <cacheField name="Sale Price" numFmtId="176">
      <sharedItems containsSemiMixedTypes="0" containsString="0" containsNumber="1" minValue="7" maxValue="502" count="10">
        <n v="98.4"/>
        <n v="16.3"/>
        <n v="9.2"/>
        <n v="502"/>
        <n v="8"/>
        <n v="87"/>
        <n v="7"/>
        <n v="124"/>
        <n v="14"/>
        <n v="77"/>
      </sharedItems>
    </cacheField>
    <cacheField name="Profit" numFmtId="176">
      <sharedItems containsSemiMixedTypes="0" containsString="0" containsNumber="1" minValue="3" maxValue="158" count="8">
        <n v="40.1"/>
        <n v="4.9"/>
        <n v="3"/>
        <n v="158"/>
        <n v="5"/>
        <n v="42"/>
        <n v="64"/>
        <n v="35"/>
      </sharedItems>
    </cacheField>
    <cacheField name="Commision 10% for items less than £50. 20% for items more than £50" numFmtId="176">
      <sharedItems containsSemiMixedTypes="0" containsString="0" containsNumber="1" minValue="0.3" maxValue="31.6" count="8">
        <n v="8.02"/>
        <n v="0.49"/>
        <n v="0.3"/>
        <n v="31.6"/>
        <n v="0.5"/>
        <n v="8.4"/>
        <n v="12.8"/>
        <n v="7"/>
      </sharedItems>
    </cacheField>
    <cacheField name="First Name " numFmtId="0">
      <sharedItems count="4">
        <s v="Chalie"/>
        <s v="Juan"/>
        <s v="Doug"/>
        <s v="Hellen"/>
      </sharedItems>
    </cacheField>
    <cacheField name="Last Name " numFmtId="0">
      <sharedItems count="4">
        <s v="Barns"/>
        <s v="Hernandez"/>
        <s v="Smith"/>
        <s v="Johnson"/>
      </sharedItems>
    </cacheField>
    <cacheField name="Sale Location" numFmtId="0">
      <sharedItems count="6">
        <s v="New Mexico"/>
        <s v="California"/>
        <s v="Arizona"/>
        <s v="Colorado"/>
        <s v="Nevada  "/>
        <s v="Utah 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1"/>
    <x v="1"/>
    <x v="1"/>
    <x v="1"/>
  </r>
  <r>
    <x v="0"/>
    <x v="2"/>
    <x v="2"/>
    <x v="2"/>
    <x v="2"/>
    <x v="2"/>
    <x v="2"/>
    <x v="2"/>
    <x v="2"/>
    <x v="2"/>
    <x v="2"/>
  </r>
  <r>
    <x v="0"/>
    <x v="3"/>
    <x v="3"/>
    <x v="3"/>
    <x v="3"/>
    <x v="3"/>
    <x v="3"/>
    <x v="3"/>
    <x v="0"/>
    <x v="0"/>
    <x v="2"/>
  </r>
  <r>
    <x v="0"/>
    <x v="4"/>
    <x v="4"/>
    <x v="4"/>
    <x v="4"/>
    <x v="4"/>
    <x v="4"/>
    <x v="4"/>
    <x v="2"/>
    <x v="2"/>
    <x v="2"/>
  </r>
  <r>
    <x v="0"/>
    <x v="5"/>
    <x v="0"/>
    <x v="0"/>
    <x v="0"/>
    <x v="0"/>
    <x v="0"/>
    <x v="0"/>
    <x v="2"/>
    <x v="2"/>
    <x v="2"/>
  </r>
  <r>
    <x v="0"/>
    <x v="6"/>
    <x v="4"/>
    <x v="4"/>
    <x v="4"/>
    <x v="4"/>
    <x v="4"/>
    <x v="4"/>
    <x v="3"/>
    <x v="3"/>
    <x v="0"/>
  </r>
  <r>
    <x v="0"/>
    <x v="7"/>
    <x v="1"/>
    <x v="1"/>
    <x v="1"/>
    <x v="1"/>
    <x v="1"/>
    <x v="1"/>
    <x v="2"/>
    <x v="2"/>
    <x v="0"/>
  </r>
  <r>
    <x v="0"/>
    <x v="8"/>
    <x v="4"/>
    <x v="4"/>
    <x v="4"/>
    <x v="4"/>
    <x v="4"/>
    <x v="4"/>
    <x v="2"/>
    <x v="2"/>
    <x v="2"/>
  </r>
  <r>
    <x v="0"/>
    <x v="9"/>
    <x v="1"/>
    <x v="1"/>
    <x v="1"/>
    <x v="1"/>
    <x v="1"/>
    <x v="1"/>
    <x v="1"/>
    <x v="1"/>
    <x v="3"/>
  </r>
  <r>
    <x v="0"/>
    <x v="10"/>
    <x v="1"/>
    <x v="1"/>
    <x v="1"/>
    <x v="1"/>
    <x v="1"/>
    <x v="1"/>
    <x v="1"/>
    <x v="1"/>
    <x v="2"/>
  </r>
  <r>
    <x v="0"/>
    <x v="11"/>
    <x v="5"/>
    <x v="5"/>
    <x v="5"/>
    <x v="5"/>
    <x v="5"/>
    <x v="5"/>
    <x v="2"/>
    <x v="2"/>
    <x v="0"/>
  </r>
  <r>
    <x v="0"/>
    <x v="12"/>
    <x v="6"/>
    <x v="6"/>
    <x v="6"/>
    <x v="6"/>
    <x v="2"/>
    <x v="2"/>
    <x v="3"/>
    <x v="3"/>
    <x v="3"/>
  </r>
  <r>
    <x v="0"/>
    <x v="13"/>
    <x v="3"/>
    <x v="3"/>
    <x v="3"/>
    <x v="3"/>
    <x v="3"/>
    <x v="3"/>
    <x v="0"/>
    <x v="0"/>
    <x v="1"/>
  </r>
  <r>
    <x v="0"/>
    <x v="14"/>
    <x v="1"/>
    <x v="1"/>
    <x v="1"/>
    <x v="1"/>
    <x v="1"/>
    <x v="1"/>
    <x v="3"/>
    <x v="3"/>
    <x v="2"/>
  </r>
  <r>
    <x v="0"/>
    <x v="15"/>
    <x v="2"/>
    <x v="2"/>
    <x v="2"/>
    <x v="2"/>
    <x v="2"/>
    <x v="2"/>
    <x v="2"/>
    <x v="2"/>
    <x v="1"/>
  </r>
  <r>
    <x v="1"/>
    <x v="16"/>
    <x v="7"/>
    <x v="7"/>
    <x v="7"/>
    <x v="7"/>
    <x v="6"/>
    <x v="6"/>
    <x v="1"/>
    <x v="1"/>
    <x v="0"/>
  </r>
  <r>
    <x v="1"/>
    <x v="17"/>
    <x v="4"/>
    <x v="4"/>
    <x v="4"/>
    <x v="4"/>
    <x v="4"/>
    <x v="4"/>
    <x v="2"/>
    <x v="2"/>
    <x v="1"/>
  </r>
  <r>
    <x v="1"/>
    <x v="18"/>
    <x v="2"/>
    <x v="2"/>
    <x v="2"/>
    <x v="2"/>
    <x v="2"/>
    <x v="2"/>
    <x v="2"/>
    <x v="2"/>
    <x v="3"/>
  </r>
  <r>
    <x v="1"/>
    <x v="19"/>
    <x v="2"/>
    <x v="2"/>
    <x v="2"/>
    <x v="2"/>
    <x v="2"/>
    <x v="2"/>
    <x v="2"/>
    <x v="2"/>
    <x v="4"/>
  </r>
  <r>
    <x v="1"/>
    <x v="20"/>
    <x v="4"/>
    <x v="4"/>
    <x v="4"/>
    <x v="4"/>
    <x v="4"/>
    <x v="4"/>
    <x v="1"/>
    <x v="1"/>
    <x v="3"/>
  </r>
  <r>
    <x v="1"/>
    <x v="21"/>
    <x v="1"/>
    <x v="1"/>
    <x v="1"/>
    <x v="1"/>
    <x v="1"/>
    <x v="1"/>
    <x v="2"/>
    <x v="2"/>
    <x v="5"/>
  </r>
  <r>
    <x v="1"/>
    <x v="22"/>
    <x v="4"/>
    <x v="4"/>
    <x v="4"/>
    <x v="4"/>
    <x v="4"/>
    <x v="4"/>
    <x v="3"/>
    <x v="3"/>
    <x v="0"/>
  </r>
  <r>
    <x v="1"/>
    <x v="23"/>
    <x v="6"/>
    <x v="6"/>
    <x v="6"/>
    <x v="6"/>
    <x v="2"/>
    <x v="2"/>
    <x v="1"/>
    <x v="1"/>
    <x v="5"/>
  </r>
  <r>
    <x v="1"/>
    <x v="24"/>
    <x v="1"/>
    <x v="1"/>
    <x v="1"/>
    <x v="1"/>
    <x v="1"/>
    <x v="1"/>
    <x v="3"/>
    <x v="3"/>
    <x v="4"/>
  </r>
  <r>
    <x v="1"/>
    <x v="25"/>
    <x v="8"/>
    <x v="8"/>
    <x v="8"/>
    <x v="8"/>
    <x v="4"/>
    <x v="4"/>
    <x v="3"/>
    <x v="3"/>
    <x v="0"/>
  </r>
  <r>
    <x v="1"/>
    <x v="26"/>
    <x v="8"/>
    <x v="8"/>
    <x v="8"/>
    <x v="8"/>
    <x v="4"/>
    <x v="4"/>
    <x v="0"/>
    <x v="0"/>
    <x v="4"/>
  </r>
  <r>
    <x v="1"/>
    <x v="27"/>
    <x v="3"/>
    <x v="3"/>
    <x v="3"/>
    <x v="3"/>
    <x v="3"/>
    <x v="3"/>
    <x v="0"/>
    <x v="0"/>
    <x v="2"/>
  </r>
  <r>
    <x v="1"/>
    <x v="28"/>
    <x v="2"/>
    <x v="2"/>
    <x v="2"/>
    <x v="2"/>
    <x v="2"/>
    <x v="2"/>
    <x v="1"/>
    <x v="1"/>
    <x v="2"/>
  </r>
  <r>
    <x v="1"/>
    <x v="29"/>
    <x v="5"/>
    <x v="5"/>
    <x v="5"/>
    <x v="5"/>
    <x v="5"/>
    <x v="5"/>
    <x v="1"/>
    <x v="1"/>
    <x v="4"/>
  </r>
  <r>
    <x v="1"/>
    <x v="30"/>
    <x v="4"/>
    <x v="4"/>
    <x v="4"/>
    <x v="4"/>
    <x v="4"/>
    <x v="4"/>
    <x v="1"/>
    <x v="1"/>
    <x v="1"/>
  </r>
  <r>
    <x v="1"/>
    <x v="31"/>
    <x v="1"/>
    <x v="1"/>
    <x v="1"/>
    <x v="1"/>
    <x v="1"/>
    <x v="1"/>
    <x v="0"/>
    <x v="0"/>
    <x v="2"/>
  </r>
  <r>
    <x v="1"/>
    <x v="32"/>
    <x v="0"/>
    <x v="0"/>
    <x v="0"/>
    <x v="0"/>
    <x v="0"/>
    <x v="0"/>
    <x v="1"/>
    <x v="1"/>
    <x v="1"/>
  </r>
  <r>
    <x v="1"/>
    <x v="33"/>
    <x v="1"/>
    <x v="1"/>
    <x v="1"/>
    <x v="1"/>
    <x v="1"/>
    <x v="1"/>
    <x v="1"/>
    <x v="1"/>
    <x v="3"/>
  </r>
  <r>
    <x v="2"/>
    <x v="34"/>
    <x v="2"/>
    <x v="2"/>
    <x v="2"/>
    <x v="2"/>
    <x v="2"/>
    <x v="2"/>
    <x v="3"/>
    <x v="3"/>
    <x v="1"/>
  </r>
  <r>
    <x v="2"/>
    <x v="35"/>
    <x v="2"/>
    <x v="2"/>
    <x v="2"/>
    <x v="2"/>
    <x v="2"/>
    <x v="2"/>
    <x v="1"/>
    <x v="1"/>
    <x v="4"/>
  </r>
  <r>
    <x v="2"/>
    <x v="36"/>
    <x v="9"/>
    <x v="9"/>
    <x v="9"/>
    <x v="9"/>
    <x v="7"/>
    <x v="7"/>
    <x v="1"/>
    <x v="1"/>
    <x v="4"/>
  </r>
  <r>
    <x v="2"/>
    <x v="37"/>
    <x v="2"/>
    <x v="2"/>
    <x v="2"/>
    <x v="2"/>
    <x v="2"/>
    <x v="2"/>
    <x v="1"/>
    <x v="1"/>
    <x v="4"/>
  </r>
  <r>
    <x v="2"/>
    <x v="38"/>
    <x v="1"/>
    <x v="1"/>
    <x v="1"/>
    <x v="1"/>
    <x v="1"/>
    <x v="1"/>
    <x v="1"/>
    <x v="1"/>
    <x v="1"/>
  </r>
  <r>
    <x v="2"/>
    <x v="39"/>
    <x v="4"/>
    <x v="4"/>
    <x v="4"/>
    <x v="4"/>
    <x v="4"/>
    <x v="4"/>
    <x v="1"/>
    <x v="1"/>
    <x v="2"/>
  </r>
  <r>
    <x v="2"/>
    <x v="40"/>
    <x v="2"/>
    <x v="2"/>
    <x v="2"/>
    <x v="2"/>
    <x v="2"/>
    <x v="2"/>
    <x v="0"/>
    <x v="0"/>
    <x v="0"/>
  </r>
  <r>
    <x v="2"/>
    <x v="41"/>
    <x v="3"/>
    <x v="3"/>
    <x v="3"/>
    <x v="3"/>
    <x v="3"/>
    <x v="3"/>
    <x v="2"/>
    <x v="2"/>
    <x v="0"/>
  </r>
  <r>
    <x v="2"/>
    <x v="42"/>
    <x v="7"/>
    <x v="7"/>
    <x v="7"/>
    <x v="7"/>
    <x v="6"/>
    <x v="6"/>
    <x v="2"/>
    <x v="2"/>
    <x v="1"/>
  </r>
  <r>
    <x v="2"/>
    <x v="43"/>
    <x v="1"/>
    <x v="1"/>
    <x v="1"/>
    <x v="1"/>
    <x v="1"/>
    <x v="1"/>
    <x v="2"/>
    <x v="2"/>
    <x v="1"/>
  </r>
  <r>
    <x v="2"/>
    <x v="44"/>
    <x v="3"/>
    <x v="3"/>
    <x v="3"/>
    <x v="3"/>
    <x v="3"/>
    <x v="3"/>
    <x v="3"/>
    <x v="3"/>
    <x v="2"/>
  </r>
  <r>
    <x v="2"/>
    <x v="45"/>
    <x v="8"/>
    <x v="8"/>
    <x v="8"/>
    <x v="8"/>
    <x v="4"/>
    <x v="4"/>
    <x v="1"/>
    <x v="1"/>
    <x v="5"/>
  </r>
  <r>
    <x v="2"/>
    <x v="46"/>
    <x v="9"/>
    <x v="9"/>
    <x v="9"/>
    <x v="9"/>
    <x v="7"/>
    <x v="7"/>
    <x v="3"/>
    <x v="3"/>
    <x v="2"/>
  </r>
  <r>
    <x v="2"/>
    <x v="47"/>
    <x v="3"/>
    <x v="3"/>
    <x v="3"/>
    <x v="3"/>
    <x v="3"/>
    <x v="3"/>
    <x v="0"/>
    <x v="0"/>
    <x v="2"/>
  </r>
  <r>
    <x v="3"/>
    <x v="48"/>
    <x v="2"/>
    <x v="2"/>
    <x v="2"/>
    <x v="2"/>
    <x v="2"/>
    <x v="2"/>
    <x v="0"/>
    <x v="0"/>
    <x v="3"/>
  </r>
  <r>
    <x v="3"/>
    <x v="49"/>
    <x v="1"/>
    <x v="1"/>
    <x v="1"/>
    <x v="1"/>
    <x v="1"/>
    <x v="1"/>
    <x v="0"/>
    <x v="0"/>
    <x v="2"/>
  </r>
  <r>
    <x v="3"/>
    <x v="50"/>
    <x v="8"/>
    <x v="8"/>
    <x v="8"/>
    <x v="8"/>
    <x v="4"/>
    <x v="4"/>
    <x v="2"/>
    <x v="2"/>
    <x v="5"/>
  </r>
  <r>
    <x v="3"/>
    <x v="51"/>
    <x v="9"/>
    <x v="9"/>
    <x v="9"/>
    <x v="9"/>
    <x v="7"/>
    <x v="7"/>
    <x v="2"/>
    <x v="2"/>
    <x v="2"/>
  </r>
  <r>
    <x v="3"/>
    <x v="52"/>
    <x v="7"/>
    <x v="7"/>
    <x v="7"/>
    <x v="7"/>
    <x v="6"/>
    <x v="6"/>
    <x v="0"/>
    <x v="0"/>
    <x v="1"/>
  </r>
  <r>
    <x v="3"/>
    <x v="53"/>
    <x v="5"/>
    <x v="5"/>
    <x v="5"/>
    <x v="5"/>
    <x v="5"/>
    <x v="5"/>
    <x v="2"/>
    <x v="2"/>
    <x v="4"/>
  </r>
  <r>
    <x v="3"/>
    <x v="54"/>
    <x v="8"/>
    <x v="8"/>
    <x v="8"/>
    <x v="8"/>
    <x v="4"/>
    <x v="4"/>
    <x v="1"/>
    <x v="1"/>
    <x v="4"/>
  </r>
  <r>
    <x v="3"/>
    <x v="55"/>
    <x v="4"/>
    <x v="4"/>
    <x v="4"/>
    <x v="4"/>
    <x v="4"/>
    <x v="4"/>
    <x v="2"/>
    <x v="2"/>
    <x v="1"/>
  </r>
  <r>
    <x v="3"/>
    <x v="56"/>
    <x v="2"/>
    <x v="2"/>
    <x v="2"/>
    <x v="2"/>
    <x v="2"/>
    <x v="2"/>
    <x v="1"/>
    <x v="1"/>
    <x v="1"/>
  </r>
  <r>
    <x v="3"/>
    <x v="57"/>
    <x v="8"/>
    <x v="8"/>
    <x v="8"/>
    <x v="8"/>
    <x v="4"/>
    <x v="4"/>
    <x v="3"/>
    <x v="3"/>
    <x v="2"/>
  </r>
  <r>
    <x v="3"/>
    <x v="58"/>
    <x v="7"/>
    <x v="7"/>
    <x v="7"/>
    <x v="7"/>
    <x v="6"/>
    <x v="6"/>
    <x v="2"/>
    <x v="2"/>
    <x v="2"/>
  </r>
  <r>
    <x v="3"/>
    <x v="59"/>
    <x v="8"/>
    <x v="8"/>
    <x v="8"/>
    <x v="8"/>
    <x v="4"/>
    <x v="4"/>
    <x v="2"/>
    <x v="2"/>
    <x v="4"/>
  </r>
  <r>
    <x v="4"/>
    <x v="60"/>
    <x v="4"/>
    <x v="4"/>
    <x v="4"/>
    <x v="4"/>
    <x v="4"/>
    <x v="4"/>
    <x v="2"/>
    <x v="2"/>
    <x v="4"/>
  </r>
  <r>
    <x v="4"/>
    <x v="61"/>
    <x v="2"/>
    <x v="2"/>
    <x v="2"/>
    <x v="2"/>
    <x v="2"/>
    <x v="2"/>
    <x v="0"/>
    <x v="0"/>
    <x v="2"/>
  </r>
  <r>
    <x v="4"/>
    <x v="62"/>
    <x v="4"/>
    <x v="4"/>
    <x v="4"/>
    <x v="4"/>
    <x v="4"/>
    <x v="4"/>
    <x v="2"/>
    <x v="2"/>
    <x v="1"/>
  </r>
  <r>
    <x v="4"/>
    <x v="63"/>
    <x v="2"/>
    <x v="2"/>
    <x v="2"/>
    <x v="2"/>
    <x v="2"/>
    <x v="2"/>
    <x v="3"/>
    <x v="3"/>
    <x v="2"/>
  </r>
  <r>
    <x v="4"/>
    <x v="64"/>
    <x v="2"/>
    <x v="2"/>
    <x v="2"/>
    <x v="2"/>
    <x v="2"/>
    <x v="2"/>
    <x v="2"/>
    <x v="2"/>
    <x v="0"/>
  </r>
  <r>
    <x v="4"/>
    <x v="65"/>
    <x v="1"/>
    <x v="1"/>
    <x v="1"/>
    <x v="1"/>
    <x v="1"/>
    <x v="1"/>
    <x v="2"/>
    <x v="2"/>
    <x v="4"/>
  </r>
  <r>
    <x v="4"/>
    <x v="66"/>
    <x v="1"/>
    <x v="1"/>
    <x v="1"/>
    <x v="1"/>
    <x v="1"/>
    <x v="1"/>
    <x v="2"/>
    <x v="2"/>
    <x v="5"/>
  </r>
  <r>
    <x v="4"/>
    <x v="67"/>
    <x v="8"/>
    <x v="8"/>
    <x v="8"/>
    <x v="8"/>
    <x v="4"/>
    <x v="4"/>
    <x v="1"/>
    <x v="1"/>
    <x v="1"/>
  </r>
  <r>
    <x v="4"/>
    <x v="68"/>
    <x v="4"/>
    <x v="4"/>
    <x v="4"/>
    <x v="4"/>
    <x v="4"/>
    <x v="4"/>
    <x v="2"/>
    <x v="2"/>
    <x v="2"/>
  </r>
  <r>
    <x v="4"/>
    <x v="69"/>
    <x v="2"/>
    <x v="2"/>
    <x v="2"/>
    <x v="2"/>
    <x v="2"/>
    <x v="2"/>
    <x v="3"/>
    <x v="3"/>
    <x v="2"/>
  </r>
  <r>
    <x v="4"/>
    <x v="70"/>
    <x v="4"/>
    <x v="4"/>
    <x v="4"/>
    <x v="4"/>
    <x v="4"/>
    <x v="4"/>
    <x v="0"/>
    <x v="0"/>
    <x v="2"/>
  </r>
  <r>
    <x v="4"/>
    <x v="71"/>
    <x v="4"/>
    <x v="4"/>
    <x v="4"/>
    <x v="4"/>
    <x v="4"/>
    <x v="4"/>
    <x v="2"/>
    <x v="2"/>
    <x v="4"/>
  </r>
  <r>
    <x v="4"/>
    <x v="72"/>
    <x v="9"/>
    <x v="9"/>
    <x v="9"/>
    <x v="9"/>
    <x v="7"/>
    <x v="7"/>
    <x v="2"/>
    <x v="2"/>
    <x v="1"/>
  </r>
  <r>
    <x v="4"/>
    <x v="73"/>
    <x v="1"/>
    <x v="1"/>
    <x v="1"/>
    <x v="1"/>
    <x v="1"/>
    <x v="1"/>
    <x v="2"/>
    <x v="2"/>
    <x v="2"/>
  </r>
  <r>
    <x v="4"/>
    <x v="74"/>
    <x v="4"/>
    <x v="4"/>
    <x v="4"/>
    <x v="4"/>
    <x v="4"/>
    <x v="4"/>
    <x v="3"/>
    <x v="3"/>
    <x v="1"/>
  </r>
  <r>
    <x v="4"/>
    <x v="75"/>
    <x v="4"/>
    <x v="4"/>
    <x v="4"/>
    <x v="4"/>
    <x v="4"/>
    <x v="4"/>
    <x v="1"/>
    <x v="1"/>
    <x v="2"/>
  </r>
  <r>
    <x v="4"/>
    <x v="76"/>
    <x v="0"/>
    <x v="0"/>
    <x v="0"/>
    <x v="0"/>
    <x v="0"/>
    <x v="0"/>
    <x v="3"/>
    <x v="3"/>
    <x v="2"/>
  </r>
  <r>
    <x v="4"/>
    <x v="77"/>
    <x v="1"/>
    <x v="1"/>
    <x v="1"/>
    <x v="1"/>
    <x v="1"/>
    <x v="1"/>
    <x v="1"/>
    <x v="1"/>
    <x v="4"/>
  </r>
  <r>
    <x v="5"/>
    <x v="78"/>
    <x v="1"/>
    <x v="1"/>
    <x v="1"/>
    <x v="1"/>
    <x v="1"/>
    <x v="1"/>
    <x v="1"/>
    <x v="1"/>
    <x v="0"/>
  </r>
  <r>
    <x v="5"/>
    <x v="79"/>
    <x v="5"/>
    <x v="5"/>
    <x v="5"/>
    <x v="5"/>
    <x v="5"/>
    <x v="5"/>
    <x v="2"/>
    <x v="2"/>
    <x v="1"/>
  </r>
  <r>
    <x v="5"/>
    <x v="80"/>
    <x v="8"/>
    <x v="8"/>
    <x v="8"/>
    <x v="8"/>
    <x v="4"/>
    <x v="4"/>
    <x v="2"/>
    <x v="2"/>
    <x v="5"/>
  </r>
  <r>
    <x v="5"/>
    <x v="81"/>
    <x v="4"/>
    <x v="4"/>
    <x v="4"/>
    <x v="4"/>
    <x v="4"/>
    <x v="4"/>
    <x v="0"/>
    <x v="0"/>
    <x v="1"/>
  </r>
  <r>
    <x v="5"/>
    <x v="82"/>
    <x v="4"/>
    <x v="4"/>
    <x v="4"/>
    <x v="4"/>
    <x v="4"/>
    <x v="4"/>
    <x v="0"/>
    <x v="0"/>
    <x v="4"/>
  </r>
  <r>
    <x v="5"/>
    <x v="83"/>
    <x v="8"/>
    <x v="8"/>
    <x v="8"/>
    <x v="8"/>
    <x v="4"/>
    <x v="4"/>
    <x v="0"/>
    <x v="0"/>
    <x v="2"/>
  </r>
  <r>
    <x v="5"/>
    <x v="84"/>
    <x v="0"/>
    <x v="0"/>
    <x v="0"/>
    <x v="0"/>
    <x v="0"/>
    <x v="0"/>
    <x v="2"/>
    <x v="2"/>
    <x v="4"/>
  </r>
  <r>
    <x v="5"/>
    <x v="85"/>
    <x v="4"/>
    <x v="4"/>
    <x v="4"/>
    <x v="4"/>
    <x v="4"/>
    <x v="4"/>
    <x v="3"/>
    <x v="3"/>
    <x v="2"/>
  </r>
  <r>
    <x v="5"/>
    <x v="86"/>
    <x v="2"/>
    <x v="2"/>
    <x v="2"/>
    <x v="2"/>
    <x v="2"/>
    <x v="2"/>
    <x v="0"/>
    <x v="0"/>
    <x v="1"/>
  </r>
  <r>
    <x v="5"/>
    <x v="87"/>
    <x v="2"/>
    <x v="2"/>
    <x v="2"/>
    <x v="2"/>
    <x v="2"/>
    <x v="2"/>
    <x v="0"/>
    <x v="0"/>
    <x v="0"/>
  </r>
  <r>
    <x v="5"/>
    <x v="88"/>
    <x v="8"/>
    <x v="8"/>
    <x v="8"/>
    <x v="8"/>
    <x v="4"/>
    <x v="4"/>
    <x v="2"/>
    <x v="2"/>
    <x v="4"/>
  </r>
  <r>
    <x v="5"/>
    <x v="89"/>
    <x v="1"/>
    <x v="1"/>
    <x v="1"/>
    <x v="1"/>
    <x v="1"/>
    <x v="1"/>
    <x v="0"/>
    <x v="0"/>
    <x v="1"/>
  </r>
  <r>
    <x v="5"/>
    <x v="90"/>
    <x v="1"/>
    <x v="1"/>
    <x v="1"/>
    <x v="1"/>
    <x v="1"/>
    <x v="1"/>
    <x v="3"/>
    <x v="3"/>
    <x v="4"/>
  </r>
  <r>
    <x v="5"/>
    <x v="91"/>
    <x v="1"/>
    <x v="1"/>
    <x v="1"/>
    <x v="1"/>
    <x v="1"/>
    <x v="1"/>
    <x v="2"/>
    <x v="2"/>
    <x v="1"/>
  </r>
  <r>
    <x v="5"/>
    <x v="92"/>
    <x v="8"/>
    <x v="8"/>
    <x v="8"/>
    <x v="8"/>
    <x v="4"/>
    <x v="4"/>
    <x v="1"/>
    <x v="1"/>
    <x v="2"/>
  </r>
  <r>
    <x v="5"/>
    <x v="93"/>
    <x v="8"/>
    <x v="8"/>
    <x v="8"/>
    <x v="8"/>
    <x v="4"/>
    <x v="4"/>
    <x v="2"/>
    <x v="2"/>
    <x v="1"/>
  </r>
  <r>
    <x v="5"/>
    <x v="94"/>
    <x v="2"/>
    <x v="2"/>
    <x v="2"/>
    <x v="2"/>
    <x v="2"/>
    <x v="2"/>
    <x v="3"/>
    <x v="3"/>
    <x v="2"/>
  </r>
  <r>
    <x v="5"/>
    <x v="95"/>
    <x v="8"/>
    <x v="8"/>
    <x v="8"/>
    <x v="8"/>
    <x v="4"/>
    <x v="4"/>
    <x v="2"/>
    <x v="2"/>
    <x v="2"/>
  </r>
  <r>
    <x v="5"/>
    <x v="96"/>
    <x v="6"/>
    <x v="6"/>
    <x v="6"/>
    <x v="6"/>
    <x v="2"/>
    <x v="2"/>
    <x v="3"/>
    <x v="3"/>
    <x v="4"/>
  </r>
  <r>
    <x v="5"/>
    <x v="97"/>
    <x v="1"/>
    <x v="1"/>
    <x v="1"/>
    <x v="1"/>
    <x v="1"/>
    <x v="1"/>
    <x v="1"/>
    <x v="1"/>
    <x v="0"/>
  </r>
  <r>
    <x v="6"/>
    <x v="98"/>
    <x v="1"/>
    <x v="1"/>
    <x v="1"/>
    <x v="1"/>
    <x v="1"/>
    <x v="1"/>
    <x v="2"/>
    <x v="2"/>
    <x v="1"/>
  </r>
  <r>
    <x v="6"/>
    <x v="99"/>
    <x v="8"/>
    <x v="8"/>
    <x v="8"/>
    <x v="8"/>
    <x v="4"/>
    <x v="4"/>
    <x v="0"/>
    <x v="0"/>
    <x v="5"/>
  </r>
  <r>
    <x v="6"/>
    <x v="100"/>
    <x v="2"/>
    <x v="2"/>
    <x v="2"/>
    <x v="2"/>
    <x v="2"/>
    <x v="2"/>
    <x v="2"/>
    <x v="2"/>
    <x v="1"/>
  </r>
  <r>
    <x v="6"/>
    <x v="101"/>
    <x v="7"/>
    <x v="7"/>
    <x v="7"/>
    <x v="7"/>
    <x v="6"/>
    <x v="6"/>
    <x v="1"/>
    <x v="1"/>
    <x v="4"/>
  </r>
  <r>
    <x v="6"/>
    <x v="102"/>
    <x v="1"/>
    <x v="1"/>
    <x v="1"/>
    <x v="1"/>
    <x v="1"/>
    <x v="1"/>
    <x v="1"/>
    <x v="1"/>
    <x v="2"/>
  </r>
  <r>
    <x v="6"/>
    <x v="103"/>
    <x v="1"/>
    <x v="1"/>
    <x v="1"/>
    <x v="1"/>
    <x v="1"/>
    <x v="1"/>
    <x v="2"/>
    <x v="2"/>
    <x v="4"/>
  </r>
  <r>
    <x v="6"/>
    <x v="104"/>
    <x v="2"/>
    <x v="2"/>
    <x v="2"/>
    <x v="2"/>
    <x v="2"/>
    <x v="2"/>
    <x v="1"/>
    <x v="1"/>
    <x v="2"/>
  </r>
  <r>
    <x v="6"/>
    <x v="105"/>
    <x v="0"/>
    <x v="0"/>
    <x v="0"/>
    <x v="0"/>
    <x v="0"/>
    <x v="0"/>
    <x v="1"/>
    <x v="1"/>
    <x v="1"/>
  </r>
  <r>
    <x v="6"/>
    <x v="106"/>
    <x v="4"/>
    <x v="4"/>
    <x v="4"/>
    <x v="4"/>
    <x v="4"/>
    <x v="4"/>
    <x v="3"/>
    <x v="3"/>
    <x v="0"/>
  </r>
  <r>
    <x v="6"/>
    <x v="107"/>
    <x v="0"/>
    <x v="0"/>
    <x v="0"/>
    <x v="0"/>
    <x v="0"/>
    <x v="0"/>
    <x v="2"/>
    <x v="2"/>
    <x v="4"/>
  </r>
  <r>
    <x v="6"/>
    <x v="108"/>
    <x v="3"/>
    <x v="3"/>
    <x v="3"/>
    <x v="3"/>
    <x v="3"/>
    <x v="3"/>
    <x v="1"/>
    <x v="1"/>
    <x v="1"/>
  </r>
  <r>
    <x v="6"/>
    <x v="109"/>
    <x v="3"/>
    <x v="3"/>
    <x v="3"/>
    <x v="3"/>
    <x v="3"/>
    <x v="3"/>
    <x v="3"/>
    <x v="3"/>
    <x v="4"/>
  </r>
  <r>
    <x v="6"/>
    <x v="110"/>
    <x v="9"/>
    <x v="9"/>
    <x v="9"/>
    <x v="9"/>
    <x v="7"/>
    <x v="7"/>
    <x v="3"/>
    <x v="3"/>
    <x v="1"/>
  </r>
  <r>
    <x v="6"/>
    <x v="111"/>
    <x v="9"/>
    <x v="9"/>
    <x v="9"/>
    <x v="9"/>
    <x v="7"/>
    <x v="7"/>
    <x v="2"/>
    <x v="2"/>
    <x v="2"/>
  </r>
  <r>
    <x v="6"/>
    <x v="112"/>
    <x v="0"/>
    <x v="0"/>
    <x v="0"/>
    <x v="0"/>
    <x v="0"/>
    <x v="0"/>
    <x v="0"/>
    <x v="0"/>
    <x v="1"/>
  </r>
  <r>
    <x v="6"/>
    <x v="113"/>
    <x v="7"/>
    <x v="7"/>
    <x v="7"/>
    <x v="7"/>
    <x v="6"/>
    <x v="6"/>
    <x v="1"/>
    <x v="1"/>
    <x v="2"/>
  </r>
  <r>
    <x v="6"/>
    <x v="114"/>
    <x v="3"/>
    <x v="3"/>
    <x v="3"/>
    <x v="3"/>
    <x v="3"/>
    <x v="3"/>
    <x v="0"/>
    <x v="0"/>
    <x v="2"/>
  </r>
  <r>
    <x v="6"/>
    <x v="115"/>
    <x v="9"/>
    <x v="9"/>
    <x v="9"/>
    <x v="9"/>
    <x v="7"/>
    <x v="7"/>
    <x v="2"/>
    <x v="2"/>
    <x v="4"/>
  </r>
  <r>
    <x v="6"/>
    <x v="116"/>
    <x v="3"/>
    <x v="3"/>
    <x v="3"/>
    <x v="3"/>
    <x v="3"/>
    <x v="3"/>
    <x v="3"/>
    <x v="3"/>
    <x v="0"/>
  </r>
  <r>
    <x v="6"/>
    <x v="117"/>
    <x v="0"/>
    <x v="0"/>
    <x v="0"/>
    <x v="0"/>
    <x v="0"/>
    <x v="0"/>
    <x v="1"/>
    <x v="1"/>
    <x v="1"/>
  </r>
  <r>
    <x v="6"/>
    <x v="118"/>
    <x v="7"/>
    <x v="7"/>
    <x v="7"/>
    <x v="7"/>
    <x v="6"/>
    <x v="6"/>
    <x v="0"/>
    <x v="0"/>
    <x v="5"/>
  </r>
  <r>
    <x v="6"/>
    <x v="119"/>
    <x v="7"/>
    <x v="7"/>
    <x v="7"/>
    <x v="7"/>
    <x v="6"/>
    <x v="6"/>
    <x v="2"/>
    <x v="2"/>
    <x v="1"/>
  </r>
  <r>
    <x v="6"/>
    <x v="120"/>
    <x v="5"/>
    <x v="5"/>
    <x v="5"/>
    <x v="5"/>
    <x v="5"/>
    <x v="5"/>
    <x v="2"/>
    <x v="2"/>
    <x v="4"/>
  </r>
  <r>
    <x v="6"/>
    <x v="121"/>
    <x v="3"/>
    <x v="3"/>
    <x v="3"/>
    <x v="3"/>
    <x v="3"/>
    <x v="3"/>
    <x v="2"/>
    <x v="2"/>
    <x v="2"/>
  </r>
  <r>
    <x v="6"/>
    <x v="122"/>
    <x v="0"/>
    <x v="0"/>
    <x v="0"/>
    <x v="0"/>
    <x v="0"/>
    <x v="0"/>
    <x v="2"/>
    <x v="2"/>
    <x v="4"/>
  </r>
  <r>
    <x v="6"/>
    <x v="123"/>
    <x v="5"/>
    <x v="5"/>
    <x v="5"/>
    <x v="5"/>
    <x v="5"/>
    <x v="5"/>
    <x v="2"/>
    <x v="2"/>
    <x v="2"/>
  </r>
  <r>
    <x v="7"/>
    <x v="124"/>
    <x v="7"/>
    <x v="7"/>
    <x v="7"/>
    <x v="7"/>
    <x v="6"/>
    <x v="6"/>
    <x v="2"/>
    <x v="2"/>
    <x v="1"/>
  </r>
  <r>
    <x v="7"/>
    <x v="125"/>
    <x v="6"/>
    <x v="6"/>
    <x v="6"/>
    <x v="6"/>
    <x v="2"/>
    <x v="2"/>
    <x v="2"/>
    <x v="2"/>
    <x v="0"/>
  </r>
  <r>
    <x v="7"/>
    <x v="126"/>
    <x v="3"/>
    <x v="3"/>
    <x v="3"/>
    <x v="3"/>
    <x v="3"/>
    <x v="3"/>
    <x v="0"/>
    <x v="0"/>
    <x v="4"/>
  </r>
  <r>
    <x v="7"/>
    <x v="127"/>
    <x v="9"/>
    <x v="9"/>
    <x v="9"/>
    <x v="9"/>
    <x v="7"/>
    <x v="7"/>
    <x v="1"/>
    <x v="1"/>
    <x v="1"/>
  </r>
  <r>
    <x v="7"/>
    <x v="128"/>
    <x v="0"/>
    <x v="0"/>
    <x v="0"/>
    <x v="0"/>
    <x v="0"/>
    <x v="0"/>
    <x v="3"/>
    <x v="3"/>
    <x v="4"/>
  </r>
  <r>
    <x v="7"/>
    <x v="129"/>
    <x v="5"/>
    <x v="5"/>
    <x v="5"/>
    <x v="5"/>
    <x v="5"/>
    <x v="5"/>
    <x v="3"/>
    <x v="3"/>
    <x v="1"/>
  </r>
  <r>
    <x v="7"/>
    <x v="130"/>
    <x v="6"/>
    <x v="6"/>
    <x v="6"/>
    <x v="6"/>
    <x v="2"/>
    <x v="2"/>
    <x v="3"/>
    <x v="3"/>
    <x v="2"/>
  </r>
  <r>
    <x v="7"/>
    <x v="131"/>
    <x v="6"/>
    <x v="6"/>
    <x v="6"/>
    <x v="6"/>
    <x v="2"/>
    <x v="2"/>
    <x v="3"/>
    <x v="3"/>
    <x v="1"/>
  </r>
  <r>
    <x v="7"/>
    <x v="132"/>
    <x v="0"/>
    <x v="0"/>
    <x v="0"/>
    <x v="0"/>
    <x v="0"/>
    <x v="0"/>
    <x v="0"/>
    <x v="0"/>
    <x v="2"/>
  </r>
  <r>
    <x v="7"/>
    <x v="133"/>
    <x v="0"/>
    <x v="0"/>
    <x v="0"/>
    <x v="0"/>
    <x v="0"/>
    <x v="0"/>
    <x v="2"/>
    <x v="2"/>
    <x v="2"/>
  </r>
  <r>
    <x v="7"/>
    <x v="134"/>
    <x v="3"/>
    <x v="3"/>
    <x v="3"/>
    <x v="3"/>
    <x v="3"/>
    <x v="3"/>
    <x v="0"/>
    <x v="0"/>
    <x v="4"/>
  </r>
  <r>
    <x v="7"/>
    <x v="135"/>
    <x v="7"/>
    <x v="7"/>
    <x v="7"/>
    <x v="7"/>
    <x v="6"/>
    <x v="6"/>
    <x v="2"/>
    <x v="2"/>
    <x v="0"/>
  </r>
  <r>
    <x v="7"/>
    <x v="136"/>
    <x v="0"/>
    <x v="0"/>
    <x v="0"/>
    <x v="0"/>
    <x v="0"/>
    <x v="0"/>
    <x v="1"/>
    <x v="1"/>
    <x v="1"/>
  </r>
  <r>
    <x v="7"/>
    <x v="137"/>
    <x v="3"/>
    <x v="3"/>
    <x v="3"/>
    <x v="3"/>
    <x v="3"/>
    <x v="3"/>
    <x v="0"/>
    <x v="0"/>
    <x v="5"/>
  </r>
  <r>
    <x v="7"/>
    <x v="138"/>
    <x v="5"/>
    <x v="5"/>
    <x v="5"/>
    <x v="5"/>
    <x v="5"/>
    <x v="5"/>
    <x v="2"/>
    <x v="2"/>
    <x v="1"/>
  </r>
  <r>
    <x v="7"/>
    <x v="139"/>
    <x v="5"/>
    <x v="5"/>
    <x v="5"/>
    <x v="5"/>
    <x v="5"/>
    <x v="5"/>
    <x v="1"/>
    <x v="1"/>
    <x v="4"/>
  </r>
  <r>
    <x v="7"/>
    <x v="140"/>
    <x v="6"/>
    <x v="6"/>
    <x v="6"/>
    <x v="6"/>
    <x v="2"/>
    <x v="2"/>
    <x v="1"/>
    <x v="1"/>
    <x v="2"/>
  </r>
  <r>
    <x v="8"/>
    <x v="141"/>
    <x v="7"/>
    <x v="7"/>
    <x v="7"/>
    <x v="7"/>
    <x v="6"/>
    <x v="6"/>
    <x v="1"/>
    <x v="1"/>
    <x v="4"/>
  </r>
  <r>
    <x v="8"/>
    <x v="142"/>
    <x v="0"/>
    <x v="0"/>
    <x v="0"/>
    <x v="0"/>
    <x v="0"/>
    <x v="0"/>
    <x v="3"/>
    <x v="3"/>
    <x v="2"/>
  </r>
  <r>
    <x v="8"/>
    <x v="143"/>
    <x v="7"/>
    <x v="7"/>
    <x v="7"/>
    <x v="7"/>
    <x v="6"/>
    <x v="6"/>
    <x v="3"/>
    <x v="3"/>
    <x v="1"/>
  </r>
  <r>
    <x v="8"/>
    <x v="144"/>
    <x v="5"/>
    <x v="5"/>
    <x v="5"/>
    <x v="5"/>
    <x v="5"/>
    <x v="5"/>
    <x v="3"/>
    <x v="3"/>
    <x v="0"/>
  </r>
  <r>
    <x v="8"/>
    <x v="145"/>
    <x v="3"/>
    <x v="3"/>
    <x v="3"/>
    <x v="3"/>
    <x v="3"/>
    <x v="3"/>
    <x v="3"/>
    <x v="3"/>
    <x v="4"/>
  </r>
  <r>
    <x v="8"/>
    <x v="146"/>
    <x v="0"/>
    <x v="0"/>
    <x v="0"/>
    <x v="0"/>
    <x v="0"/>
    <x v="0"/>
    <x v="0"/>
    <x v="0"/>
    <x v="1"/>
  </r>
  <r>
    <x v="8"/>
    <x v="147"/>
    <x v="6"/>
    <x v="6"/>
    <x v="6"/>
    <x v="6"/>
    <x v="2"/>
    <x v="2"/>
    <x v="2"/>
    <x v="2"/>
    <x v="2"/>
  </r>
  <r>
    <x v="8"/>
    <x v="148"/>
    <x v="3"/>
    <x v="3"/>
    <x v="3"/>
    <x v="3"/>
    <x v="3"/>
    <x v="3"/>
    <x v="0"/>
    <x v="0"/>
    <x v="2"/>
  </r>
  <r>
    <x v="9"/>
    <x v="149"/>
    <x v="7"/>
    <x v="7"/>
    <x v="7"/>
    <x v="7"/>
    <x v="6"/>
    <x v="6"/>
    <x v="2"/>
    <x v="2"/>
    <x v="5"/>
  </r>
  <r>
    <x v="9"/>
    <x v="150"/>
    <x v="7"/>
    <x v="7"/>
    <x v="7"/>
    <x v="7"/>
    <x v="6"/>
    <x v="6"/>
    <x v="1"/>
    <x v="1"/>
    <x v="1"/>
  </r>
  <r>
    <x v="9"/>
    <x v="151"/>
    <x v="5"/>
    <x v="5"/>
    <x v="5"/>
    <x v="5"/>
    <x v="5"/>
    <x v="5"/>
    <x v="0"/>
    <x v="0"/>
    <x v="4"/>
  </r>
  <r>
    <x v="9"/>
    <x v="152"/>
    <x v="3"/>
    <x v="3"/>
    <x v="3"/>
    <x v="3"/>
    <x v="3"/>
    <x v="3"/>
    <x v="2"/>
    <x v="2"/>
    <x v="2"/>
  </r>
  <r>
    <x v="9"/>
    <x v="153"/>
    <x v="0"/>
    <x v="0"/>
    <x v="0"/>
    <x v="0"/>
    <x v="0"/>
    <x v="0"/>
    <x v="1"/>
    <x v="1"/>
    <x v="4"/>
  </r>
  <r>
    <x v="9"/>
    <x v="154"/>
    <x v="5"/>
    <x v="5"/>
    <x v="5"/>
    <x v="5"/>
    <x v="5"/>
    <x v="5"/>
    <x v="2"/>
    <x v="2"/>
    <x v="2"/>
  </r>
  <r>
    <x v="9"/>
    <x v="155"/>
    <x v="7"/>
    <x v="7"/>
    <x v="7"/>
    <x v="7"/>
    <x v="6"/>
    <x v="6"/>
    <x v="2"/>
    <x v="2"/>
    <x v="1"/>
  </r>
  <r>
    <x v="9"/>
    <x v="156"/>
    <x v="6"/>
    <x v="6"/>
    <x v="6"/>
    <x v="6"/>
    <x v="2"/>
    <x v="2"/>
    <x v="2"/>
    <x v="2"/>
    <x v="0"/>
  </r>
  <r>
    <x v="10"/>
    <x v="157"/>
    <x v="3"/>
    <x v="3"/>
    <x v="3"/>
    <x v="3"/>
    <x v="3"/>
    <x v="3"/>
    <x v="0"/>
    <x v="0"/>
    <x v="4"/>
  </r>
  <r>
    <x v="10"/>
    <x v="158"/>
    <x v="9"/>
    <x v="9"/>
    <x v="9"/>
    <x v="9"/>
    <x v="7"/>
    <x v="7"/>
    <x v="2"/>
    <x v="2"/>
    <x v="1"/>
  </r>
  <r>
    <x v="10"/>
    <x v="159"/>
    <x v="0"/>
    <x v="0"/>
    <x v="0"/>
    <x v="0"/>
    <x v="0"/>
    <x v="0"/>
    <x v="3"/>
    <x v="3"/>
    <x v="4"/>
  </r>
  <r>
    <x v="10"/>
    <x v="160"/>
    <x v="5"/>
    <x v="5"/>
    <x v="5"/>
    <x v="5"/>
    <x v="5"/>
    <x v="5"/>
    <x v="1"/>
    <x v="1"/>
    <x v="1"/>
  </r>
  <r>
    <x v="10"/>
    <x v="161"/>
    <x v="6"/>
    <x v="6"/>
    <x v="6"/>
    <x v="6"/>
    <x v="2"/>
    <x v="2"/>
    <x v="0"/>
    <x v="0"/>
    <x v="2"/>
  </r>
  <r>
    <x v="10"/>
    <x v="162"/>
    <x v="6"/>
    <x v="6"/>
    <x v="6"/>
    <x v="6"/>
    <x v="2"/>
    <x v="2"/>
    <x v="2"/>
    <x v="2"/>
    <x v="1"/>
  </r>
  <r>
    <x v="10"/>
    <x v="163"/>
    <x v="0"/>
    <x v="0"/>
    <x v="0"/>
    <x v="0"/>
    <x v="0"/>
    <x v="0"/>
    <x v="2"/>
    <x v="2"/>
    <x v="2"/>
  </r>
  <r>
    <x v="10"/>
    <x v="164"/>
    <x v="0"/>
    <x v="0"/>
    <x v="0"/>
    <x v="0"/>
    <x v="0"/>
    <x v="0"/>
    <x v="2"/>
    <x v="2"/>
    <x v="2"/>
  </r>
  <r>
    <x v="10"/>
    <x v="165"/>
    <x v="3"/>
    <x v="3"/>
    <x v="3"/>
    <x v="3"/>
    <x v="3"/>
    <x v="3"/>
    <x v="2"/>
    <x v="2"/>
    <x v="4"/>
  </r>
  <r>
    <x v="11"/>
    <x v="166"/>
    <x v="7"/>
    <x v="7"/>
    <x v="7"/>
    <x v="7"/>
    <x v="6"/>
    <x v="6"/>
    <x v="2"/>
    <x v="2"/>
    <x v="0"/>
  </r>
  <r>
    <x v="11"/>
    <x v="167"/>
    <x v="0"/>
    <x v="0"/>
    <x v="0"/>
    <x v="0"/>
    <x v="0"/>
    <x v="0"/>
    <x v="2"/>
    <x v="2"/>
    <x v="1"/>
  </r>
  <r>
    <x v="11"/>
    <x v="168"/>
    <x v="3"/>
    <x v="3"/>
    <x v="3"/>
    <x v="3"/>
    <x v="3"/>
    <x v="3"/>
    <x v="2"/>
    <x v="2"/>
    <x v="5"/>
  </r>
  <r>
    <x v="11"/>
    <x v="169"/>
    <x v="5"/>
    <x v="5"/>
    <x v="5"/>
    <x v="5"/>
    <x v="5"/>
    <x v="5"/>
    <x v="0"/>
    <x v="0"/>
    <x v="1"/>
  </r>
  <r>
    <x v="11"/>
    <x v="170"/>
    <x v="5"/>
    <x v="5"/>
    <x v="5"/>
    <x v="5"/>
    <x v="5"/>
    <x v="5"/>
    <x v="1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12" firstHeaderRow="1" firstDataRow="1" firstDataCol="2"/>
  <pivotFields count="11"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numFmtId="178" showAll="0">
      <items count="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compact="0" showAll="0">
      <items count="11">
        <item x="4"/>
        <item x="7"/>
        <item x="2"/>
        <item x="1"/>
        <item x="5"/>
        <item x="8"/>
        <item x="9"/>
        <item x="3"/>
        <item x="6"/>
        <item x="0"/>
        <item t="default"/>
      </items>
    </pivotField>
    <pivotField compact="0" showAll="0">
      <items count="11">
        <item x="6"/>
        <item x="9"/>
        <item x="2"/>
        <item x="8"/>
        <item x="7"/>
        <item x="4"/>
        <item x="1"/>
        <item x="0"/>
        <item x="5"/>
        <item x="3"/>
        <item t="default"/>
      </items>
    </pivotField>
    <pivotField compact="0" numFmtId="176" showAll="0">
      <items count="11">
        <item x="4"/>
        <item x="6"/>
        <item x="2"/>
        <item x="8"/>
        <item x="1"/>
        <item x="9"/>
        <item x="5"/>
        <item x="0"/>
        <item x="7"/>
        <item x="3"/>
        <item t="default"/>
      </items>
    </pivotField>
    <pivotField dataField="1" compact="0" numFmtId="176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compact="0" numFmtId="176" showAll="0">
      <items count="9">
        <item x="2"/>
        <item x="1"/>
        <item x="4"/>
        <item x="7"/>
        <item x="0"/>
        <item x="5"/>
        <item x="6"/>
        <item x="3"/>
        <item t="default"/>
      </items>
    </pivotField>
    <pivotField compact="0" numFmtId="176" showAll="0">
      <items count="9">
        <item x="2"/>
        <item x="1"/>
        <item x="4"/>
        <item x="7"/>
        <item x="0"/>
        <item x="5"/>
        <item x="6"/>
        <item x="3"/>
        <item t="default"/>
      </items>
    </pivotField>
    <pivotField axis="axisRow" compact="0" showAll="0">
      <items count="5">
        <item x="0"/>
        <item x="2"/>
        <item x="3"/>
        <item x="1"/>
        <item t="default"/>
      </items>
    </pivotField>
    <pivotField axis="axisRow" compact="0" showAll="0">
      <items count="5">
        <item x="0"/>
        <item x="1"/>
        <item x="3"/>
        <item x="2"/>
        <item t="default"/>
      </items>
    </pivotField>
    <pivotField compact="0" showAll="0">
      <items count="7">
        <item x="2"/>
        <item x="1"/>
        <item x="3"/>
        <item x="4"/>
        <item x="0"/>
        <item x="5"/>
        <item t="default"/>
      </items>
    </pivotField>
  </pivotFields>
  <rowFields count="2">
    <field x="8"/>
    <field x="9"/>
  </rowFields>
  <rowItems count="9">
    <i>
      <x/>
    </i>
    <i r="1">
      <x/>
    </i>
    <i>
      <x v="1"/>
    </i>
    <i r="1">
      <x v="3"/>
    </i>
    <i>
      <x v="2"/>
    </i>
    <i r="1">
      <x v="2"/>
    </i>
    <i>
      <x v="3"/>
    </i>
    <i r="1">
      <x v="1"/>
    </i>
    <i t="grand">
      <x/>
    </i>
  </rowItems>
  <colItems count="1">
    <i/>
  </colItems>
  <dataFields count="1">
    <dataField name="Sum of Sale Price" fld="5" baseField="0" baseItem="0"/>
  </dataFields>
  <formats count="2">
    <format dxfId="0">
      <pivotArea type="all" dataOnly="0" outline="0" fieldPosition="0"/>
    </format>
    <format dxfId="1">
      <pivotArea type="all" dataOnly="0" outline="0" fieldPosition="0"/>
    </format>
  </format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1:F33" firstHeaderRow="1" firstDataRow="2" firstDataCol="1"/>
  <pivotFields count="11"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numFmtId="178" showAll="0">
      <items count="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compact="0" showAll="0">
      <items count="11">
        <item x="4"/>
        <item x="7"/>
        <item x="2"/>
        <item x="1"/>
        <item x="5"/>
        <item x="8"/>
        <item x="9"/>
        <item x="3"/>
        <item x="6"/>
        <item x="0"/>
        <item t="default"/>
      </items>
    </pivotField>
    <pivotField axis="axisRow" compact="0" showAll="0">
      <items count="11">
        <item x="6"/>
        <item x="9"/>
        <item x="2"/>
        <item x="8"/>
        <item x="7"/>
        <item x="4"/>
        <item x="1"/>
        <item x="0"/>
        <item x="5"/>
        <item x="3"/>
        <item t="default"/>
      </items>
    </pivotField>
    <pivotField compact="0" numFmtId="176" showAll="0">
      <items count="11">
        <item x="4"/>
        <item x="6"/>
        <item x="2"/>
        <item x="8"/>
        <item x="1"/>
        <item x="9"/>
        <item x="5"/>
        <item x="0"/>
        <item x="7"/>
        <item x="3"/>
        <item t="default"/>
      </items>
    </pivotField>
    <pivotField compact="0" numFmtId="176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dataField="1" compact="0" numFmtId="176" showAll="0">
      <items count="9">
        <item x="2"/>
        <item x="1"/>
        <item x="4"/>
        <item x="7"/>
        <item x="0"/>
        <item x="5"/>
        <item x="6"/>
        <item x="3"/>
        <item t="default"/>
      </items>
    </pivotField>
    <pivotField compact="0" numFmtId="176" showAll="0">
      <items count="9">
        <item x="2"/>
        <item x="1"/>
        <item x="4"/>
        <item x="7"/>
        <item x="0"/>
        <item x="5"/>
        <item x="6"/>
        <item x="3"/>
        <item t="default"/>
      </items>
    </pivotField>
    <pivotField axis="axisCol" compact="0" showAll="0">
      <items count="5">
        <item x="0"/>
        <item x="2"/>
        <item x="3"/>
        <item x="1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compact="0" showAll="0">
      <items count="7">
        <item x="2"/>
        <item x="1"/>
        <item x="3"/>
        <item x="4"/>
        <item x="0"/>
        <item x="5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Profit" fld="6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0:O71" firstHeaderRow="1" firstDataRow="2" firstDataCol="2"/>
  <pivotFields count="11">
    <pivotField axis="axisCol"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numFmtId="178" showAll="0">
      <items count="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dataField="1" compact="0" showAll="0">
      <items count="11">
        <item x="4"/>
        <item x="7"/>
        <item x="2"/>
        <item x="1"/>
        <item x="5"/>
        <item x="8"/>
        <item x="9"/>
        <item x="3"/>
        <item x="6"/>
        <item x="0"/>
        <item t="default"/>
      </items>
    </pivotField>
    <pivotField compact="0" showAll="0">
      <items count="11">
        <item x="6"/>
        <item x="9"/>
        <item x="2"/>
        <item x="8"/>
        <item x="7"/>
        <item x="4"/>
        <item x="1"/>
        <item x="0"/>
        <item x="5"/>
        <item x="3"/>
        <item t="default"/>
      </items>
    </pivotField>
    <pivotField compact="0" numFmtId="176" showAll="0">
      <items count="11">
        <item x="4"/>
        <item x="6"/>
        <item x="2"/>
        <item x="8"/>
        <item x="1"/>
        <item x="9"/>
        <item x="5"/>
        <item x="0"/>
        <item x="7"/>
        <item x="3"/>
        <item t="default"/>
      </items>
    </pivotField>
    <pivotField compact="0" numFmtId="176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compact="0" numFmtId="176" showAll="0">
      <items count="9">
        <item x="2"/>
        <item x="1"/>
        <item x="4"/>
        <item x="7"/>
        <item x="0"/>
        <item x="5"/>
        <item x="6"/>
        <item x="3"/>
        <item t="default"/>
      </items>
    </pivotField>
    <pivotField compact="0" numFmtId="176" showAll="0">
      <items count="9">
        <item x="2"/>
        <item x="1"/>
        <item x="4"/>
        <item x="7"/>
        <item x="0"/>
        <item x="5"/>
        <item x="6"/>
        <item x="3"/>
        <item t="default"/>
      </items>
    </pivotField>
    <pivotField axis="axisRow" compact="0" showAll="0">
      <items count="5">
        <item x="0"/>
        <item x="2"/>
        <item x="3"/>
        <item x="1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axis="axisRow" compact="0" showAll="0">
      <items count="7">
        <item x="2"/>
        <item x="1"/>
        <item x="3"/>
        <item x="4"/>
        <item x="0"/>
        <item x="5"/>
        <item t="default"/>
      </items>
    </pivotField>
  </pivotFields>
  <rowFields count="2">
    <field x="10"/>
    <field x="8"/>
  </rowFields>
  <rowItems count="3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3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Product Code" fld="2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First_Name" sourceName="First Name ">
  <pivotTables>
    <pivotTable tabId="3" name="PivotTable5"/>
    <pivotTable tabId="3" name="PivotTable3"/>
    <pivotTable tabId="3" name="PivotTable7"/>
  </pivotTables>
  <data>
    <tabular pivotCacheId="1">
      <items count="4">
        <i x="0" s="1"/>
        <i x="2" s="1"/>
        <i x="3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irst Name " cache="Slicer_First_Name" caption="First Name " style="SlicerStyleDark3" rowHeight="2508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2"/>
  <sheetViews>
    <sheetView workbookViewId="0">
      <selection activeCell="H6" sqref="H6"/>
    </sheetView>
  </sheetViews>
  <sheetFormatPr defaultColWidth="11" defaultRowHeight="15.75"/>
  <cols>
    <col min="1" max="1" width="6.625" customWidth="1"/>
    <col min="2" max="2" width="18.625" customWidth="1"/>
    <col min="3" max="3" width="12.375" customWidth="1"/>
    <col min="4" max="4" width="18.125" customWidth="1"/>
    <col min="5" max="5" width="9.625" customWidth="1"/>
    <col min="6" max="6" width="9.25" customWidth="1"/>
    <col min="7" max="7" width="5.75" customWidth="1"/>
    <col min="8" max="8" width="14.75" customWidth="1"/>
    <col min="9" max="9" width="14.625" customWidth="1"/>
    <col min="10" max="10" width="12.375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7" t="s">
        <v>10</v>
      </c>
      <c r="B2" s="9">
        <v>1001</v>
      </c>
      <c r="C2">
        <v>9822</v>
      </c>
      <c r="D2" t="s">
        <v>11</v>
      </c>
      <c r="E2">
        <v>58.3</v>
      </c>
      <c r="F2">
        <v>98.4</v>
      </c>
      <c r="I2" t="s">
        <v>12</v>
      </c>
      <c r="J2" t="s">
        <v>13</v>
      </c>
    </row>
    <row r="3" spans="1:10">
      <c r="A3" s="7" t="s">
        <v>10</v>
      </c>
      <c r="B3" s="9">
        <v>1002</v>
      </c>
      <c r="C3">
        <v>2877</v>
      </c>
      <c r="D3" t="s">
        <v>14</v>
      </c>
      <c r="E3">
        <v>11.4</v>
      </c>
      <c r="F3">
        <v>16.3</v>
      </c>
      <c r="I3" t="s">
        <v>15</v>
      </c>
      <c r="J3" t="s">
        <v>16</v>
      </c>
    </row>
    <row r="4" spans="1:10">
      <c r="A4" s="7" t="s">
        <v>10</v>
      </c>
      <c r="B4" s="9">
        <v>1003</v>
      </c>
      <c r="C4">
        <v>2499</v>
      </c>
      <c r="D4" t="s">
        <v>17</v>
      </c>
      <c r="E4">
        <v>6.2</v>
      </c>
      <c r="F4">
        <v>9.2</v>
      </c>
      <c r="I4" t="s">
        <v>18</v>
      </c>
      <c r="J4" t="s">
        <v>19</v>
      </c>
    </row>
    <row r="5" spans="1:10">
      <c r="A5" s="7" t="s">
        <v>10</v>
      </c>
      <c r="B5" s="9">
        <v>1004</v>
      </c>
      <c r="C5">
        <v>8722</v>
      </c>
      <c r="D5" t="s">
        <v>20</v>
      </c>
      <c r="E5">
        <v>344</v>
      </c>
      <c r="F5">
        <v>502</v>
      </c>
      <c r="I5" t="s">
        <v>12</v>
      </c>
      <c r="J5" t="s">
        <v>19</v>
      </c>
    </row>
    <row r="6" spans="1:10">
      <c r="A6" s="7" t="s">
        <v>10</v>
      </c>
      <c r="B6" s="9">
        <v>1005</v>
      </c>
      <c r="C6">
        <v>1109</v>
      </c>
      <c r="D6" t="s">
        <v>21</v>
      </c>
      <c r="E6">
        <v>3</v>
      </c>
      <c r="F6">
        <v>8</v>
      </c>
      <c r="I6" t="s">
        <v>18</v>
      </c>
      <c r="J6" t="s">
        <v>19</v>
      </c>
    </row>
    <row r="7" spans="1:10">
      <c r="A7" s="7" t="s">
        <v>10</v>
      </c>
      <c r="B7" s="9">
        <v>1006</v>
      </c>
      <c r="C7">
        <v>9822</v>
      </c>
      <c r="D7" t="s">
        <v>11</v>
      </c>
      <c r="E7">
        <v>58.3</v>
      </c>
      <c r="F7">
        <v>98.4</v>
      </c>
      <c r="I7" t="s">
        <v>18</v>
      </c>
      <c r="J7" t="s">
        <v>19</v>
      </c>
    </row>
    <row r="8" spans="1:10">
      <c r="A8" s="7" t="s">
        <v>10</v>
      </c>
      <c r="B8" s="9">
        <v>1007</v>
      </c>
      <c r="C8">
        <v>1109</v>
      </c>
      <c r="D8" t="s">
        <v>21</v>
      </c>
      <c r="E8">
        <v>3</v>
      </c>
      <c r="F8">
        <v>8</v>
      </c>
      <c r="I8" t="s">
        <v>22</v>
      </c>
      <c r="J8" t="s">
        <v>13</v>
      </c>
    </row>
    <row r="9" spans="1:10">
      <c r="A9" s="7" t="s">
        <v>10</v>
      </c>
      <c r="B9" s="9">
        <v>1008</v>
      </c>
      <c r="C9">
        <v>2877</v>
      </c>
      <c r="D9" t="s">
        <v>14</v>
      </c>
      <c r="E9">
        <v>11.4</v>
      </c>
      <c r="F9">
        <v>16.3</v>
      </c>
      <c r="I9" t="s">
        <v>18</v>
      </c>
      <c r="J9" t="s">
        <v>13</v>
      </c>
    </row>
    <row r="10" spans="1:10">
      <c r="A10" s="7" t="s">
        <v>10</v>
      </c>
      <c r="B10" s="9">
        <v>1009</v>
      </c>
      <c r="C10">
        <v>1109</v>
      </c>
      <c r="D10" t="s">
        <v>21</v>
      </c>
      <c r="E10">
        <v>3</v>
      </c>
      <c r="F10">
        <v>8</v>
      </c>
      <c r="I10" t="s">
        <v>18</v>
      </c>
      <c r="J10" t="s">
        <v>19</v>
      </c>
    </row>
    <row r="11" spans="1:10">
      <c r="A11" s="7" t="s">
        <v>10</v>
      </c>
      <c r="B11" s="9">
        <v>1010</v>
      </c>
      <c r="C11">
        <v>2877</v>
      </c>
      <c r="D11" t="s">
        <v>14</v>
      </c>
      <c r="E11">
        <v>11.4</v>
      </c>
      <c r="F11">
        <v>16.3</v>
      </c>
      <c r="I11" t="s">
        <v>15</v>
      </c>
      <c r="J11" t="s">
        <v>23</v>
      </c>
    </row>
    <row r="12" spans="1:10">
      <c r="A12" s="7" t="s">
        <v>10</v>
      </c>
      <c r="B12" s="9">
        <v>1011</v>
      </c>
      <c r="C12">
        <v>2877</v>
      </c>
      <c r="D12" t="s">
        <v>14</v>
      </c>
      <c r="E12">
        <v>11.4</v>
      </c>
      <c r="F12">
        <v>16.3</v>
      </c>
      <c r="I12" t="s">
        <v>15</v>
      </c>
      <c r="J12" t="s">
        <v>19</v>
      </c>
    </row>
    <row r="13" spans="1:10">
      <c r="A13" s="7" t="s">
        <v>10</v>
      </c>
      <c r="B13" s="9">
        <v>1012</v>
      </c>
      <c r="C13">
        <v>4421</v>
      </c>
      <c r="D13" t="s">
        <v>24</v>
      </c>
      <c r="E13">
        <v>45</v>
      </c>
      <c r="F13">
        <v>87</v>
      </c>
      <c r="I13" t="s">
        <v>18</v>
      </c>
      <c r="J13" t="s">
        <v>13</v>
      </c>
    </row>
    <row r="14" spans="1:10">
      <c r="A14" s="7" t="s">
        <v>10</v>
      </c>
      <c r="B14" s="9">
        <v>1013</v>
      </c>
      <c r="C14">
        <v>9212</v>
      </c>
      <c r="D14" t="s">
        <v>25</v>
      </c>
      <c r="E14">
        <v>4</v>
      </c>
      <c r="F14">
        <v>7</v>
      </c>
      <c r="I14" t="s">
        <v>22</v>
      </c>
      <c r="J14" t="s">
        <v>23</v>
      </c>
    </row>
    <row r="15" spans="1:10">
      <c r="A15" s="7" t="s">
        <v>10</v>
      </c>
      <c r="B15" s="9">
        <v>1014</v>
      </c>
      <c r="C15">
        <v>8722</v>
      </c>
      <c r="D15" t="s">
        <v>20</v>
      </c>
      <c r="E15">
        <v>344</v>
      </c>
      <c r="F15">
        <v>502</v>
      </c>
      <c r="I15" t="s">
        <v>12</v>
      </c>
      <c r="J15" t="s">
        <v>16</v>
      </c>
    </row>
    <row r="16" spans="1:10">
      <c r="A16" s="7" t="s">
        <v>10</v>
      </c>
      <c r="B16" s="9">
        <v>1015</v>
      </c>
      <c r="C16">
        <v>2877</v>
      </c>
      <c r="D16" t="s">
        <v>14</v>
      </c>
      <c r="E16">
        <v>11.4</v>
      </c>
      <c r="F16">
        <v>16.3</v>
      </c>
      <c r="I16" t="s">
        <v>22</v>
      </c>
      <c r="J16" t="s">
        <v>19</v>
      </c>
    </row>
    <row r="17" spans="1:10">
      <c r="A17" s="7" t="s">
        <v>10</v>
      </c>
      <c r="B17" s="9">
        <v>1016</v>
      </c>
      <c r="C17">
        <v>2499</v>
      </c>
      <c r="D17" t="s">
        <v>17</v>
      </c>
      <c r="E17">
        <v>6.2</v>
      </c>
      <c r="F17">
        <v>9.2</v>
      </c>
      <c r="I17" t="s">
        <v>18</v>
      </c>
      <c r="J17" t="s">
        <v>16</v>
      </c>
    </row>
    <row r="18" spans="1:10">
      <c r="A18" s="7" t="s">
        <v>26</v>
      </c>
      <c r="B18" s="9">
        <v>1017</v>
      </c>
      <c r="C18">
        <v>2242</v>
      </c>
      <c r="D18" t="s">
        <v>27</v>
      </c>
      <c r="E18">
        <v>60</v>
      </c>
      <c r="F18">
        <v>124</v>
      </c>
      <c r="I18" t="s">
        <v>15</v>
      </c>
      <c r="J18" t="s">
        <v>13</v>
      </c>
    </row>
    <row r="19" spans="1:10">
      <c r="A19" s="7" t="s">
        <v>26</v>
      </c>
      <c r="B19" s="9">
        <v>1018</v>
      </c>
      <c r="C19">
        <v>1109</v>
      </c>
      <c r="D19" t="s">
        <v>21</v>
      </c>
      <c r="E19">
        <v>3</v>
      </c>
      <c r="F19">
        <v>8</v>
      </c>
      <c r="I19" t="s">
        <v>18</v>
      </c>
      <c r="J19" t="s">
        <v>16</v>
      </c>
    </row>
    <row r="20" spans="1:10">
      <c r="A20" s="7" t="s">
        <v>26</v>
      </c>
      <c r="B20" s="9">
        <v>1019</v>
      </c>
      <c r="C20">
        <v>2499</v>
      </c>
      <c r="D20" t="s">
        <v>17</v>
      </c>
      <c r="E20">
        <v>6.2</v>
      </c>
      <c r="F20">
        <v>9.2</v>
      </c>
      <c r="I20" t="s">
        <v>18</v>
      </c>
      <c r="J20" t="s">
        <v>23</v>
      </c>
    </row>
    <row r="21" spans="1:10">
      <c r="A21" s="7" t="s">
        <v>26</v>
      </c>
      <c r="B21" s="9">
        <v>1020</v>
      </c>
      <c r="C21">
        <v>2499</v>
      </c>
      <c r="D21" t="s">
        <v>17</v>
      </c>
      <c r="E21">
        <v>6.2</v>
      </c>
      <c r="F21">
        <v>9.2</v>
      </c>
      <c r="I21" t="s">
        <v>18</v>
      </c>
      <c r="J21" t="s">
        <v>28</v>
      </c>
    </row>
    <row r="22" spans="1:10">
      <c r="A22" s="7" t="s">
        <v>26</v>
      </c>
      <c r="B22" s="9">
        <v>1021</v>
      </c>
      <c r="C22">
        <v>1109</v>
      </c>
      <c r="D22" t="s">
        <v>21</v>
      </c>
      <c r="E22">
        <v>3</v>
      </c>
      <c r="F22">
        <v>8</v>
      </c>
      <c r="I22" t="s">
        <v>15</v>
      </c>
      <c r="J22" t="s">
        <v>23</v>
      </c>
    </row>
    <row r="23" spans="1:10">
      <c r="A23" s="7" t="s">
        <v>26</v>
      </c>
      <c r="B23" s="9">
        <v>1022</v>
      </c>
      <c r="C23">
        <v>2877</v>
      </c>
      <c r="D23" t="s">
        <v>14</v>
      </c>
      <c r="E23">
        <v>11.4</v>
      </c>
      <c r="F23">
        <v>16.3</v>
      </c>
      <c r="I23" t="s">
        <v>18</v>
      </c>
      <c r="J23" t="s">
        <v>29</v>
      </c>
    </row>
    <row r="24" spans="1:10">
      <c r="A24" s="7" t="s">
        <v>26</v>
      </c>
      <c r="B24" s="9">
        <v>1023</v>
      </c>
      <c r="C24">
        <v>1109</v>
      </c>
      <c r="D24" t="s">
        <v>21</v>
      </c>
      <c r="E24">
        <v>3</v>
      </c>
      <c r="F24">
        <v>8</v>
      </c>
      <c r="I24" t="s">
        <v>22</v>
      </c>
      <c r="J24" t="s">
        <v>13</v>
      </c>
    </row>
    <row r="25" spans="1:10">
      <c r="A25" s="7" t="s">
        <v>26</v>
      </c>
      <c r="B25" s="9">
        <v>1024</v>
      </c>
      <c r="C25">
        <v>9212</v>
      </c>
      <c r="D25" t="s">
        <v>25</v>
      </c>
      <c r="E25">
        <v>4</v>
      </c>
      <c r="F25">
        <v>7</v>
      </c>
      <c r="I25" t="s">
        <v>15</v>
      </c>
      <c r="J25" t="s">
        <v>29</v>
      </c>
    </row>
    <row r="26" spans="1:10">
      <c r="A26" s="7" t="s">
        <v>26</v>
      </c>
      <c r="B26" s="9">
        <v>1025</v>
      </c>
      <c r="C26">
        <v>2877</v>
      </c>
      <c r="D26" t="s">
        <v>14</v>
      </c>
      <c r="E26">
        <v>11.4</v>
      </c>
      <c r="F26">
        <v>16.3</v>
      </c>
      <c r="I26" t="s">
        <v>22</v>
      </c>
      <c r="J26" t="s">
        <v>28</v>
      </c>
    </row>
    <row r="27" spans="1:10">
      <c r="A27" s="7" t="s">
        <v>26</v>
      </c>
      <c r="B27" s="9">
        <v>1026</v>
      </c>
      <c r="C27">
        <v>6119</v>
      </c>
      <c r="D27" t="s">
        <v>30</v>
      </c>
      <c r="E27">
        <v>9</v>
      </c>
      <c r="F27">
        <v>14</v>
      </c>
      <c r="I27" t="s">
        <v>22</v>
      </c>
      <c r="J27" t="s">
        <v>13</v>
      </c>
    </row>
    <row r="28" spans="1:10">
      <c r="A28" s="7" t="s">
        <v>26</v>
      </c>
      <c r="B28" s="9">
        <v>1027</v>
      </c>
      <c r="C28">
        <v>6119</v>
      </c>
      <c r="D28" t="s">
        <v>30</v>
      </c>
      <c r="E28">
        <v>9</v>
      </c>
      <c r="F28">
        <v>14</v>
      </c>
      <c r="I28" t="s">
        <v>12</v>
      </c>
      <c r="J28" t="s">
        <v>28</v>
      </c>
    </row>
    <row r="29" spans="1:10">
      <c r="A29" s="7" t="s">
        <v>26</v>
      </c>
      <c r="B29" s="9">
        <v>1028</v>
      </c>
      <c r="C29">
        <v>8722</v>
      </c>
      <c r="D29" t="s">
        <v>20</v>
      </c>
      <c r="E29">
        <v>344</v>
      </c>
      <c r="F29">
        <v>502</v>
      </c>
      <c r="I29" t="s">
        <v>12</v>
      </c>
      <c r="J29" t="s">
        <v>19</v>
      </c>
    </row>
    <row r="30" spans="1:10">
      <c r="A30" s="7" t="s">
        <v>26</v>
      </c>
      <c r="B30" s="9">
        <v>1029</v>
      </c>
      <c r="C30">
        <v>2499</v>
      </c>
      <c r="D30" t="s">
        <v>17</v>
      </c>
      <c r="E30">
        <v>6.2</v>
      </c>
      <c r="F30">
        <v>9.2</v>
      </c>
      <c r="I30" t="s">
        <v>15</v>
      </c>
      <c r="J30" t="s">
        <v>19</v>
      </c>
    </row>
    <row r="31" spans="1:10">
      <c r="A31" s="7" t="s">
        <v>26</v>
      </c>
      <c r="B31" s="9">
        <v>1030</v>
      </c>
      <c r="C31">
        <v>4421</v>
      </c>
      <c r="D31" t="s">
        <v>24</v>
      </c>
      <c r="E31">
        <v>45</v>
      </c>
      <c r="F31">
        <v>87</v>
      </c>
      <c r="I31" t="s">
        <v>15</v>
      </c>
      <c r="J31" t="s">
        <v>28</v>
      </c>
    </row>
    <row r="32" spans="1:10">
      <c r="A32" s="7" t="s">
        <v>26</v>
      </c>
      <c r="B32" s="9">
        <v>1031</v>
      </c>
      <c r="C32">
        <v>1109</v>
      </c>
      <c r="D32" t="s">
        <v>21</v>
      </c>
      <c r="E32">
        <v>3</v>
      </c>
      <c r="F32">
        <v>8</v>
      </c>
      <c r="I32" t="s">
        <v>15</v>
      </c>
      <c r="J32" t="s">
        <v>16</v>
      </c>
    </row>
    <row r="33" spans="1:10">
      <c r="A33" s="7" t="s">
        <v>26</v>
      </c>
      <c r="B33" s="9">
        <v>1032</v>
      </c>
      <c r="C33">
        <v>2877</v>
      </c>
      <c r="D33" t="s">
        <v>14</v>
      </c>
      <c r="E33">
        <v>11.4</v>
      </c>
      <c r="F33">
        <v>16.3</v>
      </c>
      <c r="I33" t="s">
        <v>12</v>
      </c>
      <c r="J33" t="s">
        <v>19</v>
      </c>
    </row>
    <row r="34" spans="1:10">
      <c r="A34" s="7" t="s">
        <v>26</v>
      </c>
      <c r="B34" s="9">
        <v>1033</v>
      </c>
      <c r="C34">
        <v>9822</v>
      </c>
      <c r="D34" t="s">
        <v>11</v>
      </c>
      <c r="E34">
        <v>58.3</v>
      </c>
      <c r="F34">
        <v>98.4</v>
      </c>
      <c r="I34" t="s">
        <v>15</v>
      </c>
      <c r="J34" t="s">
        <v>16</v>
      </c>
    </row>
    <row r="35" spans="1:10">
      <c r="A35" s="7" t="s">
        <v>26</v>
      </c>
      <c r="B35" s="9">
        <v>1034</v>
      </c>
      <c r="C35">
        <v>2877</v>
      </c>
      <c r="D35" t="s">
        <v>14</v>
      </c>
      <c r="E35">
        <v>11.4</v>
      </c>
      <c r="F35">
        <v>16.3</v>
      </c>
      <c r="I35" t="s">
        <v>15</v>
      </c>
      <c r="J35" t="s">
        <v>23</v>
      </c>
    </row>
    <row r="36" spans="1:10">
      <c r="A36" s="7" t="s">
        <v>31</v>
      </c>
      <c r="B36" s="9">
        <v>1035</v>
      </c>
      <c r="C36">
        <v>2499</v>
      </c>
      <c r="D36" t="s">
        <v>17</v>
      </c>
      <c r="E36">
        <v>6.2</v>
      </c>
      <c r="F36">
        <v>9.2</v>
      </c>
      <c r="I36" t="s">
        <v>22</v>
      </c>
      <c r="J36" t="s">
        <v>16</v>
      </c>
    </row>
    <row r="37" spans="1:10">
      <c r="A37" s="7" t="s">
        <v>31</v>
      </c>
      <c r="B37" s="9">
        <v>1036</v>
      </c>
      <c r="C37">
        <v>2499</v>
      </c>
      <c r="D37" t="s">
        <v>17</v>
      </c>
      <c r="E37">
        <v>6.2</v>
      </c>
      <c r="F37">
        <v>9.2</v>
      </c>
      <c r="I37" t="s">
        <v>15</v>
      </c>
      <c r="J37" t="s">
        <v>28</v>
      </c>
    </row>
    <row r="38" spans="1:10">
      <c r="A38" s="7" t="s">
        <v>31</v>
      </c>
      <c r="B38" s="9">
        <v>1037</v>
      </c>
      <c r="C38">
        <v>6622</v>
      </c>
      <c r="D38" t="s">
        <v>32</v>
      </c>
      <c r="E38">
        <v>42</v>
      </c>
      <c r="F38">
        <v>77</v>
      </c>
      <c r="I38" t="s">
        <v>15</v>
      </c>
      <c r="J38" t="s">
        <v>28</v>
      </c>
    </row>
    <row r="39" spans="1:10">
      <c r="A39" s="7" t="s">
        <v>31</v>
      </c>
      <c r="B39" s="9">
        <v>1038</v>
      </c>
      <c r="C39">
        <v>2499</v>
      </c>
      <c r="D39" t="s">
        <v>17</v>
      </c>
      <c r="E39">
        <v>6.2</v>
      </c>
      <c r="F39">
        <v>9.2</v>
      </c>
      <c r="I39" t="s">
        <v>15</v>
      </c>
      <c r="J39" t="s">
        <v>28</v>
      </c>
    </row>
    <row r="40" spans="1:10">
      <c r="A40" s="7" t="s">
        <v>31</v>
      </c>
      <c r="B40" s="9">
        <v>1039</v>
      </c>
      <c r="C40">
        <v>2877</v>
      </c>
      <c r="D40" t="s">
        <v>14</v>
      </c>
      <c r="E40">
        <v>11.4</v>
      </c>
      <c r="F40">
        <v>16.3</v>
      </c>
      <c r="I40" t="s">
        <v>15</v>
      </c>
      <c r="J40" t="s">
        <v>16</v>
      </c>
    </row>
    <row r="41" spans="1:10">
      <c r="A41" s="7" t="s">
        <v>31</v>
      </c>
      <c r="B41" s="9">
        <v>1040</v>
      </c>
      <c r="C41">
        <v>1109</v>
      </c>
      <c r="D41" t="s">
        <v>21</v>
      </c>
      <c r="E41">
        <v>3</v>
      </c>
      <c r="F41">
        <v>8</v>
      </c>
      <c r="I41" t="s">
        <v>15</v>
      </c>
      <c r="J41" t="s">
        <v>19</v>
      </c>
    </row>
    <row r="42" spans="1:10">
      <c r="A42" s="7" t="s">
        <v>31</v>
      </c>
      <c r="B42" s="9">
        <v>1041</v>
      </c>
      <c r="C42">
        <v>2499</v>
      </c>
      <c r="D42" t="s">
        <v>17</v>
      </c>
      <c r="E42">
        <v>6.2</v>
      </c>
      <c r="F42">
        <v>9.2</v>
      </c>
      <c r="I42" t="s">
        <v>12</v>
      </c>
      <c r="J42" t="s">
        <v>13</v>
      </c>
    </row>
    <row r="43" spans="1:10">
      <c r="A43" s="7" t="s">
        <v>31</v>
      </c>
      <c r="B43" s="9">
        <v>1042</v>
      </c>
      <c r="C43">
        <v>8722</v>
      </c>
      <c r="D43" t="s">
        <v>20</v>
      </c>
      <c r="E43">
        <v>344</v>
      </c>
      <c r="F43">
        <v>502</v>
      </c>
      <c r="I43" t="s">
        <v>18</v>
      </c>
      <c r="J43" t="s">
        <v>13</v>
      </c>
    </row>
    <row r="44" spans="1:10">
      <c r="A44" s="7" t="s">
        <v>31</v>
      </c>
      <c r="B44" s="9">
        <v>1043</v>
      </c>
      <c r="C44">
        <v>2242</v>
      </c>
      <c r="D44" t="s">
        <v>27</v>
      </c>
      <c r="E44">
        <v>60</v>
      </c>
      <c r="F44">
        <v>124</v>
      </c>
      <c r="I44" t="s">
        <v>18</v>
      </c>
      <c r="J44" t="s">
        <v>16</v>
      </c>
    </row>
    <row r="45" spans="1:10">
      <c r="A45" s="7" t="s">
        <v>31</v>
      </c>
      <c r="B45" s="9">
        <v>1044</v>
      </c>
      <c r="C45">
        <v>2877</v>
      </c>
      <c r="D45" t="s">
        <v>14</v>
      </c>
      <c r="E45">
        <v>11.4</v>
      </c>
      <c r="F45">
        <v>16.3</v>
      </c>
      <c r="I45" t="s">
        <v>18</v>
      </c>
      <c r="J45" t="s">
        <v>16</v>
      </c>
    </row>
    <row r="46" spans="1:10">
      <c r="A46" s="7" t="s">
        <v>31</v>
      </c>
      <c r="B46" s="9">
        <v>1045</v>
      </c>
      <c r="C46">
        <v>8722</v>
      </c>
      <c r="D46" t="s">
        <v>20</v>
      </c>
      <c r="E46">
        <v>344</v>
      </c>
      <c r="F46">
        <v>502</v>
      </c>
      <c r="I46" t="s">
        <v>22</v>
      </c>
      <c r="J46" t="s">
        <v>19</v>
      </c>
    </row>
    <row r="47" spans="1:10">
      <c r="A47" s="7" t="s">
        <v>31</v>
      </c>
      <c r="B47" s="9">
        <v>1046</v>
      </c>
      <c r="C47">
        <v>6119</v>
      </c>
      <c r="D47" t="s">
        <v>30</v>
      </c>
      <c r="E47">
        <v>9</v>
      </c>
      <c r="F47">
        <v>14</v>
      </c>
      <c r="I47" t="s">
        <v>15</v>
      </c>
      <c r="J47" t="s">
        <v>29</v>
      </c>
    </row>
    <row r="48" spans="1:10">
      <c r="A48" s="7" t="s">
        <v>31</v>
      </c>
      <c r="B48" s="9">
        <v>1047</v>
      </c>
      <c r="C48">
        <v>6622</v>
      </c>
      <c r="D48" t="s">
        <v>32</v>
      </c>
      <c r="E48">
        <v>42</v>
      </c>
      <c r="F48">
        <v>77</v>
      </c>
      <c r="I48" t="s">
        <v>22</v>
      </c>
      <c r="J48" t="s">
        <v>19</v>
      </c>
    </row>
    <row r="49" spans="1:10">
      <c r="A49" s="7" t="s">
        <v>31</v>
      </c>
      <c r="B49" s="9">
        <v>1048</v>
      </c>
      <c r="C49">
        <v>8722</v>
      </c>
      <c r="D49" t="s">
        <v>20</v>
      </c>
      <c r="E49">
        <v>344</v>
      </c>
      <c r="F49">
        <v>502</v>
      </c>
      <c r="I49" t="s">
        <v>12</v>
      </c>
      <c r="J49" t="s">
        <v>19</v>
      </c>
    </row>
    <row r="50" spans="1:10">
      <c r="A50" s="7" t="s">
        <v>33</v>
      </c>
      <c r="B50" s="9">
        <v>1049</v>
      </c>
      <c r="C50">
        <v>2499</v>
      </c>
      <c r="D50" t="s">
        <v>17</v>
      </c>
      <c r="E50">
        <v>6.2</v>
      </c>
      <c r="F50">
        <v>9.2</v>
      </c>
      <c r="I50" t="s">
        <v>12</v>
      </c>
      <c r="J50" t="s">
        <v>23</v>
      </c>
    </row>
    <row r="51" spans="1:10">
      <c r="A51" s="7" t="s">
        <v>33</v>
      </c>
      <c r="B51" s="9">
        <v>1050</v>
      </c>
      <c r="C51">
        <v>2877</v>
      </c>
      <c r="D51" t="s">
        <v>14</v>
      </c>
      <c r="E51">
        <v>11.4</v>
      </c>
      <c r="F51">
        <v>16.3</v>
      </c>
      <c r="I51" t="s">
        <v>12</v>
      </c>
      <c r="J51" t="s">
        <v>19</v>
      </c>
    </row>
    <row r="52" spans="1:10">
      <c r="A52" s="7" t="s">
        <v>33</v>
      </c>
      <c r="B52" s="9">
        <v>1051</v>
      </c>
      <c r="C52">
        <v>6119</v>
      </c>
      <c r="D52" t="s">
        <v>30</v>
      </c>
      <c r="E52">
        <v>9</v>
      </c>
      <c r="F52">
        <v>14</v>
      </c>
      <c r="I52" t="s">
        <v>18</v>
      </c>
      <c r="J52" t="s">
        <v>29</v>
      </c>
    </row>
    <row r="53" spans="1:10">
      <c r="A53" s="7" t="s">
        <v>33</v>
      </c>
      <c r="B53" s="9">
        <v>1052</v>
      </c>
      <c r="C53">
        <v>6622</v>
      </c>
      <c r="D53" t="s">
        <v>32</v>
      </c>
      <c r="E53">
        <v>42</v>
      </c>
      <c r="F53">
        <v>77</v>
      </c>
      <c r="I53" t="s">
        <v>18</v>
      </c>
      <c r="J53" t="s">
        <v>19</v>
      </c>
    </row>
    <row r="54" spans="1:10">
      <c r="A54" s="7" t="s">
        <v>33</v>
      </c>
      <c r="B54" s="9">
        <v>1053</v>
      </c>
      <c r="C54">
        <v>2242</v>
      </c>
      <c r="D54" t="s">
        <v>27</v>
      </c>
      <c r="E54">
        <v>60</v>
      </c>
      <c r="F54">
        <v>124</v>
      </c>
      <c r="I54" t="s">
        <v>12</v>
      </c>
      <c r="J54" t="s">
        <v>16</v>
      </c>
    </row>
    <row r="55" spans="1:10">
      <c r="A55" s="7" t="s">
        <v>33</v>
      </c>
      <c r="B55" s="9">
        <v>1054</v>
      </c>
      <c r="C55">
        <v>4421</v>
      </c>
      <c r="D55" t="s">
        <v>24</v>
      </c>
      <c r="E55">
        <v>45</v>
      </c>
      <c r="F55">
        <v>87</v>
      </c>
      <c r="I55" t="s">
        <v>18</v>
      </c>
      <c r="J55" t="s">
        <v>28</v>
      </c>
    </row>
    <row r="56" spans="1:10">
      <c r="A56" s="7" t="s">
        <v>33</v>
      </c>
      <c r="B56" s="9">
        <v>1055</v>
      </c>
      <c r="C56">
        <v>6119</v>
      </c>
      <c r="D56" t="s">
        <v>30</v>
      </c>
      <c r="E56">
        <v>9</v>
      </c>
      <c r="F56">
        <v>14</v>
      </c>
      <c r="I56" t="s">
        <v>15</v>
      </c>
      <c r="J56" t="s">
        <v>28</v>
      </c>
    </row>
    <row r="57" spans="1:10">
      <c r="A57" s="7" t="s">
        <v>33</v>
      </c>
      <c r="B57" s="9">
        <v>1056</v>
      </c>
      <c r="C57">
        <v>1109</v>
      </c>
      <c r="D57" t="s">
        <v>21</v>
      </c>
      <c r="E57">
        <v>3</v>
      </c>
      <c r="F57">
        <v>8</v>
      </c>
      <c r="I57" t="s">
        <v>18</v>
      </c>
      <c r="J57" t="s">
        <v>16</v>
      </c>
    </row>
    <row r="58" spans="1:10">
      <c r="A58" s="7" t="s">
        <v>33</v>
      </c>
      <c r="B58" s="9">
        <v>1057</v>
      </c>
      <c r="C58">
        <v>2499</v>
      </c>
      <c r="D58" t="s">
        <v>17</v>
      </c>
      <c r="E58">
        <v>6.2</v>
      </c>
      <c r="F58">
        <v>9.2</v>
      </c>
      <c r="I58" t="s">
        <v>15</v>
      </c>
      <c r="J58" t="s">
        <v>16</v>
      </c>
    </row>
    <row r="59" spans="1:10">
      <c r="A59" s="7" t="s">
        <v>33</v>
      </c>
      <c r="B59" s="9">
        <v>1058</v>
      </c>
      <c r="C59">
        <v>6119</v>
      </c>
      <c r="D59" t="s">
        <v>30</v>
      </c>
      <c r="E59">
        <v>9</v>
      </c>
      <c r="F59">
        <v>14</v>
      </c>
      <c r="I59" t="s">
        <v>22</v>
      </c>
      <c r="J59" t="s">
        <v>19</v>
      </c>
    </row>
    <row r="60" spans="1:10">
      <c r="A60" s="7" t="s">
        <v>33</v>
      </c>
      <c r="B60" s="9">
        <v>1059</v>
      </c>
      <c r="C60">
        <v>2242</v>
      </c>
      <c r="D60" t="s">
        <v>27</v>
      </c>
      <c r="E60">
        <v>60</v>
      </c>
      <c r="F60">
        <v>124</v>
      </c>
      <c r="I60" t="s">
        <v>18</v>
      </c>
      <c r="J60" t="s">
        <v>19</v>
      </c>
    </row>
    <row r="61" spans="1:10">
      <c r="A61" s="7" t="s">
        <v>33</v>
      </c>
      <c r="B61" s="9">
        <v>1060</v>
      </c>
      <c r="C61">
        <v>6119</v>
      </c>
      <c r="D61" t="s">
        <v>30</v>
      </c>
      <c r="E61">
        <v>9</v>
      </c>
      <c r="F61">
        <v>14</v>
      </c>
      <c r="I61" t="s">
        <v>18</v>
      </c>
      <c r="J61" t="s">
        <v>28</v>
      </c>
    </row>
    <row r="62" spans="1:10">
      <c r="A62" s="7" t="s">
        <v>34</v>
      </c>
      <c r="B62" s="9">
        <v>1061</v>
      </c>
      <c r="C62">
        <v>1109</v>
      </c>
      <c r="D62" t="s">
        <v>21</v>
      </c>
      <c r="E62">
        <v>3</v>
      </c>
      <c r="F62">
        <v>8</v>
      </c>
      <c r="I62" t="s">
        <v>18</v>
      </c>
      <c r="J62" t="s">
        <v>28</v>
      </c>
    </row>
    <row r="63" spans="1:10">
      <c r="A63" s="7" t="s">
        <v>34</v>
      </c>
      <c r="B63" s="9">
        <v>1062</v>
      </c>
      <c r="C63">
        <v>2499</v>
      </c>
      <c r="D63" t="s">
        <v>17</v>
      </c>
      <c r="E63">
        <v>6.2</v>
      </c>
      <c r="F63">
        <v>9.2</v>
      </c>
      <c r="I63" t="s">
        <v>12</v>
      </c>
      <c r="J63" t="s">
        <v>19</v>
      </c>
    </row>
    <row r="64" spans="1:10">
      <c r="A64" s="7" t="s">
        <v>34</v>
      </c>
      <c r="B64" s="9">
        <v>1063</v>
      </c>
      <c r="C64">
        <v>1109</v>
      </c>
      <c r="D64" t="s">
        <v>21</v>
      </c>
      <c r="E64">
        <v>3</v>
      </c>
      <c r="F64">
        <v>8</v>
      </c>
      <c r="I64" t="s">
        <v>18</v>
      </c>
      <c r="J64" t="s">
        <v>16</v>
      </c>
    </row>
    <row r="65" spans="1:10">
      <c r="A65" s="7" t="s">
        <v>34</v>
      </c>
      <c r="B65" s="9">
        <v>1064</v>
      </c>
      <c r="C65">
        <v>2499</v>
      </c>
      <c r="D65" t="s">
        <v>17</v>
      </c>
      <c r="E65">
        <v>6.2</v>
      </c>
      <c r="F65">
        <v>9.2</v>
      </c>
      <c r="I65" t="s">
        <v>22</v>
      </c>
      <c r="J65" t="s">
        <v>19</v>
      </c>
    </row>
    <row r="66" spans="1:10">
      <c r="A66" s="7" t="s">
        <v>34</v>
      </c>
      <c r="B66" s="9">
        <v>1065</v>
      </c>
      <c r="C66">
        <v>2499</v>
      </c>
      <c r="D66" t="s">
        <v>17</v>
      </c>
      <c r="E66">
        <v>6.2</v>
      </c>
      <c r="F66">
        <v>9.2</v>
      </c>
      <c r="I66" t="s">
        <v>18</v>
      </c>
      <c r="J66" t="s">
        <v>13</v>
      </c>
    </row>
    <row r="67" spans="1:10">
      <c r="A67" s="7" t="s">
        <v>34</v>
      </c>
      <c r="B67" s="9">
        <v>1066</v>
      </c>
      <c r="C67">
        <v>2877</v>
      </c>
      <c r="D67" t="s">
        <v>14</v>
      </c>
      <c r="E67">
        <v>11.4</v>
      </c>
      <c r="F67">
        <v>16.3</v>
      </c>
      <c r="I67" t="s">
        <v>18</v>
      </c>
      <c r="J67" t="s">
        <v>28</v>
      </c>
    </row>
    <row r="68" spans="1:10">
      <c r="A68" s="7" t="s">
        <v>34</v>
      </c>
      <c r="B68" s="9">
        <v>1067</v>
      </c>
      <c r="C68">
        <v>2877</v>
      </c>
      <c r="D68" t="s">
        <v>14</v>
      </c>
      <c r="E68">
        <v>11.4</v>
      </c>
      <c r="F68">
        <v>16.3</v>
      </c>
      <c r="I68" t="s">
        <v>18</v>
      </c>
      <c r="J68" t="s">
        <v>29</v>
      </c>
    </row>
    <row r="69" spans="1:10">
      <c r="A69" s="7" t="s">
        <v>34</v>
      </c>
      <c r="B69" s="9">
        <v>1068</v>
      </c>
      <c r="C69">
        <v>6119</v>
      </c>
      <c r="D69" t="s">
        <v>30</v>
      </c>
      <c r="E69">
        <v>9</v>
      </c>
      <c r="F69">
        <v>14</v>
      </c>
      <c r="I69" t="s">
        <v>15</v>
      </c>
      <c r="J69" t="s">
        <v>16</v>
      </c>
    </row>
    <row r="70" spans="1:10">
      <c r="A70" s="7" t="s">
        <v>34</v>
      </c>
      <c r="B70" s="9">
        <v>1069</v>
      </c>
      <c r="C70">
        <v>1109</v>
      </c>
      <c r="D70" t="s">
        <v>21</v>
      </c>
      <c r="E70">
        <v>3</v>
      </c>
      <c r="F70">
        <v>8</v>
      </c>
      <c r="I70" t="s">
        <v>18</v>
      </c>
      <c r="J70" t="s">
        <v>19</v>
      </c>
    </row>
    <row r="71" spans="1:10">
      <c r="A71" s="7" t="s">
        <v>34</v>
      </c>
      <c r="B71" s="9">
        <v>1070</v>
      </c>
      <c r="C71">
        <v>2499</v>
      </c>
      <c r="D71" t="s">
        <v>17</v>
      </c>
      <c r="E71">
        <v>6.2</v>
      </c>
      <c r="F71">
        <v>9.2</v>
      </c>
      <c r="I71" t="s">
        <v>22</v>
      </c>
      <c r="J71" t="s">
        <v>19</v>
      </c>
    </row>
    <row r="72" spans="1:10">
      <c r="A72" s="7" t="s">
        <v>34</v>
      </c>
      <c r="B72" s="9">
        <v>1071</v>
      </c>
      <c r="C72">
        <v>1109</v>
      </c>
      <c r="D72" t="s">
        <v>21</v>
      </c>
      <c r="E72">
        <v>3</v>
      </c>
      <c r="F72">
        <v>8</v>
      </c>
      <c r="I72" t="s">
        <v>12</v>
      </c>
      <c r="J72" t="s">
        <v>19</v>
      </c>
    </row>
    <row r="73" spans="1:10">
      <c r="A73" s="7" t="s">
        <v>34</v>
      </c>
      <c r="B73" s="9">
        <v>1072</v>
      </c>
      <c r="C73">
        <v>1109</v>
      </c>
      <c r="D73" t="s">
        <v>21</v>
      </c>
      <c r="E73">
        <v>3</v>
      </c>
      <c r="F73">
        <v>8</v>
      </c>
      <c r="I73" t="s">
        <v>18</v>
      </c>
      <c r="J73" t="s">
        <v>28</v>
      </c>
    </row>
    <row r="74" spans="1:10">
      <c r="A74" s="7" t="s">
        <v>34</v>
      </c>
      <c r="B74" s="9">
        <v>1073</v>
      </c>
      <c r="C74">
        <v>6622</v>
      </c>
      <c r="D74" t="s">
        <v>32</v>
      </c>
      <c r="E74">
        <v>42</v>
      </c>
      <c r="F74">
        <v>77</v>
      </c>
      <c r="I74" t="s">
        <v>18</v>
      </c>
      <c r="J74" t="s">
        <v>16</v>
      </c>
    </row>
    <row r="75" spans="1:10">
      <c r="A75" s="7" t="s">
        <v>34</v>
      </c>
      <c r="B75" s="9">
        <v>1074</v>
      </c>
      <c r="C75">
        <v>2877</v>
      </c>
      <c r="D75" t="s">
        <v>14</v>
      </c>
      <c r="E75">
        <v>11.4</v>
      </c>
      <c r="F75">
        <v>16.3</v>
      </c>
      <c r="I75" t="s">
        <v>18</v>
      </c>
      <c r="J75" t="s">
        <v>19</v>
      </c>
    </row>
    <row r="76" spans="1:10">
      <c r="A76" s="7" t="s">
        <v>34</v>
      </c>
      <c r="B76" s="9">
        <v>1075</v>
      </c>
      <c r="C76">
        <v>1109</v>
      </c>
      <c r="D76" t="s">
        <v>21</v>
      </c>
      <c r="E76">
        <v>3</v>
      </c>
      <c r="F76">
        <v>8</v>
      </c>
      <c r="I76" t="s">
        <v>22</v>
      </c>
      <c r="J76" t="s">
        <v>16</v>
      </c>
    </row>
    <row r="77" spans="1:10">
      <c r="A77" s="7" t="s">
        <v>34</v>
      </c>
      <c r="B77" s="9">
        <v>1076</v>
      </c>
      <c r="C77">
        <v>1109</v>
      </c>
      <c r="D77" t="s">
        <v>21</v>
      </c>
      <c r="E77">
        <v>3</v>
      </c>
      <c r="F77">
        <v>8</v>
      </c>
      <c r="I77" t="s">
        <v>15</v>
      </c>
      <c r="J77" t="s">
        <v>19</v>
      </c>
    </row>
    <row r="78" spans="1:10">
      <c r="A78" s="7" t="s">
        <v>34</v>
      </c>
      <c r="B78" s="9">
        <v>1077</v>
      </c>
      <c r="C78">
        <v>9822</v>
      </c>
      <c r="D78" t="s">
        <v>11</v>
      </c>
      <c r="E78">
        <v>58.3</v>
      </c>
      <c r="F78">
        <v>98.4</v>
      </c>
      <c r="I78" t="s">
        <v>22</v>
      </c>
      <c r="J78" t="s">
        <v>19</v>
      </c>
    </row>
    <row r="79" spans="1:10">
      <c r="A79" s="7" t="s">
        <v>34</v>
      </c>
      <c r="B79" s="9">
        <v>1078</v>
      </c>
      <c r="C79">
        <v>2877</v>
      </c>
      <c r="D79" t="s">
        <v>14</v>
      </c>
      <c r="E79">
        <v>11.4</v>
      </c>
      <c r="F79">
        <v>16.3</v>
      </c>
      <c r="I79" t="s">
        <v>15</v>
      </c>
      <c r="J79" t="s">
        <v>28</v>
      </c>
    </row>
    <row r="80" spans="1:10">
      <c r="A80" s="7" t="s">
        <v>35</v>
      </c>
      <c r="B80" s="9">
        <v>1079</v>
      </c>
      <c r="C80">
        <v>2877</v>
      </c>
      <c r="D80" t="s">
        <v>14</v>
      </c>
      <c r="E80">
        <v>11.4</v>
      </c>
      <c r="F80">
        <v>16.3</v>
      </c>
      <c r="I80" t="s">
        <v>15</v>
      </c>
      <c r="J80" t="s">
        <v>13</v>
      </c>
    </row>
    <row r="81" spans="1:10">
      <c r="A81" s="7" t="s">
        <v>35</v>
      </c>
      <c r="B81" s="9">
        <v>1080</v>
      </c>
      <c r="C81">
        <v>4421</v>
      </c>
      <c r="D81" t="s">
        <v>24</v>
      </c>
      <c r="E81">
        <v>45</v>
      </c>
      <c r="F81">
        <v>87</v>
      </c>
      <c r="I81" t="s">
        <v>18</v>
      </c>
      <c r="J81" t="s">
        <v>16</v>
      </c>
    </row>
    <row r="82" spans="1:10">
      <c r="A82" s="7" t="s">
        <v>35</v>
      </c>
      <c r="B82" s="9">
        <v>1081</v>
      </c>
      <c r="C82">
        <v>6119</v>
      </c>
      <c r="D82" t="s">
        <v>30</v>
      </c>
      <c r="E82">
        <v>9</v>
      </c>
      <c r="F82">
        <v>14</v>
      </c>
      <c r="I82" t="s">
        <v>18</v>
      </c>
      <c r="J82" t="s">
        <v>29</v>
      </c>
    </row>
    <row r="83" spans="1:10">
      <c r="A83" s="7" t="s">
        <v>35</v>
      </c>
      <c r="B83" s="9">
        <v>1082</v>
      </c>
      <c r="C83">
        <v>1109</v>
      </c>
      <c r="D83" t="s">
        <v>21</v>
      </c>
      <c r="E83">
        <v>3</v>
      </c>
      <c r="F83">
        <v>8</v>
      </c>
      <c r="I83" t="s">
        <v>12</v>
      </c>
      <c r="J83" t="s">
        <v>16</v>
      </c>
    </row>
    <row r="84" spans="1:10">
      <c r="A84" s="7" t="s">
        <v>35</v>
      </c>
      <c r="B84" s="9">
        <v>1083</v>
      </c>
      <c r="C84">
        <v>1109</v>
      </c>
      <c r="D84" t="s">
        <v>21</v>
      </c>
      <c r="E84">
        <v>3</v>
      </c>
      <c r="F84">
        <v>8</v>
      </c>
      <c r="I84" t="s">
        <v>12</v>
      </c>
      <c r="J84" t="s">
        <v>28</v>
      </c>
    </row>
    <row r="85" spans="1:10">
      <c r="A85" s="7" t="s">
        <v>35</v>
      </c>
      <c r="B85" s="9">
        <v>1084</v>
      </c>
      <c r="C85">
        <v>6119</v>
      </c>
      <c r="D85" t="s">
        <v>30</v>
      </c>
      <c r="E85">
        <v>9</v>
      </c>
      <c r="F85">
        <v>14</v>
      </c>
      <c r="I85" t="s">
        <v>12</v>
      </c>
      <c r="J85" t="s">
        <v>19</v>
      </c>
    </row>
    <row r="86" spans="1:10">
      <c r="A86" s="7" t="s">
        <v>35</v>
      </c>
      <c r="B86" s="9">
        <v>1085</v>
      </c>
      <c r="C86">
        <v>9822</v>
      </c>
      <c r="D86" t="s">
        <v>11</v>
      </c>
      <c r="E86">
        <v>58.3</v>
      </c>
      <c r="F86">
        <v>98.4</v>
      </c>
      <c r="I86" t="s">
        <v>18</v>
      </c>
      <c r="J86" t="s">
        <v>28</v>
      </c>
    </row>
    <row r="87" spans="1:10">
      <c r="A87" s="7" t="s">
        <v>35</v>
      </c>
      <c r="B87" s="9">
        <v>1086</v>
      </c>
      <c r="C87">
        <v>1109</v>
      </c>
      <c r="D87" t="s">
        <v>21</v>
      </c>
      <c r="E87">
        <v>3</v>
      </c>
      <c r="F87">
        <v>8</v>
      </c>
      <c r="I87" t="s">
        <v>22</v>
      </c>
      <c r="J87" t="s">
        <v>19</v>
      </c>
    </row>
    <row r="88" spans="1:10">
      <c r="A88" s="7" t="s">
        <v>35</v>
      </c>
      <c r="B88" s="9">
        <v>1087</v>
      </c>
      <c r="C88">
        <v>2499</v>
      </c>
      <c r="D88" t="s">
        <v>17</v>
      </c>
      <c r="E88">
        <v>6.2</v>
      </c>
      <c r="F88">
        <v>9.2</v>
      </c>
      <c r="I88" t="s">
        <v>12</v>
      </c>
      <c r="J88" t="s">
        <v>16</v>
      </c>
    </row>
    <row r="89" spans="1:10">
      <c r="A89" s="7" t="s">
        <v>35</v>
      </c>
      <c r="B89" s="9">
        <v>1088</v>
      </c>
      <c r="C89">
        <v>2499</v>
      </c>
      <c r="D89" t="s">
        <v>17</v>
      </c>
      <c r="E89">
        <v>6.2</v>
      </c>
      <c r="F89">
        <v>9.2</v>
      </c>
      <c r="I89" t="s">
        <v>12</v>
      </c>
      <c r="J89" t="s">
        <v>13</v>
      </c>
    </row>
    <row r="90" spans="1:10">
      <c r="A90" s="7" t="s">
        <v>35</v>
      </c>
      <c r="B90" s="9">
        <v>1089</v>
      </c>
      <c r="C90">
        <v>6119</v>
      </c>
      <c r="D90" t="s">
        <v>30</v>
      </c>
      <c r="E90">
        <v>9</v>
      </c>
      <c r="F90">
        <v>14</v>
      </c>
      <c r="I90" t="s">
        <v>18</v>
      </c>
      <c r="J90" t="s">
        <v>28</v>
      </c>
    </row>
    <row r="91" spans="1:10">
      <c r="A91" s="7" t="s">
        <v>35</v>
      </c>
      <c r="B91" s="9">
        <v>1090</v>
      </c>
      <c r="C91">
        <v>2877</v>
      </c>
      <c r="D91" t="s">
        <v>14</v>
      </c>
      <c r="E91">
        <v>11.4</v>
      </c>
      <c r="F91">
        <v>16.3</v>
      </c>
      <c r="I91" t="s">
        <v>12</v>
      </c>
      <c r="J91" t="s">
        <v>16</v>
      </c>
    </row>
    <row r="92" spans="1:10">
      <c r="A92" s="7" t="s">
        <v>35</v>
      </c>
      <c r="B92" s="9">
        <v>1091</v>
      </c>
      <c r="C92">
        <v>2877</v>
      </c>
      <c r="D92" t="s">
        <v>14</v>
      </c>
      <c r="E92">
        <v>11.4</v>
      </c>
      <c r="F92">
        <v>16.3</v>
      </c>
      <c r="I92" t="s">
        <v>22</v>
      </c>
      <c r="J92" t="s">
        <v>28</v>
      </c>
    </row>
    <row r="93" spans="1:10">
      <c r="A93" s="7" t="s">
        <v>35</v>
      </c>
      <c r="B93" s="9">
        <v>1092</v>
      </c>
      <c r="C93">
        <v>2877</v>
      </c>
      <c r="D93" t="s">
        <v>14</v>
      </c>
      <c r="E93">
        <v>11.4</v>
      </c>
      <c r="F93">
        <v>16.3</v>
      </c>
      <c r="I93" t="s">
        <v>18</v>
      </c>
      <c r="J93" t="s">
        <v>16</v>
      </c>
    </row>
    <row r="94" spans="1:10">
      <c r="A94" s="7" t="s">
        <v>35</v>
      </c>
      <c r="B94" s="9">
        <v>1093</v>
      </c>
      <c r="C94">
        <v>6119</v>
      </c>
      <c r="D94" t="s">
        <v>30</v>
      </c>
      <c r="E94">
        <v>9</v>
      </c>
      <c r="F94">
        <v>14</v>
      </c>
      <c r="I94" t="s">
        <v>15</v>
      </c>
      <c r="J94" t="s">
        <v>19</v>
      </c>
    </row>
    <row r="95" spans="1:10">
      <c r="A95" s="7" t="s">
        <v>35</v>
      </c>
      <c r="B95" s="9">
        <v>1094</v>
      </c>
      <c r="C95">
        <v>6119</v>
      </c>
      <c r="D95" t="s">
        <v>30</v>
      </c>
      <c r="E95">
        <v>9</v>
      </c>
      <c r="F95">
        <v>14</v>
      </c>
      <c r="I95" t="s">
        <v>18</v>
      </c>
      <c r="J95" t="s">
        <v>16</v>
      </c>
    </row>
    <row r="96" spans="1:10">
      <c r="A96" s="7" t="s">
        <v>35</v>
      </c>
      <c r="B96" s="9">
        <v>1095</v>
      </c>
      <c r="C96">
        <v>2499</v>
      </c>
      <c r="D96" t="s">
        <v>17</v>
      </c>
      <c r="E96">
        <v>6.2</v>
      </c>
      <c r="F96">
        <v>9.2</v>
      </c>
      <c r="I96" t="s">
        <v>22</v>
      </c>
      <c r="J96" t="s">
        <v>19</v>
      </c>
    </row>
    <row r="97" spans="1:10">
      <c r="A97" s="7" t="s">
        <v>35</v>
      </c>
      <c r="B97" s="9">
        <v>1096</v>
      </c>
      <c r="C97">
        <v>6119</v>
      </c>
      <c r="D97" t="s">
        <v>30</v>
      </c>
      <c r="E97">
        <v>9</v>
      </c>
      <c r="F97">
        <v>14</v>
      </c>
      <c r="I97" t="s">
        <v>18</v>
      </c>
      <c r="J97" t="s">
        <v>19</v>
      </c>
    </row>
    <row r="98" spans="1:10">
      <c r="A98" s="7" t="s">
        <v>35</v>
      </c>
      <c r="B98" s="9">
        <v>1097</v>
      </c>
      <c r="C98">
        <v>9212</v>
      </c>
      <c r="D98" t="s">
        <v>25</v>
      </c>
      <c r="E98">
        <v>4</v>
      </c>
      <c r="F98">
        <v>7</v>
      </c>
      <c r="I98" t="s">
        <v>22</v>
      </c>
      <c r="J98" t="s">
        <v>28</v>
      </c>
    </row>
    <row r="99" spans="1:10">
      <c r="A99" s="7" t="s">
        <v>35</v>
      </c>
      <c r="B99" s="9">
        <v>1098</v>
      </c>
      <c r="C99">
        <v>2877</v>
      </c>
      <c r="D99" t="s">
        <v>14</v>
      </c>
      <c r="E99">
        <v>11.4</v>
      </c>
      <c r="F99">
        <v>16.3</v>
      </c>
      <c r="I99" t="s">
        <v>15</v>
      </c>
      <c r="J99" t="s">
        <v>13</v>
      </c>
    </row>
    <row r="100" spans="1:10">
      <c r="A100" s="7" t="s">
        <v>36</v>
      </c>
      <c r="B100" s="9">
        <v>1099</v>
      </c>
      <c r="C100">
        <v>2877</v>
      </c>
      <c r="D100" t="s">
        <v>14</v>
      </c>
      <c r="E100">
        <v>11.4</v>
      </c>
      <c r="F100">
        <v>16.3</v>
      </c>
      <c r="I100" t="s">
        <v>18</v>
      </c>
      <c r="J100" t="s">
        <v>16</v>
      </c>
    </row>
    <row r="101" spans="1:10">
      <c r="A101" s="7" t="s">
        <v>36</v>
      </c>
      <c r="B101" s="9">
        <v>1100</v>
      </c>
      <c r="C101">
        <v>6119</v>
      </c>
      <c r="D101" t="s">
        <v>30</v>
      </c>
      <c r="E101">
        <v>9</v>
      </c>
      <c r="F101">
        <v>14</v>
      </c>
      <c r="I101" t="s">
        <v>12</v>
      </c>
      <c r="J101" t="s">
        <v>29</v>
      </c>
    </row>
    <row r="102" spans="1:10">
      <c r="A102" s="7" t="s">
        <v>36</v>
      </c>
      <c r="B102" s="9">
        <v>1101</v>
      </c>
      <c r="C102">
        <v>2499</v>
      </c>
      <c r="D102" t="s">
        <v>17</v>
      </c>
      <c r="E102">
        <v>6.2</v>
      </c>
      <c r="F102">
        <v>9.2</v>
      </c>
      <c r="I102" t="s">
        <v>18</v>
      </c>
      <c r="J102" t="s">
        <v>16</v>
      </c>
    </row>
    <row r="103" spans="1:10">
      <c r="A103" s="7" t="s">
        <v>36</v>
      </c>
      <c r="B103" s="9">
        <v>1102</v>
      </c>
      <c r="C103">
        <v>2242</v>
      </c>
      <c r="D103" t="s">
        <v>27</v>
      </c>
      <c r="E103">
        <v>60</v>
      </c>
      <c r="F103">
        <v>124</v>
      </c>
      <c r="I103" t="s">
        <v>15</v>
      </c>
      <c r="J103" t="s">
        <v>28</v>
      </c>
    </row>
    <row r="104" spans="1:10">
      <c r="A104" s="7" t="s">
        <v>36</v>
      </c>
      <c r="B104" s="9">
        <v>1103</v>
      </c>
      <c r="C104">
        <v>2877</v>
      </c>
      <c r="D104" t="s">
        <v>14</v>
      </c>
      <c r="E104">
        <v>11.4</v>
      </c>
      <c r="F104">
        <v>16.3</v>
      </c>
      <c r="I104" t="s">
        <v>15</v>
      </c>
      <c r="J104" t="s">
        <v>19</v>
      </c>
    </row>
    <row r="105" spans="1:10">
      <c r="A105" s="7" t="s">
        <v>36</v>
      </c>
      <c r="B105" s="9">
        <v>1104</v>
      </c>
      <c r="C105">
        <v>2877</v>
      </c>
      <c r="D105" t="s">
        <v>14</v>
      </c>
      <c r="E105">
        <v>11.4</v>
      </c>
      <c r="F105">
        <v>16.3</v>
      </c>
      <c r="I105" t="s">
        <v>18</v>
      </c>
      <c r="J105" t="s">
        <v>28</v>
      </c>
    </row>
    <row r="106" spans="1:10">
      <c r="A106" s="7" t="s">
        <v>36</v>
      </c>
      <c r="B106" s="9">
        <v>1105</v>
      </c>
      <c r="C106">
        <v>2499</v>
      </c>
      <c r="D106" t="s">
        <v>17</v>
      </c>
      <c r="E106">
        <v>6.2</v>
      </c>
      <c r="F106">
        <v>9.2</v>
      </c>
      <c r="I106" t="s">
        <v>15</v>
      </c>
      <c r="J106" t="s">
        <v>19</v>
      </c>
    </row>
    <row r="107" spans="1:10">
      <c r="A107" s="7" t="s">
        <v>36</v>
      </c>
      <c r="B107" s="9">
        <v>1106</v>
      </c>
      <c r="C107">
        <v>9822</v>
      </c>
      <c r="D107" t="s">
        <v>11</v>
      </c>
      <c r="E107">
        <v>58.3</v>
      </c>
      <c r="F107">
        <v>98.4</v>
      </c>
      <c r="I107" t="s">
        <v>15</v>
      </c>
      <c r="J107" t="s">
        <v>16</v>
      </c>
    </row>
    <row r="108" spans="1:10">
      <c r="A108" s="7" t="s">
        <v>36</v>
      </c>
      <c r="B108" s="9">
        <v>1107</v>
      </c>
      <c r="C108">
        <v>1109</v>
      </c>
      <c r="D108" t="s">
        <v>21</v>
      </c>
      <c r="E108">
        <v>3</v>
      </c>
      <c r="F108">
        <v>8</v>
      </c>
      <c r="I108" t="s">
        <v>22</v>
      </c>
      <c r="J108" t="s">
        <v>13</v>
      </c>
    </row>
    <row r="109" spans="1:10">
      <c r="A109" s="7" t="s">
        <v>36</v>
      </c>
      <c r="B109" s="9">
        <v>1108</v>
      </c>
      <c r="C109">
        <v>9822</v>
      </c>
      <c r="D109" t="s">
        <v>11</v>
      </c>
      <c r="E109">
        <v>58.3</v>
      </c>
      <c r="F109">
        <v>98.4</v>
      </c>
      <c r="I109" t="s">
        <v>18</v>
      </c>
      <c r="J109" t="s">
        <v>28</v>
      </c>
    </row>
    <row r="110" spans="1:10">
      <c r="A110" s="7" t="s">
        <v>36</v>
      </c>
      <c r="B110" s="9">
        <v>1109</v>
      </c>
      <c r="C110">
        <v>8722</v>
      </c>
      <c r="D110" t="s">
        <v>20</v>
      </c>
      <c r="E110">
        <v>344</v>
      </c>
      <c r="F110">
        <v>502</v>
      </c>
      <c r="I110" t="s">
        <v>15</v>
      </c>
      <c r="J110" t="s">
        <v>16</v>
      </c>
    </row>
    <row r="111" spans="1:10">
      <c r="A111" s="7" t="s">
        <v>36</v>
      </c>
      <c r="B111" s="9">
        <v>1110</v>
      </c>
      <c r="C111">
        <v>8722</v>
      </c>
      <c r="D111" t="s">
        <v>20</v>
      </c>
      <c r="E111">
        <v>344</v>
      </c>
      <c r="F111">
        <v>502</v>
      </c>
      <c r="I111" t="s">
        <v>22</v>
      </c>
      <c r="J111" t="s">
        <v>28</v>
      </c>
    </row>
    <row r="112" spans="1:10">
      <c r="A112" s="7" t="s">
        <v>36</v>
      </c>
      <c r="B112" s="9">
        <v>1111</v>
      </c>
      <c r="C112">
        <v>6622</v>
      </c>
      <c r="D112" t="s">
        <v>32</v>
      </c>
      <c r="E112">
        <v>42</v>
      </c>
      <c r="F112">
        <v>77</v>
      </c>
      <c r="I112" t="s">
        <v>22</v>
      </c>
      <c r="J112" t="s">
        <v>16</v>
      </c>
    </row>
    <row r="113" spans="1:10">
      <c r="A113" s="7" t="s">
        <v>36</v>
      </c>
      <c r="B113" s="9">
        <v>1112</v>
      </c>
      <c r="C113">
        <v>6622</v>
      </c>
      <c r="D113" t="s">
        <v>32</v>
      </c>
      <c r="E113">
        <v>42</v>
      </c>
      <c r="F113">
        <v>77</v>
      </c>
      <c r="I113" t="s">
        <v>18</v>
      </c>
      <c r="J113" t="s">
        <v>19</v>
      </c>
    </row>
    <row r="114" spans="1:10">
      <c r="A114" s="7" t="s">
        <v>36</v>
      </c>
      <c r="B114" s="9">
        <v>1113</v>
      </c>
      <c r="C114">
        <v>9822</v>
      </c>
      <c r="D114" t="s">
        <v>11</v>
      </c>
      <c r="E114">
        <v>58.3</v>
      </c>
      <c r="F114">
        <v>98.4</v>
      </c>
      <c r="I114" t="s">
        <v>12</v>
      </c>
      <c r="J114" t="s">
        <v>16</v>
      </c>
    </row>
    <row r="115" spans="1:10">
      <c r="A115" s="7" t="s">
        <v>36</v>
      </c>
      <c r="B115" s="9">
        <v>1114</v>
      </c>
      <c r="C115">
        <v>2242</v>
      </c>
      <c r="D115" t="s">
        <v>27</v>
      </c>
      <c r="E115">
        <v>60</v>
      </c>
      <c r="F115">
        <v>124</v>
      </c>
      <c r="I115" t="s">
        <v>15</v>
      </c>
      <c r="J115" t="s">
        <v>19</v>
      </c>
    </row>
    <row r="116" spans="1:10">
      <c r="A116" s="7" t="s">
        <v>36</v>
      </c>
      <c r="B116" s="9">
        <v>1115</v>
      </c>
      <c r="C116">
        <v>8722</v>
      </c>
      <c r="D116" t="s">
        <v>20</v>
      </c>
      <c r="E116">
        <v>344</v>
      </c>
      <c r="F116">
        <v>502</v>
      </c>
      <c r="I116" t="s">
        <v>12</v>
      </c>
      <c r="J116" t="s">
        <v>19</v>
      </c>
    </row>
    <row r="117" spans="1:10">
      <c r="A117" s="7" t="s">
        <v>36</v>
      </c>
      <c r="B117" s="9">
        <v>1116</v>
      </c>
      <c r="C117">
        <v>6622</v>
      </c>
      <c r="D117" t="s">
        <v>32</v>
      </c>
      <c r="E117">
        <v>42</v>
      </c>
      <c r="F117">
        <v>77</v>
      </c>
      <c r="I117" t="s">
        <v>18</v>
      </c>
      <c r="J117" t="s">
        <v>28</v>
      </c>
    </row>
    <row r="118" spans="1:10">
      <c r="A118" s="7" t="s">
        <v>36</v>
      </c>
      <c r="B118" s="9">
        <v>1117</v>
      </c>
      <c r="C118">
        <v>8722</v>
      </c>
      <c r="D118" t="s">
        <v>20</v>
      </c>
      <c r="E118">
        <v>344</v>
      </c>
      <c r="F118">
        <v>502</v>
      </c>
      <c r="I118" t="s">
        <v>22</v>
      </c>
      <c r="J118" t="s">
        <v>13</v>
      </c>
    </row>
    <row r="119" spans="1:10">
      <c r="A119" s="7" t="s">
        <v>36</v>
      </c>
      <c r="B119" s="9">
        <v>1118</v>
      </c>
      <c r="C119">
        <v>9822</v>
      </c>
      <c r="D119" t="s">
        <v>11</v>
      </c>
      <c r="E119">
        <v>58.3</v>
      </c>
      <c r="F119">
        <v>98.4</v>
      </c>
      <c r="I119" t="s">
        <v>15</v>
      </c>
      <c r="J119" t="s">
        <v>16</v>
      </c>
    </row>
    <row r="120" spans="1:10">
      <c r="A120" s="7" t="s">
        <v>36</v>
      </c>
      <c r="B120" s="9">
        <v>1119</v>
      </c>
      <c r="C120">
        <v>2242</v>
      </c>
      <c r="D120" t="s">
        <v>27</v>
      </c>
      <c r="E120">
        <v>60</v>
      </c>
      <c r="F120">
        <v>124</v>
      </c>
      <c r="I120" t="s">
        <v>12</v>
      </c>
      <c r="J120" t="s">
        <v>29</v>
      </c>
    </row>
    <row r="121" spans="1:10">
      <c r="A121" s="7" t="s">
        <v>36</v>
      </c>
      <c r="B121" s="9">
        <v>1120</v>
      </c>
      <c r="C121">
        <v>2242</v>
      </c>
      <c r="D121" t="s">
        <v>27</v>
      </c>
      <c r="E121">
        <v>60</v>
      </c>
      <c r="F121">
        <v>124</v>
      </c>
      <c r="I121" t="s">
        <v>18</v>
      </c>
      <c r="J121" t="s">
        <v>16</v>
      </c>
    </row>
    <row r="122" spans="1:10">
      <c r="A122" s="7" t="s">
        <v>36</v>
      </c>
      <c r="B122" s="9">
        <v>1121</v>
      </c>
      <c r="C122">
        <v>4421</v>
      </c>
      <c r="D122" t="s">
        <v>24</v>
      </c>
      <c r="E122">
        <v>45</v>
      </c>
      <c r="F122">
        <v>87</v>
      </c>
      <c r="I122" t="s">
        <v>18</v>
      </c>
      <c r="J122" t="s">
        <v>28</v>
      </c>
    </row>
    <row r="123" spans="1:10">
      <c r="A123" s="7" t="s">
        <v>36</v>
      </c>
      <c r="B123" s="9">
        <v>1122</v>
      </c>
      <c r="C123">
        <v>8722</v>
      </c>
      <c r="D123" t="s">
        <v>20</v>
      </c>
      <c r="E123">
        <v>344</v>
      </c>
      <c r="F123">
        <v>502</v>
      </c>
      <c r="I123" t="s">
        <v>18</v>
      </c>
      <c r="J123" t="s">
        <v>19</v>
      </c>
    </row>
    <row r="124" spans="1:10">
      <c r="A124" s="7" t="s">
        <v>36</v>
      </c>
      <c r="B124" s="9">
        <v>1123</v>
      </c>
      <c r="C124">
        <v>9822</v>
      </c>
      <c r="D124" t="s">
        <v>11</v>
      </c>
      <c r="E124">
        <v>58.3</v>
      </c>
      <c r="F124">
        <v>98.4</v>
      </c>
      <c r="I124" t="s">
        <v>18</v>
      </c>
      <c r="J124" t="s">
        <v>28</v>
      </c>
    </row>
    <row r="125" spans="1:10">
      <c r="A125" s="7" t="s">
        <v>36</v>
      </c>
      <c r="B125" s="9">
        <v>1124</v>
      </c>
      <c r="C125">
        <v>4421</v>
      </c>
      <c r="D125" t="s">
        <v>24</v>
      </c>
      <c r="E125">
        <v>45</v>
      </c>
      <c r="F125">
        <v>87</v>
      </c>
      <c r="I125" t="s">
        <v>18</v>
      </c>
      <c r="J125" t="s">
        <v>19</v>
      </c>
    </row>
    <row r="126" spans="1:10">
      <c r="A126" s="7" t="s">
        <v>37</v>
      </c>
      <c r="B126" s="9">
        <v>1125</v>
      </c>
      <c r="C126">
        <v>2242</v>
      </c>
      <c r="D126" t="s">
        <v>27</v>
      </c>
      <c r="E126">
        <v>60</v>
      </c>
      <c r="F126">
        <v>124</v>
      </c>
      <c r="I126" t="s">
        <v>18</v>
      </c>
      <c r="J126" t="s">
        <v>16</v>
      </c>
    </row>
    <row r="127" spans="1:10">
      <c r="A127" s="7" t="s">
        <v>37</v>
      </c>
      <c r="B127" s="9">
        <v>1126</v>
      </c>
      <c r="C127">
        <v>9212</v>
      </c>
      <c r="D127" t="s">
        <v>25</v>
      </c>
      <c r="E127">
        <v>4</v>
      </c>
      <c r="F127">
        <v>7</v>
      </c>
      <c r="I127" t="s">
        <v>18</v>
      </c>
      <c r="J127" t="s">
        <v>13</v>
      </c>
    </row>
    <row r="128" spans="1:10">
      <c r="A128" s="7" t="s">
        <v>37</v>
      </c>
      <c r="B128" s="9">
        <v>1127</v>
      </c>
      <c r="C128">
        <v>8722</v>
      </c>
      <c r="D128" t="s">
        <v>20</v>
      </c>
      <c r="E128">
        <v>344</v>
      </c>
      <c r="F128">
        <v>502</v>
      </c>
      <c r="I128" t="s">
        <v>12</v>
      </c>
      <c r="J128" t="s">
        <v>28</v>
      </c>
    </row>
    <row r="129" spans="1:10">
      <c r="A129" s="7" t="s">
        <v>37</v>
      </c>
      <c r="B129" s="9">
        <v>1128</v>
      </c>
      <c r="C129">
        <v>6622</v>
      </c>
      <c r="D129" t="s">
        <v>32</v>
      </c>
      <c r="E129">
        <v>42</v>
      </c>
      <c r="F129">
        <v>77</v>
      </c>
      <c r="I129" t="s">
        <v>15</v>
      </c>
      <c r="J129" t="s">
        <v>16</v>
      </c>
    </row>
    <row r="130" spans="1:10">
      <c r="A130" s="7" t="s">
        <v>37</v>
      </c>
      <c r="B130" s="9">
        <v>1129</v>
      </c>
      <c r="C130">
        <v>9822</v>
      </c>
      <c r="D130" t="s">
        <v>11</v>
      </c>
      <c r="E130">
        <v>58.3</v>
      </c>
      <c r="F130">
        <v>98.4</v>
      </c>
      <c r="I130" t="s">
        <v>22</v>
      </c>
      <c r="J130" t="s">
        <v>28</v>
      </c>
    </row>
    <row r="131" spans="1:10">
      <c r="A131" s="7" t="s">
        <v>37</v>
      </c>
      <c r="B131" s="9">
        <v>1130</v>
      </c>
      <c r="C131">
        <v>4421</v>
      </c>
      <c r="D131" t="s">
        <v>24</v>
      </c>
      <c r="E131">
        <v>45</v>
      </c>
      <c r="F131">
        <v>87</v>
      </c>
      <c r="I131" t="s">
        <v>22</v>
      </c>
      <c r="J131" t="s">
        <v>16</v>
      </c>
    </row>
    <row r="132" spans="1:10">
      <c r="A132" s="7" t="s">
        <v>37</v>
      </c>
      <c r="B132" s="9">
        <v>1131</v>
      </c>
      <c r="C132">
        <v>9212</v>
      </c>
      <c r="D132" t="s">
        <v>25</v>
      </c>
      <c r="E132">
        <v>4</v>
      </c>
      <c r="F132">
        <v>7</v>
      </c>
      <c r="I132" t="s">
        <v>22</v>
      </c>
      <c r="J132" t="s">
        <v>19</v>
      </c>
    </row>
    <row r="133" spans="1:10">
      <c r="A133" s="7" t="s">
        <v>37</v>
      </c>
      <c r="B133" s="9">
        <v>1132</v>
      </c>
      <c r="C133">
        <v>9212</v>
      </c>
      <c r="D133" t="s">
        <v>25</v>
      </c>
      <c r="E133">
        <v>4</v>
      </c>
      <c r="F133">
        <v>7</v>
      </c>
      <c r="I133" t="s">
        <v>22</v>
      </c>
      <c r="J133" t="s">
        <v>16</v>
      </c>
    </row>
    <row r="134" spans="1:10">
      <c r="A134" s="7" t="s">
        <v>37</v>
      </c>
      <c r="B134" s="9">
        <v>1133</v>
      </c>
      <c r="C134">
        <v>9822</v>
      </c>
      <c r="D134" t="s">
        <v>11</v>
      </c>
      <c r="E134">
        <v>58.3</v>
      </c>
      <c r="F134">
        <v>98.4</v>
      </c>
      <c r="I134" t="s">
        <v>12</v>
      </c>
      <c r="J134" t="s">
        <v>19</v>
      </c>
    </row>
    <row r="135" spans="1:10">
      <c r="A135" s="7" t="s">
        <v>37</v>
      </c>
      <c r="B135" s="9">
        <v>1134</v>
      </c>
      <c r="C135">
        <v>9822</v>
      </c>
      <c r="D135" t="s">
        <v>11</v>
      </c>
      <c r="E135">
        <v>58.3</v>
      </c>
      <c r="F135">
        <v>98.4</v>
      </c>
      <c r="I135" t="s">
        <v>18</v>
      </c>
      <c r="J135" t="s">
        <v>19</v>
      </c>
    </row>
    <row r="136" spans="1:10">
      <c r="A136" s="7" t="s">
        <v>37</v>
      </c>
      <c r="B136" s="9">
        <v>1135</v>
      </c>
      <c r="C136">
        <v>8722</v>
      </c>
      <c r="D136" t="s">
        <v>20</v>
      </c>
      <c r="E136">
        <v>344</v>
      </c>
      <c r="F136">
        <v>502</v>
      </c>
      <c r="I136" t="s">
        <v>12</v>
      </c>
      <c r="J136" t="s">
        <v>28</v>
      </c>
    </row>
    <row r="137" spans="1:10">
      <c r="A137" s="7" t="s">
        <v>37</v>
      </c>
      <c r="B137" s="9">
        <v>1136</v>
      </c>
      <c r="C137">
        <v>2242</v>
      </c>
      <c r="D137" t="s">
        <v>27</v>
      </c>
      <c r="E137">
        <v>60</v>
      </c>
      <c r="F137">
        <v>124</v>
      </c>
      <c r="I137" t="s">
        <v>18</v>
      </c>
      <c r="J137" t="s">
        <v>13</v>
      </c>
    </row>
    <row r="138" spans="1:10">
      <c r="A138" s="7" t="s">
        <v>37</v>
      </c>
      <c r="B138" s="9">
        <v>1137</v>
      </c>
      <c r="C138">
        <v>9822</v>
      </c>
      <c r="D138" t="s">
        <v>11</v>
      </c>
      <c r="E138">
        <v>58.3</v>
      </c>
      <c r="F138">
        <v>98.4</v>
      </c>
      <c r="I138" t="s">
        <v>15</v>
      </c>
      <c r="J138" t="s">
        <v>16</v>
      </c>
    </row>
    <row r="139" spans="1:10">
      <c r="A139" s="7" t="s">
        <v>37</v>
      </c>
      <c r="B139" s="9">
        <v>1138</v>
      </c>
      <c r="C139">
        <v>8722</v>
      </c>
      <c r="D139" t="s">
        <v>20</v>
      </c>
      <c r="E139">
        <v>344</v>
      </c>
      <c r="F139">
        <v>502</v>
      </c>
      <c r="I139" t="s">
        <v>12</v>
      </c>
      <c r="J139" t="s">
        <v>29</v>
      </c>
    </row>
    <row r="140" spans="1:10">
      <c r="A140" s="7" t="s">
        <v>37</v>
      </c>
      <c r="B140" s="9">
        <v>1139</v>
      </c>
      <c r="C140">
        <v>4421</v>
      </c>
      <c r="D140" t="s">
        <v>24</v>
      </c>
      <c r="E140">
        <v>45</v>
      </c>
      <c r="F140">
        <v>87</v>
      </c>
      <c r="I140" t="s">
        <v>18</v>
      </c>
      <c r="J140" t="s">
        <v>16</v>
      </c>
    </row>
    <row r="141" spans="1:10">
      <c r="A141" s="7" t="s">
        <v>37</v>
      </c>
      <c r="B141" s="9">
        <v>1140</v>
      </c>
      <c r="C141">
        <v>4421</v>
      </c>
      <c r="D141" t="s">
        <v>24</v>
      </c>
      <c r="E141">
        <v>45</v>
      </c>
      <c r="F141">
        <v>87</v>
      </c>
      <c r="I141" t="s">
        <v>15</v>
      </c>
      <c r="J141" t="s">
        <v>28</v>
      </c>
    </row>
    <row r="142" spans="1:10">
      <c r="A142" s="7" t="s">
        <v>37</v>
      </c>
      <c r="B142" s="9">
        <v>1141</v>
      </c>
      <c r="C142">
        <v>9212</v>
      </c>
      <c r="D142" t="s">
        <v>25</v>
      </c>
      <c r="E142">
        <v>4</v>
      </c>
      <c r="F142">
        <v>7</v>
      </c>
      <c r="I142" t="s">
        <v>15</v>
      </c>
      <c r="J142" t="s">
        <v>19</v>
      </c>
    </row>
    <row r="143" spans="1:10">
      <c r="A143" s="7" t="s">
        <v>38</v>
      </c>
      <c r="B143" s="9">
        <v>1142</v>
      </c>
      <c r="C143">
        <v>2242</v>
      </c>
      <c r="D143" t="s">
        <v>27</v>
      </c>
      <c r="E143">
        <v>60</v>
      </c>
      <c r="F143">
        <v>124</v>
      </c>
      <c r="I143" t="s">
        <v>15</v>
      </c>
      <c r="J143" t="s">
        <v>28</v>
      </c>
    </row>
    <row r="144" spans="1:10">
      <c r="A144" s="7" t="s">
        <v>38</v>
      </c>
      <c r="B144" s="9">
        <v>1143</v>
      </c>
      <c r="C144">
        <v>9822</v>
      </c>
      <c r="D144" t="s">
        <v>11</v>
      </c>
      <c r="E144">
        <v>58.3</v>
      </c>
      <c r="F144">
        <v>98.4</v>
      </c>
      <c r="I144" t="s">
        <v>22</v>
      </c>
      <c r="J144" t="s">
        <v>19</v>
      </c>
    </row>
    <row r="145" spans="1:10">
      <c r="A145" s="7" t="s">
        <v>38</v>
      </c>
      <c r="B145" s="9">
        <v>1144</v>
      </c>
      <c r="C145">
        <v>2242</v>
      </c>
      <c r="D145" t="s">
        <v>27</v>
      </c>
      <c r="E145">
        <v>60</v>
      </c>
      <c r="F145">
        <v>124</v>
      </c>
      <c r="I145" t="s">
        <v>22</v>
      </c>
      <c r="J145" t="s">
        <v>16</v>
      </c>
    </row>
    <row r="146" spans="1:10">
      <c r="A146" s="7" t="s">
        <v>38</v>
      </c>
      <c r="B146" s="9">
        <v>1145</v>
      </c>
      <c r="C146">
        <v>4421</v>
      </c>
      <c r="D146" t="s">
        <v>24</v>
      </c>
      <c r="E146">
        <v>45</v>
      </c>
      <c r="F146">
        <v>87</v>
      </c>
      <c r="I146" t="s">
        <v>22</v>
      </c>
      <c r="J146" t="s">
        <v>13</v>
      </c>
    </row>
    <row r="147" spans="1:10">
      <c r="A147" s="7" t="s">
        <v>38</v>
      </c>
      <c r="B147" s="9">
        <v>1146</v>
      </c>
      <c r="C147">
        <v>8722</v>
      </c>
      <c r="D147" t="s">
        <v>20</v>
      </c>
      <c r="E147">
        <v>344</v>
      </c>
      <c r="F147">
        <v>502</v>
      </c>
      <c r="I147" t="s">
        <v>22</v>
      </c>
      <c r="J147" t="s">
        <v>28</v>
      </c>
    </row>
    <row r="148" spans="1:10">
      <c r="A148" s="7" t="s">
        <v>38</v>
      </c>
      <c r="B148" s="9">
        <v>1147</v>
      </c>
      <c r="C148">
        <v>9822</v>
      </c>
      <c r="D148" t="s">
        <v>11</v>
      </c>
      <c r="E148">
        <v>58.3</v>
      </c>
      <c r="F148">
        <v>98.4</v>
      </c>
      <c r="I148" t="s">
        <v>12</v>
      </c>
      <c r="J148" t="s">
        <v>16</v>
      </c>
    </row>
    <row r="149" spans="1:10">
      <c r="A149" s="7" t="s">
        <v>38</v>
      </c>
      <c r="B149" s="9">
        <v>1148</v>
      </c>
      <c r="C149">
        <v>9212</v>
      </c>
      <c r="D149" t="s">
        <v>25</v>
      </c>
      <c r="E149">
        <v>4</v>
      </c>
      <c r="F149">
        <v>7</v>
      </c>
      <c r="I149" t="s">
        <v>18</v>
      </c>
      <c r="J149" t="s">
        <v>19</v>
      </c>
    </row>
    <row r="150" spans="1:10">
      <c r="A150" s="7" t="s">
        <v>38</v>
      </c>
      <c r="B150" s="9">
        <v>1149</v>
      </c>
      <c r="C150">
        <v>8722</v>
      </c>
      <c r="D150" t="s">
        <v>20</v>
      </c>
      <c r="E150">
        <v>344</v>
      </c>
      <c r="F150">
        <v>502</v>
      </c>
      <c r="I150" t="s">
        <v>12</v>
      </c>
      <c r="J150" t="s">
        <v>19</v>
      </c>
    </row>
    <row r="151" spans="1:10">
      <c r="A151" s="7" t="s">
        <v>39</v>
      </c>
      <c r="B151" s="9">
        <v>1150</v>
      </c>
      <c r="C151">
        <v>2242</v>
      </c>
      <c r="D151" t="s">
        <v>27</v>
      </c>
      <c r="E151">
        <v>60</v>
      </c>
      <c r="F151">
        <v>124</v>
      </c>
      <c r="I151" t="s">
        <v>18</v>
      </c>
      <c r="J151" t="s">
        <v>29</v>
      </c>
    </row>
    <row r="152" spans="1:10">
      <c r="A152" s="7" t="s">
        <v>39</v>
      </c>
      <c r="B152" s="9">
        <v>1151</v>
      </c>
      <c r="C152">
        <v>2242</v>
      </c>
      <c r="D152" t="s">
        <v>27</v>
      </c>
      <c r="E152">
        <v>60</v>
      </c>
      <c r="F152">
        <v>124</v>
      </c>
      <c r="I152" t="s">
        <v>15</v>
      </c>
      <c r="J152" t="s">
        <v>16</v>
      </c>
    </row>
    <row r="153" spans="1:10">
      <c r="A153" s="7" t="s">
        <v>39</v>
      </c>
      <c r="B153" s="9">
        <v>1152</v>
      </c>
      <c r="C153">
        <v>4421</v>
      </c>
      <c r="D153" t="s">
        <v>24</v>
      </c>
      <c r="E153">
        <v>45</v>
      </c>
      <c r="F153">
        <v>87</v>
      </c>
      <c r="I153" t="s">
        <v>12</v>
      </c>
      <c r="J153" t="s">
        <v>28</v>
      </c>
    </row>
    <row r="154" spans="1:10">
      <c r="A154" s="7" t="s">
        <v>39</v>
      </c>
      <c r="B154" s="9">
        <v>1153</v>
      </c>
      <c r="C154">
        <v>8722</v>
      </c>
      <c r="D154" t="s">
        <v>20</v>
      </c>
      <c r="E154">
        <v>344</v>
      </c>
      <c r="F154">
        <v>502</v>
      </c>
      <c r="I154" t="s">
        <v>18</v>
      </c>
      <c r="J154" t="s">
        <v>19</v>
      </c>
    </row>
    <row r="155" spans="1:10">
      <c r="A155" s="7" t="s">
        <v>39</v>
      </c>
      <c r="B155" s="9">
        <v>1154</v>
      </c>
      <c r="C155">
        <v>9822</v>
      </c>
      <c r="D155" t="s">
        <v>11</v>
      </c>
      <c r="E155">
        <v>58.3</v>
      </c>
      <c r="F155">
        <v>98.4</v>
      </c>
      <c r="I155" t="s">
        <v>15</v>
      </c>
      <c r="J155" t="s">
        <v>28</v>
      </c>
    </row>
    <row r="156" spans="1:10">
      <c r="A156" s="7" t="s">
        <v>39</v>
      </c>
      <c r="B156" s="9">
        <v>1155</v>
      </c>
      <c r="C156">
        <v>4421</v>
      </c>
      <c r="D156" t="s">
        <v>24</v>
      </c>
      <c r="E156">
        <v>45</v>
      </c>
      <c r="F156">
        <v>87</v>
      </c>
      <c r="I156" t="s">
        <v>18</v>
      </c>
      <c r="J156" t="s">
        <v>19</v>
      </c>
    </row>
    <row r="157" spans="1:10">
      <c r="A157" s="7" t="s">
        <v>39</v>
      </c>
      <c r="B157" s="9">
        <v>1156</v>
      </c>
      <c r="C157">
        <v>2242</v>
      </c>
      <c r="D157" t="s">
        <v>27</v>
      </c>
      <c r="E157">
        <v>60</v>
      </c>
      <c r="F157">
        <v>124</v>
      </c>
      <c r="I157" t="s">
        <v>18</v>
      </c>
      <c r="J157" t="s">
        <v>16</v>
      </c>
    </row>
    <row r="158" spans="1:10">
      <c r="A158" s="7" t="s">
        <v>39</v>
      </c>
      <c r="B158" s="9">
        <v>1157</v>
      </c>
      <c r="C158">
        <v>9212</v>
      </c>
      <c r="D158" t="s">
        <v>25</v>
      </c>
      <c r="E158">
        <v>4</v>
      </c>
      <c r="F158">
        <v>7</v>
      </c>
      <c r="I158" t="s">
        <v>18</v>
      </c>
      <c r="J158" t="s">
        <v>13</v>
      </c>
    </row>
    <row r="159" spans="1:10">
      <c r="A159" s="7" t="s">
        <v>40</v>
      </c>
      <c r="B159" s="9">
        <v>1158</v>
      </c>
      <c r="C159">
        <v>8722</v>
      </c>
      <c r="D159" t="s">
        <v>20</v>
      </c>
      <c r="E159">
        <v>344</v>
      </c>
      <c r="F159">
        <v>502</v>
      </c>
      <c r="I159" t="s">
        <v>12</v>
      </c>
      <c r="J159" t="s">
        <v>28</v>
      </c>
    </row>
    <row r="160" spans="1:10">
      <c r="A160" s="7" t="s">
        <v>40</v>
      </c>
      <c r="B160" s="9">
        <v>1159</v>
      </c>
      <c r="C160">
        <v>6622</v>
      </c>
      <c r="D160" t="s">
        <v>32</v>
      </c>
      <c r="E160">
        <v>42</v>
      </c>
      <c r="F160">
        <v>77</v>
      </c>
      <c r="I160" t="s">
        <v>18</v>
      </c>
      <c r="J160" t="s">
        <v>16</v>
      </c>
    </row>
    <row r="161" spans="1:10">
      <c r="A161" s="7" t="s">
        <v>40</v>
      </c>
      <c r="B161" s="9">
        <v>1160</v>
      </c>
      <c r="C161">
        <v>9822</v>
      </c>
      <c r="D161" t="s">
        <v>11</v>
      </c>
      <c r="E161">
        <v>58.3</v>
      </c>
      <c r="F161">
        <v>98.4</v>
      </c>
      <c r="I161" t="s">
        <v>22</v>
      </c>
      <c r="J161" t="s">
        <v>28</v>
      </c>
    </row>
    <row r="162" spans="1:10">
      <c r="A162" s="7" t="s">
        <v>40</v>
      </c>
      <c r="B162" s="9">
        <v>1161</v>
      </c>
      <c r="C162">
        <v>4421</v>
      </c>
      <c r="D162" t="s">
        <v>24</v>
      </c>
      <c r="E162">
        <v>45</v>
      </c>
      <c r="F162">
        <v>87</v>
      </c>
      <c r="I162" t="s">
        <v>15</v>
      </c>
      <c r="J162" t="s">
        <v>16</v>
      </c>
    </row>
    <row r="163" spans="1:10">
      <c r="A163" s="7" t="s">
        <v>40</v>
      </c>
      <c r="B163" s="9">
        <v>1162</v>
      </c>
      <c r="C163">
        <v>9212</v>
      </c>
      <c r="D163" t="s">
        <v>25</v>
      </c>
      <c r="E163">
        <v>4</v>
      </c>
      <c r="F163">
        <v>7</v>
      </c>
      <c r="I163" t="s">
        <v>12</v>
      </c>
      <c r="J163" t="s">
        <v>19</v>
      </c>
    </row>
    <row r="164" spans="1:10">
      <c r="A164" s="7" t="s">
        <v>40</v>
      </c>
      <c r="B164" s="9">
        <v>1163</v>
      </c>
      <c r="C164">
        <v>9212</v>
      </c>
      <c r="D164" t="s">
        <v>25</v>
      </c>
      <c r="E164">
        <v>4</v>
      </c>
      <c r="F164">
        <v>7</v>
      </c>
      <c r="I164" t="s">
        <v>18</v>
      </c>
      <c r="J164" t="s">
        <v>16</v>
      </c>
    </row>
    <row r="165" spans="1:10">
      <c r="A165" s="7" t="s">
        <v>40</v>
      </c>
      <c r="B165" s="9">
        <v>1164</v>
      </c>
      <c r="C165">
        <v>9822</v>
      </c>
      <c r="D165" t="s">
        <v>11</v>
      </c>
      <c r="E165">
        <v>58.3</v>
      </c>
      <c r="F165">
        <v>98.4</v>
      </c>
      <c r="I165" t="s">
        <v>18</v>
      </c>
      <c r="J165" t="s">
        <v>19</v>
      </c>
    </row>
    <row r="166" spans="1:10">
      <c r="A166" s="7" t="s">
        <v>40</v>
      </c>
      <c r="B166" s="9">
        <v>1165</v>
      </c>
      <c r="C166">
        <v>9822</v>
      </c>
      <c r="D166" t="s">
        <v>11</v>
      </c>
      <c r="E166">
        <v>58.3</v>
      </c>
      <c r="F166">
        <v>98.4</v>
      </c>
      <c r="I166" t="s">
        <v>18</v>
      </c>
      <c r="J166" t="s">
        <v>19</v>
      </c>
    </row>
    <row r="167" spans="1:10">
      <c r="A167" s="7" t="s">
        <v>40</v>
      </c>
      <c r="B167" s="9">
        <v>1166</v>
      </c>
      <c r="C167">
        <v>8722</v>
      </c>
      <c r="D167" t="s">
        <v>20</v>
      </c>
      <c r="E167">
        <v>344</v>
      </c>
      <c r="F167">
        <v>502</v>
      </c>
      <c r="I167" t="s">
        <v>18</v>
      </c>
      <c r="J167" t="s">
        <v>28</v>
      </c>
    </row>
    <row r="168" spans="1:10">
      <c r="A168" s="7" t="s">
        <v>41</v>
      </c>
      <c r="B168" s="9">
        <v>1167</v>
      </c>
      <c r="C168">
        <v>2242</v>
      </c>
      <c r="D168" t="s">
        <v>27</v>
      </c>
      <c r="E168">
        <v>60</v>
      </c>
      <c r="F168">
        <v>124</v>
      </c>
      <c r="I168" t="s">
        <v>18</v>
      </c>
      <c r="J168" t="s">
        <v>13</v>
      </c>
    </row>
    <row r="169" spans="1:10">
      <c r="A169" s="7" t="s">
        <v>41</v>
      </c>
      <c r="B169" s="9">
        <v>1168</v>
      </c>
      <c r="C169">
        <v>9822</v>
      </c>
      <c r="D169" t="s">
        <v>11</v>
      </c>
      <c r="E169">
        <v>58.3</v>
      </c>
      <c r="F169">
        <v>98.4</v>
      </c>
      <c r="I169" t="s">
        <v>18</v>
      </c>
      <c r="J169" t="s">
        <v>16</v>
      </c>
    </row>
    <row r="170" spans="1:10">
      <c r="A170" s="7" t="s">
        <v>41</v>
      </c>
      <c r="B170" s="9">
        <v>1169</v>
      </c>
      <c r="C170">
        <v>8722</v>
      </c>
      <c r="D170" t="s">
        <v>20</v>
      </c>
      <c r="E170">
        <v>344</v>
      </c>
      <c r="F170">
        <v>502</v>
      </c>
      <c r="I170" t="s">
        <v>18</v>
      </c>
      <c r="J170" t="s">
        <v>29</v>
      </c>
    </row>
    <row r="171" spans="1:10">
      <c r="A171" s="7" t="s">
        <v>41</v>
      </c>
      <c r="B171" s="9">
        <v>1170</v>
      </c>
      <c r="C171">
        <v>4421</v>
      </c>
      <c r="D171" t="s">
        <v>24</v>
      </c>
      <c r="E171">
        <v>45</v>
      </c>
      <c r="F171">
        <v>87</v>
      </c>
      <c r="I171" t="s">
        <v>12</v>
      </c>
      <c r="J171" t="s">
        <v>16</v>
      </c>
    </row>
    <row r="172" spans="1:10">
      <c r="A172" s="7" t="s">
        <v>41</v>
      </c>
      <c r="B172" s="9">
        <v>1171</v>
      </c>
      <c r="C172">
        <v>4421</v>
      </c>
      <c r="D172" t="s">
        <v>24</v>
      </c>
      <c r="E172">
        <v>45</v>
      </c>
      <c r="F172">
        <v>87</v>
      </c>
      <c r="I172" t="s">
        <v>15</v>
      </c>
      <c r="J172" t="s">
        <v>28</v>
      </c>
    </row>
  </sheetData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6"/>
  <sheetViews>
    <sheetView topLeftCell="A136" workbookViewId="0">
      <selection activeCell="B2" sqref="B2"/>
    </sheetView>
  </sheetViews>
  <sheetFormatPr defaultColWidth="11" defaultRowHeight="15.75"/>
  <cols>
    <col min="1" max="1" width="20.625" customWidth="1"/>
    <col min="2" max="2" width="17" style="2" customWidth="1"/>
    <col min="3" max="3" width="11.375" customWidth="1"/>
    <col min="4" max="4" width="17.125" customWidth="1"/>
    <col min="5" max="6" width="11" style="3" customWidth="1"/>
    <col min="7" max="7" width="9.875" customWidth="1"/>
    <col min="8" max="8" width="13.5" style="3" customWidth="1"/>
    <col min="9" max="9" width="14.625" customWidth="1"/>
    <col min="10" max="11" width="11.5" customWidth="1"/>
  </cols>
  <sheetData>
    <row r="1" ht="78.75" spans="1:11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6" t="s">
        <v>5</v>
      </c>
      <c r="G1" s="4" t="s">
        <v>6</v>
      </c>
      <c r="H1" s="6" t="s">
        <v>42</v>
      </c>
      <c r="I1" s="4" t="s">
        <v>43</v>
      </c>
      <c r="J1" s="4" t="s">
        <v>44</v>
      </c>
      <c r="K1" s="4" t="s">
        <v>9</v>
      </c>
    </row>
    <row r="2" spans="1:11">
      <c r="A2" s="7" t="s">
        <v>45</v>
      </c>
      <c r="B2" s="8">
        <v>1001</v>
      </c>
      <c r="C2">
        <v>9822</v>
      </c>
      <c r="D2" t="s">
        <v>11</v>
      </c>
      <c r="E2" s="3">
        <v>58.3</v>
      </c>
      <c r="F2" s="3">
        <v>98.4</v>
      </c>
      <c r="G2" s="3">
        <f>F2-E2</f>
        <v>40.1</v>
      </c>
      <c r="H2" s="3">
        <f>IF(F2&gt;50,G2*0.2,G2*0.1)</f>
        <v>8.02</v>
      </c>
      <c r="I2" t="s">
        <v>46</v>
      </c>
      <c r="J2" t="s">
        <v>47</v>
      </c>
      <c r="K2" t="s">
        <v>48</v>
      </c>
    </row>
    <row r="3" spans="1:11">
      <c r="A3" s="7" t="s">
        <v>45</v>
      </c>
      <c r="B3" s="8">
        <v>1002</v>
      </c>
      <c r="C3">
        <v>2877</v>
      </c>
      <c r="D3" t="s">
        <v>14</v>
      </c>
      <c r="E3" s="3">
        <v>11.4</v>
      </c>
      <c r="F3" s="3">
        <v>16.3</v>
      </c>
      <c r="G3" s="3">
        <f t="shared" ref="G3:G34" si="0">F3-E3</f>
        <v>4.9</v>
      </c>
      <c r="H3" s="3">
        <f t="shared" ref="H3:H34" si="1">IF(F3&gt;50,G3*0.2,G3*0.1)</f>
        <v>0.49</v>
      </c>
      <c r="I3" t="s">
        <v>49</v>
      </c>
      <c r="J3" t="s">
        <v>50</v>
      </c>
      <c r="K3" t="s">
        <v>51</v>
      </c>
    </row>
    <row r="4" spans="1:11">
      <c r="A4" s="7" t="s">
        <v>45</v>
      </c>
      <c r="B4" s="8">
        <v>1003</v>
      </c>
      <c r="C4">
        <v>2499</v>
      </c>
      <c r="D4" t="s">
        <v>17</v>
      </c>
      <c r="E4" s="3">
        <v>6.2</v>
      </c>
      <c r="F4" s="3">
        <v>9.2</v>
      </c>
      <c r="G4" s="3">
        <f t="shared" si="0"/>
        <v>3</v>
      </c>
      <c r="H4" s="3">
        <f t="shared" si="1"/>
        <v>0.3</v>
      </c>
      <c r="I4" t="s">
        <v>52</v>
      </c>
      <c r="J4" t="s">
        <v>53</v>
      </c>
      <c r="K4" t="s">
        <v>54</v>
      </c>
    </row>
    <row r="5" spans="1:11">
      <c r="A5" s="7" t="s">
        <v>45</v>
      </c>
      <c r="B5" s="8">
        <v>1004</v>
      </c>
      <c r="C5">
        <v>8722</v>
      </c>
      <c r="D5" t="s">
        <v>20</v>
      </c>
      <c r="E5" s="3">
        <v>344</v>
      </c>
      <c r="F5" s="3">
        <v>502</v>
      </c>
      <c r="G5" s="3">
        <f t="shared" si="0"/>
        <v>158</v>
      </c>
      <c r="H5" s="3">
        <f t="shared" si="1"/>
        <v>31.6</v>
      </c>
      <c r="I5" t="s">
        <v>46</v>
      </c>
      <c r="J5" t="s">
        <v>47</v>
      </c>
      <c r="K5" t="s">
        <v>54</v>
      </c>
    </row>
    <row r="6" spans="1:11">
      <c r="A6" s="7" t="s">
        <v>45</v>
      </c>
      <c r="B6" s="8">
        <v>1005</v>
      </c>
      <c r="C6">
        <v>1109</v>
      </c>
      <c r="D6" t="s">
        <v>21</v>
      </c>
      <c r="E6" s="3">
        <v>3</v>
      </c>
      <c r="F6" s="3">
        <v>8</v>
      </c>
      <c r="G6" s="3">
        <f t="shared" si="0"/>
        <v>5</v>
      </c>
      <c r="H6" s="3">
        <f t="shared" si="1"/>
        <v>0.5</v>
      </c>
      <c r="I6" t="s">
        <v>52</v>
      </c>
      <c r="J6" t="s">
        <v>53</v>
      </c>
      <c r="K6" t="s">
        <v>54</v>
      </c>
    </row>
    <row r="7" spans="1:11">
      <c r="A7" s="7" t="s">
        <v>45</v>
      </c>
      <c r="B7" s="8">
        <v>1006</v>
      </c>
      <c r="C7">
        <v>9822</v>
      </c>
      <c r="D7" t="s">
        <v>11</v>
      </c>
      <c r="E7" s="3">
        <v>58.3</v>
      </c>
      <c r="F7" s="3">
        <v>98.4</v>
      </c>
      <c r="G7" s="3">
        <f t="shared" si="0"/>
        <v>40.1</v>
      </c>
      <c r="H7" s="3">
        <f t="shared" si="1"/>
        <v>8.02</v>
      </c>
      <c r="I7" t="s">
        <v>52</v>
      </c>
      <c r="J7" t="s">
        <v>53</v>
      </c>
      <c r="K7" t="s">
        <v>54</v>
      </c>
    </row>
    <row r="8" spans="1:11">
      <c r="A8" s="7" t="s">
        <v>45</v>
      </c>
      <c r="B8" s="8">
        <v>1007</v>
      </c>
      <c r="C8">
        <v>1109</v>
      </c>
      <c r="D8" t="s">
        <v>21</v>
      </c>
      <c r="E8" s="3">
        <v>3</v>
      </c>
      <c r="F8" s="3">
        <v>8</v>
      </c>
      <c r="G8" s="3">
        <f t="shared" si="0"/>
        <v>5</v>
      </c>
      <c r="H8" s="3">
        <f t="shared" si="1"/>
        <v>0.5</v>
      </c>
      <c r="I8" t="s">
        <v>55</v>
      </c>
      <c r="J8" t="s">
        <v>56</v>
      </c>
      <c r="K8" t="s">
        <v>48</v>
      </c>
    </row>
    <row r="9" spans="1:11">
      <c r="A9" s="7" t="s">
        <v>45</v>
      </c>
      <c r="B9" s="8">
        <v>1008</v>
      </c>
      <c r="C9">
        <v>2877</v>
      </c>
      <c r="D9" t="s">
        <v>14</v>
      </c>
      <c r="E9" s="3">
        <v>11.4</v>
      </c>
      <c r="F9" s="3">
        <v>16.3</v>
      </c>
      <c r="G9" s="3">
        <f t="shared" si="0"/>
        <v>4.9</v>
      </c>
      <c r="H9" s="3">
        <f t="shared" si="1"/>
        <v>0.49</v>
      </c>
      <c r="I9" t="s">
        <v>52</v>
      </c>
      <c r="J9" t="s">
        <v>53</v>
      </c>
      <c r="K9" t="s">
        <v>48</v>
      </c>
    </row>
    <row r="10" spans="1:11">
      <c r="A10" s="7" t="s">
        <v>45</v>
      </c>
      <c r="B10" s="8">
        <v>1009</v>
      </c>
      <c r="C10">
        <v>1109</v>
      </c>
      <c r="D10" t="s">
        <v>21</v>
      </c>
      <c r="E10" s="3">
        <v>3</v>
      </c>
      <c r="F10" s="3">
        <v>8</v>
      </c>
      <c r="G10" s="3">
        <f t="shared" si="0"/>
        <v>5</v>
      </c>
      <c r="H10" s="3">
        <f t="shared" si="1"/>
        <v>0.5</v>
      </c>
      <c r="I10" t="s">
        <v>52</v>
      </c>
      <c r="J10" t="s">
        <v>53</v>
      </c>
      <c r="K10" t="s">
        <v>54</v>
      </c>
    </row>
    <row r="11" spans="1:11">
      <c r="A11" s="7" t="s">
        <v>45</v>
      </c>
      <c r="B11" s="8">
        <v>1010</v>
      </c>
      <c r="C11">
        <v>2877</v>
      </c>
      <c r="D11" t="s">
        <v>14</v>
      </c>
      <c r="E11" s="3">
        <v>11.4</v>
      </c>
      <c r="F11" s="3">
        <v>16.3</v>
      </c>
      <c r="G11" s="3">
        <f t="shared" si="0"/>
        <v>4.9</v>
      </c>
      <c r="H11" s="3">
        <f t="shared" si="1"/>
        <v>0.49</v>
      </c>
      <c r="I11" t="s">
        <v>49</v>
      </c>
      <c r="J11" t="s">
        <v>50</v>
      </c>
      <c r="K11" t="s">
        <v>57</v>
      </c>
    </row>
    <row r="12" spans="1:11">
      <c r="A12" s="7" t="s">
        <v>45</v>
      </c>
      <c r="B12" s="8">
        <v>1011</v>
      </c>
      <c r="C12">
        <v>2877</v>
      </c>
      <c r="D12" t="s">
        <v>14</v>
      </c>
      <c r="E12" s="3">
        <v>11.4</v>
      </c>
      <c r="F12" s="3">
        <v>16.3</v>
      </c>
      <c r="G12" s="3">
        <f t="shared" si="0"/>
        <v>4.9</v>
      </c>
      <c r="H12" s="3">
        <f t="shared" si="1"/>
        <v>0.49</v>
      </c>
      <c r="I12" t="s">
        <v>49</v>
      </c>
      <c r="J12" t="s">
        <v>50</v>
      </c>
      <c r="K12" t="s">
        <v>54</v>
      </c>
    </row>
    <row r="13" spans="1:11">
      <c r="A13" s="7" t="s">
        <v>45</v>
      </c>
      <c r="B13" s="8">
        <v>1012</v>
      </c>
      <c r="C13">
        <v>4421</v>
      </c>
      <c r="D13" t="s">
        <v>24</v>
      </c>
      <c r="E13" s="3">
        <v>45</v>
      </c>
      <c r="F13" s="3">
        <v>87</v>
      </c>
      <c r="G13" s="3">
        <f t="shared" si="0"/>
        <v>42</v>
      </c>
      <c r="H13" s="3">
        <f t="shared" si="1"/>
        <v>8.4</v>
      </c>
      <c r="I13" t="s">
        <v>52</v>
      </c>
      <c r="J13" t="s">
        <v>53</v>
      </c>
      <c r="K13" t="s">
        <v>48</v>
      </c>
    </row>
    <row r="14" spans="1:11">
      <c r="A14" s="7" t="s">
        <v>45</v>
      </c>
      <c r="B14" s="8">
        <v>1013</v>
      </c>
      <c r="C14">
        <v>9212</v>
      </c>
      <c r="D14" t="s">
        <v>25</v>
      </c>
      <c r="E14" s="3">
        <v>4</v>
      </c>
      <c r="F14" s="3">
        <v>7</v>
      </c>
      <c r="G14" s="3">
        <f t="shared" si="0"/>
        <v>3</v>
      </c>
      <c r="H14" s="3">
        <f t="shared" si="1"/>
        <v>0.3</v>
      </c>
      <c r="I14" t="s">
        <v>55</v>
      </c>
      <c r="J14" t="s">
        <v>56</v>
      </c>
      <c r="K14" t="s">
        <v>57</v>
      </c>
    </row>
    <row r="15" spans="1:11">
      <c r="A15" s="7" t="s">
        <v>45</v>
      </c>
      <c r="B15" s="8">
        <v>1014</v>
      </c>
      <c r="C15">
        <v>8722</v>
      </c>
      <c r="D15" t="s">
        <v>20</v>
      </c>
      <c r="E15" s="3">
        <v>344</v>
      </c>
      <c r="F15" s="3">
        <v>502</v>
      </c>
      <c r="G15" s="3">
        <f t="shared" si="0"/>
        <v>158</v>
      </c>
      <c r="H15" s="3">
        <f t="shared" si="1"/>
        <v>31.6</v>
      </c>
      <c r="I15" t="s">
        <v>46</v>
      </c>
      <c r="J15" t="s">
        <v>47</v>
      </c>
      <c r="K15" t="s">
        <v>51</v>
      </c>
    </row>
    <row r="16" spans="1:11">
      <c r="A16" s="7" t="s">
        <v>45</v>
      </c>
      <c r="B16" s="8">
        <v>1015</v>
      </c>
      <c r="C16">
        <v>2877</v>
      </c>
      <c r="D16" t="s">
        <v>14</v>
      </c>
      <c r="E16" s="3">
        <v>11.4</v>
      </c>
      <c r="F16" s="3">
        <v>16.3</v>
      </c>
      <c r="G16" s="3">
        <f t="shared" si="0"/>
        <v>4.9</v>
      </c>
      <c r="H16" s="3">
        <f t="shared" si="1"/>
        <v>0.49</v>
      </c>
      <c r="I16" t="s">
        <v>55</v>
      </c>
      <c r="J16" t="s">
        <v>56</v>
      </c>
      <c r="K16" t="s">
        <v>54</v>
      </c>
    </row>
    <row r="17" spans="1:11">
      <c r="A17" s="7" t="s">
        <v>45</v>
      </c>
      <c r="B17" s="8">
        <v>1016</v>
      </c>
      <c r="C17">
        <v>2499</v>
      </c>
      <c r="D17" t="s">
        <v>17</v>
      </c>
      <c r="E17" s="3">
        <v>6.2</v>
      </c>
      <c r="F17" s="3">
        <v>9.2</v>
      </c>
      <c r="G17" s="3">
        <f t="shared" si="0"/>
        <v>3</v>
      </c>
      <c r="H17" s="3">
        <f t="shared" si="1"/>
        <v>0.3</v>
      </c>
      <c r="I17" t="s">
        <v>52</v>
      </c>
      <c r="J17" t="s">
        <v>53</v>
      </c>
      <c r="K17" t="s">
        <v>51</v>
      </c>
    </row>
    <row r="18" spans="1:11">
      <c r="A18" s="7" t="s">
        <v>58</v>
      </c>
      <c r="B18" s="8">
        <v>1017</v>
      </c>
      <c r="C18">
        <v>2242</v>
      </c>
      <c r="D18" t="s">
        <v>27</v>
      </c>
      <c r="E18" s="3">
        <v>60</v>
      </c>
      <c r="F18" s="3">
        <v>124</v>
      </c>
      <c r="G18" s="3">
        <f t="shared" si="0"/>
        <v>64</v>
      </c>
      <c r="H18" s="3">
        <f t="shared" si="1"/>
        <v>12.8</v>
      </c>
      <c r="I18" t="s">
        <v>49</v>
      </c>
      <c r="J18" t="s">
        <v>50</v>
      </c>
      <c r="K18" t="s">
        <v>48</v>
      </c>
    </row>
    <row r="19" spans="1:11">
      <c r="A19" s="7" t="s">
        <v>58</v>
      </c>
      <c r="B19" s="8">
        <v>1018</v>
      </c>
      <c r="C19">
        <v>1109</v>
      </c>
      <c r="D19" t="s">
        <v>21</v>
      </c>
      <c r="E19" s="3">
        <v>3</v>
      </c>
      <c r="F19" s="3">
        <v>8</v>
      </c>
      <c r="G19" s="3">
        <f t="shared" si="0"/>
        <v>5</v>
      </c>
      <c r="H19" s="3">
        <f t="shared" si="1"/>
        <v>0.5</v>
      </c>
      <c r="I19" t="s">
        <v>52</v>
      </c>
      <c r="J19" t="s">
        <v>53</v>
      </c>
      <c r="K19" t="s">
        <v>51</v>
      </c>
    </row>
    <row r="20" spans="1:11">
      <c r="A20" s="7" t="s">
        <v>58</v>
      </c>
      <c r="B20" s="8">
        <v>1019</v>
      </c>
      <c r="C20">
        <v>2499</v>
      </c>
      <c r="D20" t="s">
        <v>17</v>
      </c>
      <c r="E20" s="3">
        <v>6.2</v>
      </c>
      <c r="F20" s="3">
        <v>9.2</v>
      </c>
      <c r="G20" s="3">
        <f t="shared" si="0"/>
        <v>3</v>
      </c>
      <c r="H20" s="3">
        <f t="shared" si="1"/>
        <v>0.3</v>
      </c>
      <c r="I20" t="s">
        <v>52</v>
      </c>
      <c r="J20" t="s">
        <v>53</v>
      </c>
      <c r="K20" t="s">
        <v>57</v>
      </c>
    </row>
    <row r="21" spans="1:11">
      <c r="A21" s="7" t="s">
        <v>58</v>
      </c>
      <c r="B21" s="8">
        <v>1020</v>
      </c>
      <c r="C21">
        <v>2499</v>
      </c>
      <c r="D21" t="s">
        <v>17</v>
      </c>
      <c r="E21" s="3">
        <v>6.2</v>
      </c>
      <c r="F21" s="3">
        <v>9.2</v>
      </c>
      <c r="G21" s="3">
        <f t="shared" si="0"/>
        <v>3</v>
      </c>
      <c r="H21" s="3">
        <f t="shared" si="1"/>
        <v>0.3</v>
      </c>
      <c r="I21" t="s">
        <v>52</v>
      </c>
      <c r="J21" t="s">
        <v>53</v>
      </c>
      <c r="K21" t="s">
        <v>59</v>
      </c>
    </row>
    <row r="22" spans="1:11">
      <c r="A22" s="7" t="s">
        <v>58</v>
      </c>
      <c r="B22" s="8">
        <v>1021</v>
      </c>
      <c r="C22">
        <v>1109</v>
      </c>
      <c r="D22" t="s">
        <v>21</v>
      </c>
      <c r="E22" s="3">
        <v>3</v>
      </c>
      <c r="F22" s="3">
        <v>8</v>
      </c>
      <c r="G22" s="3">
        <f t="shared" si="0"/>
        <v>5</v>
      </c>
      <c r="H22" s="3">
        <f t="shared" si="1"/>
        <v>0.5</v>
      </c>
      <c r="I22" t="s">
        <v>49</v>
      </c>
      <c r="J22" t="s">
        <v>50</v>
      </c>
      <c r="K22" t="s">
        <v>57</v>
      </c>
    </row>
    <row r="23" spans="1:11">
      <c r="A23" s="7" t="s">
        <v>58</v>
      </c>
      <c r="B23" s="8">
        <v>1022</v>
      </c>
      <c r="C23">
        <v>2877</v>
      </c>
      <c r="D23" t="s">
        <v>14</v>
      </c>
      <c r="E23" s="3">
        <v>11.4</v>
      </c>
      <c r="F23" s="3">
        <v>16.3</v>
      </c>
      <c r="G23" s="3">
        <f t="shared" si="0"/>
        <v>4.9</v>
      </c>
      <c r="H23" s="3">
        <f t="shared" si="1"/>
        <v>0.49</v>
      </c>
      <c r="I23" t="s">
        <v>52</v>
      </c>
      <c r="J23" t="s">
        <v>53</v>
      </c>
      <c r="K23" t="s">
        <v>60</v>
      </c>
    </row>
    <row r="24" spans="1:11">
      <c r="A24" s="7" t="s">
        <v>58</v>
      </c>
      <c r="B24" s="8">
        <v>1023</v>
      </c>
      <c r="C24">
        <v>1109</v>
      </c>
      <c r="D24" t="s">
        <v>21</v>
      </c>
      <c r="E24" s="3">
        <v>3</v>
      </c>
      <c r="F24" s="3">
        <v>8</v>
      </c>
      <c r="G24" s="3">
        <f t="shared" si="0"/>
        <v>5</v>
      </c>
      <c r="H24" s="3">
        <f t="shared" si="1"/>
        <v>0.5</v>
      </c>
      <c r="I24" t="s">
        <v>55</v>
      </c>
      <c r="J24" t="s">
        <v>56</v>
      </c>
      <c r="K24" t="s">
        <v>48</v>
      </c>
    </row>
    <row r="25" spans="1:11">
      <c r="A25" s="7" t="s">
        <v>58</v>
      </c>
      <c r="B25" s="8">
        <v>1024</v>
      </c>
      <c r="C25">
        <v>9212</v>
      </c>
      <c r="D25" t="s">
        <v>25</v>
      </c>
      <c r="E25" s="3">
        <v>4</v>
      </c>
      <c r="F25" s="3">
        <v>7</v>
      </c>
      <c r="G25" s="3">
        <f t="shared" si="0"/>
        <v>3</v>
      </c>
      <c r="H25" s="3">
        <f t="shared" si="1"/>
        <v>0.3</v>
      </c>
      <c r="I25" t="s">
        <v>49</v>
      </c>
      <c r="J25" t="s">
        <v>50</v>
      </c>
      <c r="K25" t="s">
        <v>60</v>
      </c>
    </row>
    <row r="26" spans="1:11">
      <c r="A26" s="7" t="s">
        <v>58</v>
      </c>
      <c r="B26" s="8">
        <v>1025</v>
      </c>
      <c r="C26">
        <v>2877</v>
      </c>
      <c r="D26" t="s">
        <v>14</v>
      </c>
      <c r="E26" s="3">
        <v>11.4</v>
      </c>
      <c r="F26" s="3">
        <v>16.3</v>
      </c>
      <c r="G26" s="3">
        <f t="shared" si="0"/>
        <v>4.9</v>
      </c>
      <c r="H26" s="3">
        <f t="shared" si="1"/>
        <v>0.49</v>
      </c>
      <c r="I26" t="s">
        <v>55</v>
      </c>
      <c r="J26" t="s">
        <v>56</v>
      </c>
      <c r="K26" t="s">
        <v>59</v>
      </c>
    </row>
    <row r="27" spans="1:11">
      <c r="A27" s="7" t="s">
        <v>58</v>
      </c>
      <c r="B27" s="8">
        <v>1026</v>
      </c>
      <c r="C27">
        <v>6119</v>
      </c>
      <c r="D27" t="s">
        <v>30</v>
      </c>
      <c r="E27" s="3">
        <v>9</v>
      </c>
      <c r="F27" s="3">
        <v>14</v>
      </c>
      <c r="G27" s="3">
        <f t="shared" si="0"/>
        <v>5</v>
      </c>
      <c r="H27" s="3">
        <f t="shared" si="1"/>
        <v>0.5</v>
      </c>
      <c r="I27" t="s">
        <v>55</v>
      </c>
      <c r="J27" t="s">
        <v>56</v>
      </c>
      <c r="K27" t="s">
        <v>48</v>
      </c>
    </row>
    <row r="28" spans="1:11">
      <c r="A28" s="7" t="s">
        <v>58</v>
      </c>
      <c r="B28" s="8">
        <v>1027</v>
      </c>
      <c r="C28">
        <v>6119</v>
      </c>
      <c r="D28" t="s">
        <v>30</v>
      </c>
      <c r="E28" s="3">
        <v>9</v>
      </c>
      <c r="F28" s="3">
        <v>14</v>
      </c>
      <c r="G28" s="3">
        <f t="shared" si="0"/>
        <v>5</v>
      </c>
      <c r="H28" s="3">
        <f t="shared" si="1"/>
        <v>0.5</v>
      </c>
      <c r="I28" t="s">
        <v>46</v>
      </c>
      <c r="J28" t="s">
        <v>47</v>
      </c>
      <c r="K28" t="s">
        <v>59</v>
      </c>
    </row>
    <row r="29" spans="1:11">
      <c r="A29" s="7" t="s">
        <v>58</v>
      </c>
      <c r="B29" s="8">
        <v>1028</v>
      </c>
      <c r="C29">
        <v>8722</v>
      </c>
      <c r="D29" t="s">
        <v>20</v>
      </c>
      <c r="E29" s="3">
        <v>344</v>
      </c>
      <c r="F29" s="3">
        <v>502</v>
      </c>
      <c r="G29" s="3">
        <f t="shared" si="0"/>
        <v>158</v>
      </c>
      <c r="H29" s="3">
        <f t="shared" si="1"/>
        <v>31.6</v>
      </c>
      <c r="I29" t="s">
        <v>46</v>
      </c>
      <c r="J29" t="s">
        <v>47</v>
      </c>
      <c r="K29" t="s">
        <v>54</v>
      </c>
    </row>
    <row r="30" spans="1:11">
      <c r="A30" s="7" t="s">
        <v>58</v>
      </c>
      <c r="B30" s="8">
        <v>1029</v>
      </c>
      <c r="C30">
        <v>2499</v>
      </c>
      <c r="D30" t="s">
        <v>17</v>
      </c>
      <c r="E30" s="3">
        <v>6.2</v>
      </c>
      <c r="F30" s="3">
        <v>9.2</v>
      </c>
      <c r="G30" s="3">
        <f t="shared" si="0"/>
        <v>3</v>
      </c>
      <c r="H30" s="3">
        <f t="shared" si="1"/>
        <v>0.3</v>
      </c>
      <c r="I30" t="s">
        <v>49</v>
      </c>
      <c r="J30" t="s">
        <v>50</v>
      </c>
      <c r="K30" t="s">
        <v>54</v>
      </c>
    </row>
    <row r="31" spans="1:11">
      <c r="A31" s="7" t="s">
        <v>58</v>
      </c>
      <c r="B31" s="8">
        <v>1030</v>
      </c>
      <c r="C31">
        <v>4421</v>
      </c>
      <c r="D31" t="s">
        <v>24</v>
      </c>
      <c r="E31" s="3">
        <v>45</v>
      </c>
      <c r="F31" s="3">
        <v>87</v>
      </c>
      <c r="G31" s="3">
        <f t="shared" si="0"/>
        <v>42</v>
      </c>
      <c r="H31" s="3">
        <f t="shared" si="1"/>
        <v>8.4</v>
      </c>
      <c r="I31" t="s">
        <v>49</v>
      </c>
      <c r="J31" t="s">
        <v>50</v>
      </c>
      <c r="K31" t="s">
        <v>59</v>
      </c>
    </row>
    <row r="32" spans="1:11">
      <c r="A32" s="7" t="s">
        <v>58</v>
      </c>
      <c r="B32" s="8">
        <v>1031</v>
      </c>
      <c r="C32">
        <v>1109</v>
      </c>
      <c r="D32" t="s">
        <v>21</v>
      </c>
      <c r="E32" s="3">
        <v>3</v>
      </c>
      <c r="F32" s="3">
        <v>8</v>
      </c>
      <c r="G32" s="3">
        <f t="shared" si="0"/>
        <v>5</v>
      </c>
      <c r="H32" s="3">
        <f t="shared" si="1"/>
        <v>0.5</v>
      </c>
      <c r="I32" t="s">
        <v>49</v>
      </c>
      <c r="J32" t="s">
        <v>50</v>
      </c>
      <c r="K32" t="s">
        <v>51</v>
      </c>
    </row>
    <row r="33" spans="1:11">
      <c r="A33" s="7" t="s">
        <v>58</v>
      </c>
      <c r="B33" s="8">
        <v>1032</v>
      </c>
      <c r="C33">
        <v>2877</v>
      </c>
      <c r="D33" t="s">
        <v>14</v>
      </c>
      <c r="E33" s="3">
        <v>11.4</v>
      </c>
      <c r="F33" s="3">
        <v>16.3</v>
      </c>
      <c r="G33" s="3">
        <f t="shared" si="0"/>
        <v>4.9</v>
      </c>
      <c r="H33" s="3">
        <f t="shared" si="1"/>
        <v>0.49</v>
      </c>
      <c r="I33" t="s">
        <v>46</v>
      </c>
      <c r="J33" t="s">
        <v>47</v>
      </c>
      <c r="K33" t="s">
        <v>54</v>
      </c>
    </row>
    <row r="34" spans="1:11">
      <c r="A34" s="7" t="s">
        <v>58</v>
      </c>
      <c r="B34" s="8">
        <v>1033</v>
      </c>
      <c r="C34">
        <v>9822</v>
      </c>
      <c r="D34" t="s">
        <v>11</v>
      </c>
      <c r="E34" s="3">
        <v>58.3</v>
      </c>
      <c r="F34" s="3">
        <v>98.4</v>
      </c>
      <c r="G34" s="3">
        <f t="shared" si="0"/>
        <v>40.1</v>
      </c>
      <c r="H34" s="3">
        <f t="shared" si="1"/>
        <v>8.02</v>
      </c>
      <c r="I34" t="s">
        <v>49</v>
      </c>
      <c r="J34" t="s">
        <v>50</v>
      </c>
      <c r="K34" t="s">
        <v>51</v>
      </c>
    </row>
    <row r="35" spans="1:11">
      <c r="A35" s="7" t="s">
        <v>58</v>
      </c>
      <c r="B35" s="8">
        <v>1034</v>
      </c>
      <c r="C35">
        <v>2877</v>
      </c>
      <c r="D35" t="s">
        <v>14</v>
      </c>
      <c r="E35" s="3">
        <v>11.4</v>
      </c>
      <c r="F35" s="3">
        <v>16.3</v>
      </c>
      <c r="G35" s="3">
        <f t="shared" ref="G35:G66" si="2">F35-E35</f>
        <v>4.9</v>
      </c>
      <c r="H35" s="3">
        <f t="shared" ref="H35:H66" si="3">IF(F35&gt;50,G35*0.2,G35*0.1)</f>
        <v>0.49</v>
      </c>
      <c r="I35" t="s">
        <v>49</v>
      </c>
      <c r="J35" t="s">
        <v>50</v>
      </c>
      <c r="K35" t="s">
        <v>57</v>
      </c>
    </row>
    <row r="36" spans="1:11">
      <c r="A36" s="7" t="s">
        <v>61</v>
      </c>
      <c r="B36" s="8">
        <v>1035</v>
      </c>
      <c r="C36">
        <v>2499</v>
      </c>
      <c r="D36" t="s">
        <v>17</v>
      </c>
      <c r="E36" s="3">
        <v>6.2</v>
      </c>
      <c r="F36" s="3">
        <v>9.2</v>
      </c>
      <c r="G36" s="3">
        <f t="shared" si="2"/>
        <v>3</v>
      </c>
      <c r="H36" s="3">
        <f t="shared" si="3"/>
        <v>0.3</v>
      </c>
      <c r="I36" t="s">
        <v>55</v>
      </c>
      <c r="J36" t="s">
        <v>56</v>
      </c>
      <c r="K36" t="s">
        <v>51</v>
      </c>
    </row>
    <row r="37" spans="1:11">
      <c r="A37" s="7" t="s">
        <v>61</v>
      </c>
      <c r="B37" s="8">
        <v>1036</v>
      </c>
      <c r="C37">
        <v>2499</v>
      </c>
      <c r="D37" t="s">
        <v>17</v>
      </c>
      <c r="E37" s="3">
        <v>6.2</v>
      </c>
      <c r="F37" s="3">
        <v>9.2</v>
      </c>
      <c r="G37" s="3">
        <f t="shared" si="2"/>
        <v>3</v>
      </c>
      <c r="H37" s="3">
        <f t="shared" si="3"/>
        <v>0.3</v>
      </c>
      <c r="I37" t="s">
        <v>49</v>
      </c>
      <c r="J37" t="s">
        <v>50</v>
      </c>
      <c r="K37" t="s">
        <v>59</v>
      </c>
    </row>
    <row r="38" spans="1:11">
      <c r="A38" s="7" t="s">
        <v>61</v>
      </c>
      <c r="B38" s="8">
        <v>1037</v>
      </c>
      <c r="C38">
        <v>6622</v>
      </c>
      <c r="D38" t="s">
        <v>32</v>
      </c>
      <c r="E38" s="3">
        <v>42</v>
      </c>
      <c r="F38" s="3">
        <v>77</v>
      </c>
      <c r="G38" s="3">
        <f t="shared" si="2"/>
        <v>35</v>
      </c>
      <c r="H38" s="3">
        <f t="shared" si="3"/>
        <v>7</v>
      </c>
      <c r="I38" t="s">
        <v>49</v>
      </c>
      <c r="J38" t="s">
        <v>50</v>
      </c>
      <c r="K38" t="s">
        <v>59</v>
      </c>
    </row>
    <row r="39" spans="1:11">
      <c r="A39" s="7" t="s">
        <v>61</v>
      </c>
      <c r="B39" s="8">
        <v>1038</v>
      </c>
      <c r="C39">
        <v>2499</v>
      </c>
      <c r="D39" t="s">
        <v>17</v>
      </c>
      <c r="E39" s="3">
        <v>6.2</v>
      </c>
      <c r="F39" s="3">
        <v>9.2</v>
      </c>
      <c r="G39" s="3">
        <f t="shared" si="2"/>
        <v>3</v>
      </c>
      <c r="H39" s="3">
        <f t="shared" si="3"/>
        <v>0.3</v>
      </c>
      <c r="I39" t="s">
        <v>49</v>
      </c>
      <c r="J39" t="s">
        <v>50</v>
      </c>
      <c r="K39" t="s">
        <v>59</v>
      </c>
    </row>
    <row r="40" spans="1:11">
      <c r="A40" s="7" t="s">
        <v>61</v>
      </c>
      <c r="B40" s="8">
        <v>1039</v>
      </c>
      <c r="C40">
        <v>2877</v>
      </c>
      <c r="D40" t="s">
        <v>14</v>
      </c>
      <c r="E40" s="3">
        <v>11.4</v>
      </c>
      <c r="F40" s="3">
        <v>16.3</v>
      </c>
      <c r="G40" s="3">
        <f t="shared" si="2"/>
        <v>4.9</v>
      </c>
      <c r="H40" s="3">
        <f t="shared" si="3"/>
        <v>0.49</v>
      </c>
      <c r="I40" t="s">
        <v>49</v>
      </c>
      <c r="J40" t="s">
        <v>50</v>
      </c>
      <c r="K40" t="s">
        <v>51</v>
      </c>
    </row>
    <row r="41" spans="1:11">
      <c r="A41" s="7" t="s">
        <v>61</v>
      </c>
      <c r="B41" s="8">
        <v>1040</v>
      </c>
      <c r="C41">
        <v>1109</v>
      </c>
      <c r="D41" t="s">
        <v>21</v>
      </c>
      <c r="E41" s="3">
        <v>3</v>
      </c>
      <c r="F41" s="3">
        <v>8</v>
      </c>
      <c r="G41" s="3">
        <f t="shared" si="2"/>
        <v>5</v>
      </c>
      <c r="H41" s="3">
        <f t="shared" si="3"/>
        <v>0.5</v>
      </c>
      <c r="I41" t="s">
        <v>49</v>
      </c>
      <c r="J41" t="s">
        <v>50</v>
      </c>
      <c r="K41" t="s">
        <v>54</v>
      </c>
    </row>
    <row r="42" spans="1:11">
      <c r="A42" s="7" t="s">
        <v>61</v>
      </c>
      <c r="B42" s="8">
        <v>1041</v>
      </c>
      <c r="C42">
        <v>2499</v>
      </c>
      <c r="D42" t="s">
        <v>17</v>
      </c>
      <c r="E42" s="3">
        <v>6.2</v>
      </c>
      <c r="F42" s="3">
        <v>9.2</v>
      </c>
      <c r="G42" s="3">
        <f t="shared" si="2"/>
        <v>3</v>
      </c>
      <c r="H42" s="3">
        <f t="shared" si="3"/>
        <v>0.3</v>
      </c>
      <c r="I42" t="s">
        <v>46</v>
      </c>
      <c r="J42" t="s">
        <v>47</v>
      </c>
      <c r="K42" t="s">
        <v>48</v>
      </c>
    </row>
    <row r="43" spans="1:11">
      <c r="A43" s="7" t="s">
        <v>61</v>
      </c>
      <c r="B43" s="8">
        <v>1042</v>
      </c>
      <c r="C43">
        <v>8722</v>
      </c>
      <c r="D43" t="s">
        <v>20</v>
      </c>
      <c r="E43" s="3">
        <v>344</v>
      </c>
      <c r="F43" s="3">
        <v>502</v>
      </c>
      <c r="G43" s="3">
        <f t="shared" si="2"/>
        <v>158</v>
      </c>
      <c r="H43" s="3">
        <f t="shared" si="3"/>
        <v>31.6</v>
      </c>
      <c r="I43" t="s">
        <v>52</v>
      </c>
      <c r="J43" t="s">
        <v>53</v>
      </c>
      <c r="K43" t="s">
        <v>48</v>
      </c>
    </row>
    <row r="44" spans="1:11">
      <c r="A44" s="7" t="s">
        <v>61</v>
      </c>
      <c r="B44" s="8">
        <v>1043</v>
      </c>
      <c r="C44">
        <v>2242</v>
      </c>
      <c r="D44" t="s">
        <v>27</v>
      </c>
      <c r="E44" s="3">
        <v>60</v>
      </c>
      <c r="F44" s="3">
        <v>124</v>
      </c>
      <c r="G44" s="3">
        <f t="shared" si="2"/>
        <v>64</v>
      </c>
      <c r="H44" s="3">
        <f t="shared" si="3"/>
        <v>12.8</v>
      </c>
      <c r="I44" t="s">
        <v>52</v>
      </c>
      <c r="J44" t="s">
        <v>53</v>
      </c>
      <c r="K44" t="s">
        <v>51</v>
      </c>
    </row>
    <row r="45" spans="1:11">
      <c r="A45" s="7" t="s">
        <v>61</v>
      </c>
      <c r="B45" s="8">
        <v>1044</v>
      </c>
      <c r="C45">
        <v>2877</v>
      </c>
      <c r="D45" t="s">
        <v>14</v>
      </c>
      <c r="E45" s="3">
        <v>11.4</v>
      </c>
      <c r="F45" s="3">
        <v>16.3</v>
      </c>
      <c r="G45" s="3">
        <f t="shared" si="2"/>
        <v>4.9</v>
      </c>
      <c r="H45" s="3">
        <f t="shared" si="3"/>
        <v>0.49</v>
      </c>
      <c r="I45" t="s">
        <v>52</v>
      </c>
      <c r="J45" t="s">
        <v>53</v>
      </c>
      <c r="K45" t="s">
        <v>51</v>
      </c>
    </row>
    <row r="46" spans="1:11">
      <c r="A46" s="7" t="s">
        <v>61</v>
      </c>
      <c r="B46" s="8">
        <v>1045</v>
      </c>
      <c r="C46">
        <v>8722</v>
      </c>
      <c r="D46" t="s">
        <v>20</v>
      </c>
      <c r="E46" s="3">
        <v>344</v>
      </c>
      <c r="F46" s="3">
        <v>502</v>
      </c>
      <c r="G46" s="3">
        <f t="shared" si="2"/>
        <v>158</v>
      </c>
      <c r="H46" s="3">
        <f t="shared" si="3"/>
        <v>31.6</v>
      </c>
      <c r="I46" t="s">
        <v>55</v>
      </c>
      <c r="J46" t="s">
        <v>56</v>
      </c>
      <c r="K46" t="s">
        <v>54</v>
      </c>
    </row>
    <row r="47" spans="1:11">
      <c r="A47" s="7" t="s">
        <v>61</v>
      </c>
      <c r="B47" s="8">
        <v>1046</v>
      </c>
      <c r="C47">
        <v>6119</v>
      </c>
      <c r="D47" t="s">
        <v>30</v>
      </c>
      <c r="E47" s="3">
        <v>9</v>
      </c>
      <c r="F47" s="3">
        <v>14</v>
      </c>
      <c r="G47" s="3">
        <f t="shared" si="2"/>
        <v>5</v>
      </c>
      <c r="H47" s="3">
        <f t="shared" si="3"/>
        <v>0.5</v>
      </c>
      <c r="I47" t="s">
        <v>49</v>
      </c>
      <c r="J47" t="s">
        <v>50</v>
      </c>
      <c r="K47" t="s">
        <v>60</v>
      </c>
    </row>
    <row r="48" spans="1:11">
      <c r="A48" s="7" t="s">
        <v>61</v>
      </c>
      <c r="B48" s="8">
        <v>1047</v>
      </c>
      <c r="C48">
        <v>6622</v>
      </c>
      <c r="D48" t="s">
        <v>32</v>
      </c>
      <c r="E48" s="3">
        <v>42</v>
      </c>
      <c r="F48" s="3">
        <v>77</v>
      </c>
      <c r="G48" s="3">
        <f t="shared" si="2"/>
        <v>35</v>
      </c>
      <c r="H48" s="3">
        <f t="shared" si="3"/>
        <v>7</v>
      </c>
      <c r="I48" t="s">
        <v>55</v>
      </c>
      <c r="J48" t="s">
        <v>56</v>
      </c>
      <c r="K48" t="s">
        <v>54</v>
      </c>
    </row>
    <row r="49" spans="1:11">
      <c r="A49" s="7" t="s">
        <v>61</v>
      </c>
      <c r="B49" s="8">
        <v>1048</v>
      </c>
      <c r="C49">
        <v>8722</v>
      </c>
      <c r="D49" t="s">
        <v>20</v>
      </c>
      <c r="E49" s="3">
        <v>344</v>
      </c>
      <c r="F49" s="3">
        <v>502</v>
      </c>
      <c r="G49" s="3">
        <f t="shared" si="2"/>
        <v>158</v>
      </c>
      <c r="H49" s="3">
        <f t="shared" si="3"/>
        <v>31.6</v>
      </c>
      <c r="I49" t="s">
        <v>46</v>
      </c>
      <c r="J49" t="s">
        <v>47</v>
      </c>
      <c r="K49" t="s">
        <v>54</v>
      </c>
    </row>
    <row r="50" spans="1:11">
      <c r="A50" s="7" t="s">
        <v>33</v>
      </c>
      <c r="B50" s="8">
        <v>1049</v>
      </c>
      <c r="C50">
        <v>2499</v>
      </c>
      <c r="D50" t="s">
        <v>17</v>
      </c>
      <c r="E50" s="3">
        <v>6.2</v>
      </c>
      <c r="F50" s="3">
        <v>9.2</v>
      </c>
      <c r="G50" s="3">
        <f t="shared" si="2"/>
        <v>3</v>
      </c>
      <c r="H50" s="3">
        <f t="shared" si="3"/>
        <v>0.3</v>
      </c>
      <c r="I50" t="s">
        <v>46</v>
      </c>
      <c r="J50" t="s">
        <v>47</v>
      </c>
      <c r="K50" t="s">
        <v>57</v>
      </c>
    </row>
    <row r="51" spans="1:11">
      <c r="A51" s="7" t="s">
        <v>33</v>
      </c>
      <c r="B51" s="8">
        <v>1050</v>
      </c>
      <c r="C51">
        <v>2877</v>
      </c>
      <c r="D51" t="s">
        <v>14</v>
      </c>
      <c r="E51" s="3">
        <v>11.4</v>
      </c>
      <c r="F51" s="3">
        <v>16.3</v>
      </c>
      <c r="G51" s="3">
        <f t="shared" si="2"/>
        <v>4.9</v>
      </c>
      <c r="H51" s="3">
        <f t="shared" si="3"/>
        <v>0.49</v>
      </c>
      <c r="I51" t="s">
        <v>46</v>
      </c>
      <c r="J51" t="s">
        <v>47</v>
      </c>
      <c r="K51" t="s">
        <v>54</v>
      </c>
    </row>
    <row r="52" spans="1:11">
      <c r="A52" s="7" t="s">
        <v>33</v>
      </c>
      <c r="B52" s="8">
        <v>1051</v>
      </c>
      <c r="C52">
        <v>6119</v>
      </c>
      <c r="D52" t="s">
        <v>30</v>
      </c>
      <c r="E52" s="3">
        <v>9</v>
      </c>
      <c r="F52" s="3">
        <v>14</v>
      </c>
      <c r="G52" s="3">
        <f t="shared" si="2"/>
        <v>5</v>
      </c>
      <c r="H52" s="3">
        <f t="shared" si="3"/>
        <v>0.5</v>
      </c>
      <c r="I52" t="s">
        <v>52</v>
      </c>
      <c r="J52" t="s">
        <v>53</v>
      </c>
      <c r="K52" t="s">
        <v>60</v>
      </c>
    </row>
    <row r="53" spans="1:11">
      <c r="A53" s="7" t="s">
        <v>33</v>
      </c>
      <c r="B53" s="8">
        <v>1052</v>
      </c>
      <c r="C53">
        <v>6622</v>
      </c>
      <c r="D53" t="s">
        <v>32</v>
      </c>
      <c r="E53" s="3">
        <v>42</v>
      </c>
      <c r="F53" s="3">
        <v>77</v>
      </c>
      <c r="G53" s="3">
        <f t="shared" si="2"/>
        <v>35</v>
      </c>
      <c r="H53" s="3">
        <f t="shared" si="3"/>
        <v>7</v>
      </c>
      <c r="I53" t="s">
        <v>52</v>
      </c>
      <c r="J53" t="s">
        <v>53</v>
      </c>
      <c r="K53" t="s">
        <v>54</v>
      </c>
    </row>
    <row r="54" spans="1:11">
      <c r="A54" s="7" t="s">
        <v>33</v>
      </c>
      <c r="B54" s="8">
        <v>1053</v>
      </c>
      <c r="C54">
        <v>2242</v>
      </c>
      <c r="D54" t="s">
        <v>27</v>
      </c>
      <c r="E54" s="3">
        <v>60</v>
      </c>
      <c r="F54" s="3">
        <v>124</v>
      </c>
      <c r="G54" s="3">
        <f t="shared" si="2"/>
        <v>64</v>
      </c>
      <c r="H54" s="3">
        <f t="shared" si="3"/>
        <v>12.8</v>
      </c>
      <c r="I54" t="s">
        <v>46</v>
      </c>
      <c r="J54" t="s">
        <v>47</v>
      </c>
      <c r="K54" t="s">
        <v>51</v>
      </c>
    </row>
    <row r="55" spans="1:11">
      <c r="A55" s="7" t="s">
        <v>33</v>
      </c>
      <c r="B55" s="8">
        <v>1054</v>
      </c>
      <c r="C55">
        <v>4421</v>
      </c>
      <c r="D55" t="s">
        <v>24</v>
      </c>
      <c r="E55" s="3">
        <v>45</v>
      </c>
      <c r="F55" s="3">
        <v>87</v>
      </c>
      <c r="G55" s="3">
        <f t="shared" si="2"/>
        <v>42</v>
      </c>
      <c r="H55" s="3">
        <f t="shared" si="3"/>
        <v>8.4</v>
      </c>
      <c r="I55" t="s">
        <v>52</v>
      </c>
      <c r="J55" t="s">
        <v>53</v>
      </c>
      <c r="K55" t="s">
        <v>59</v>
      </c>
    </row>
    <row r="56" spans="1:11">
      <c r="A56" s="7" t="s">
        <v>33</v>
      </c>
      <c r="B56" s="8">
        <v>1055</v>
      </c>
      <c r="C56">
        <v>6119</v>
      </c>
      <c r="D56" t="s">
        <v>30</v>
      </c>
      <c r="E56" s="3">
        <v>9</v>
      </c>
      <c r="F56" s="3">
        <v>14</v>
      </c>
      <c r="G56" s="3">
        <f t="shared" si="2"/>
        <v>5</v>
      </c>
      <c r="H56" s="3">
        <f t="shared" si="3"/>
        <v>0.5</v>
      </c>
      <c r="I56" t="s">
        <v>49</v>
      </c>
      <c r="J56" t="s">
        <v>50</v>
      </c>
      <c r="K56" t="s">
        <v>59</v>
      </c>
    </row>
    <row r="57" spans="1:11">
      <c r="A57" s="7" t="s">
        <v>33</v>
      </c>
      <c r="B57" s="8">
        <v>1056</v>
      </c>
      <c r="C57">
        <v>1109</v>
      </c>
      <c r="D57" t="s">
        <v>21</v>
      </c>
      <c r="E57" s="3">
        <v>3</v>
      </c>
      <c r="F57" s="3">
        <v>8</v>
      </c>
      <c r="G57" s="3">
        <f t="shared" si="2"/>
        <v>5</v>
      </c>
      <c r="H57" s="3">
        <f t="shared" si="3"/>
        <v>0.5</v>
      </c>
      <c r="I57" t="s">
        <v>52</v>
      </c>
      <c r="J57" t="s">
        <v>53</v>
      </c>
      <c r="K57" t="s">
        <v>51</v>
      </c>
    </row>
    <row r="58" spans="1:11">
      <c r="A58" s="7" t="s">
        <v>33</v>
      </c>
      <c r="B58" s="8">
        <v>1057</v>
      </c>
      <c r="C58">
        <v>2499</v>
      </c>
      <c r="D58" t="s">
        <v>17</v>
      </c>
      <c r="E58" s="3">
        <v>6.2</v>
      </c>
      <c r="F58" s="3">
        <v>9.2</v>
      </c>
      <c r="G58" s="3">
        <f t="shared" si="2"/>
        <v>3</v>
      </c>
      <c r="H58" s="3">
        <f t="shared" si="3"/>
        <v>0.3</v>
      </c>
      <c r="I58" t="s">
        <v>49</v>
      </c>
      <c r="J58" t="s">
        <v>50</v>
      </c>
      <c r="K58" t="s">
        <v>51</v>
      </c>
    </row>
    <row r="59" spans="1:11">
      <c r="A59" s="7" t="s">
        <v>33</v>
      </c>
      <c r="B59" s="8">
        <v>1058</v>
      </c>
      <c r="C59">
        <v>6119</v>
      </c>
      <c r="D59" t="s">
        <v>30</v>
      </c>
      <c r="E59" s="3">
        <v>9</v>
      </c>
      <c r="F59" s="3">
        <v>14</v>
      </c>
      <c r="G59" s="3">
        <f t="shared" si="2"/>
        <v>5</v>
      </c>
      <c r="H59" s="3">
        <f t="shared" si="3"/>
        <v>0.5</v>
      </c>
      <c r="I59" t="s">
        <v>55</v>
      </c>
      <c r="J59" t="s">
        <v>56</v>
      </c>
      <c r="K59" t="s">
        <v>54</v>
      </c>
    </row>
    <row r="60" spans="1:11">
      <c r="A60" s="7" t="s">
        <v>33</v>
      </c>
      <c r="B60" s="8">
        <v>1059</v>
      </c>
      <c r="C60">
        <v>2242</v>
      </c>
      <c r="D60" t="s">
        <v>27</v>
      </c>
      <c r="E60" s="3">
        <v>60</v>
      </c>
      <c r="F60" s="3">
        <v>124</v>
      </c>
      <c r="G60" s="3">
        <f t="shared" si="2"/>
        <v>64</v>
      </c>
      <c r="H60" s="3">
        <f t="shared" si="3"/>
        <v>12.8</v>
      </c>
      <c r="I60" t="s">
        <v>52</v>
      </c>
      <c r="J60" t="s">
        <v>53</v>
      </c>
      <c r="K60" t="s">
        <v>54</v>
      </c>
    </row>
    <row r="61" spans="1:11">
      <c r="A61" s="7" t="s">
        <v>33</v>
      </c>
      <c r="B61" s="8">
        <v>1060</v>
      </c>
      <c r="C61">
        <v>6119</v>
      </c>
      <c r="D61" t="s">
        <v>30</v>
      </c>
      <c r="E61" s="3">
        <v>9</v>
      </c>
      <c r="F61" s="3">
        <v>14</v>
      </c>
      <c r="G61" s="3">
        <f t="shared" si="2"/>
        <v>5</v>
      </c>
      <c r="H61" s="3">
        <f t="shared" si="3"/>
        <v>0.5</v>
      </c>
      <c r="I61" t="s">
        <v>52</v>
      </c>
      <c r="J61" t="s">
        <v>53</v>
      </c>
      <c r="K61" t="s">
        <v>59</v>
      </c>
    </row>
    <row r="62" spans="1:11">
      <c r="A62" s="7" t="s">
        <v>34</v>
      </c>
      <c r="B62" s="8">
        <v>1061</v>
      </c>
      <c r="C62">
        <v>1109</v>
      </c>
      <c r="D62" t="s">
        <v>21</v>
      </c>
      <c r="E62" s="3">
        <v>3</v>
      </c>
      <c r="F62" s="3">
        <v>8</v>
      </c>
      <c r="G62" s="3">
        <f t="shared" si="2"/>
        <v>5</v>
      </c>
      <c r="H62" s="3">
        <f t="shared" si="3"/>
        <v>0.5</v>
      </c>
      <c r="I62" t="s">
        <v>52</v>
      </c>
      <c r="J62" t="s">
        <v>53</v>
      </c>
      <c r="K62" t="s">
        <v>59</v>
      </c>
    </row>
    <row r="63" spans="1:11">
      <c r="A63" s="7" t="s">
        <v>34</v>
      </c>
      <c r="B63" s="8">
        <v>1062</v>
      </c>
      <c r="C63">
        <v>2499</v>
      </c>
      <c r="D63" t="s">
        <v>17</v>
      </c>
      <c r="E63" s="3">
        <v>6.2</v>
      </c>
      <c r="F63" s="3">
        <v>9.2</v>
      </c>
      <c r="G63" s="3">
        <f t="shared" si="2"/>
        <v>3</v>
      </c>
      <c r="H63" s="3">
        <f t="shared" si="3"/>
        <v>0.3</v>
      </c>
      <c r="I63" t="s">
        <v>46</v>
      </c>
      <c r="J63" t="s">
        <v>47</v>
      </c>
      <c r="K63" t="s">
        <v>54</v>
      </c>
    </row>
    <row r="64" spans="1:11">
      <c r="A64" s="7" t="s">
        <v>34</v>
      </c>
      <c r="B64" s="8">
        <v>1063</v>
      </c>
      <c r="C64">
        <v>1109</v>
      </c>
      <c r="D64" t="s">
        <v>21</v>
      </c>
      <c r="E64" s="3">
        <v>3</v>
      </c>
      <c r="F64" s="3">
        <v>8</v>
      </c>
      <c r="G64" s="3">
        <f t="shared" si="2"/>
        <v>5</v>
      </c>
      <c r="H64" s="3">
        <f t="shared" si="3"/>
        <v>0.5</v>
      </c>
      <c r="I64" t="s">
        <v>52</v>
      </c>
      <c r="J64" t="s">
        <v>53</v>
      </c>
      <c r="K64" t="s">
        <v>51</v>
      </c>
    </row>
    <row r="65" spans="1:11">
      <c r="A65" s="7" t="s">
        <v>34</v>
      </c>
      <c r="B65" s="8">
        <v>1064</v>
      </c>
      <c r="C65">
        <v>2499</v>
      </c>
      <c r="D65" t="s">
        <v>17</v>
      </c>
      <c r="E65" s="3">
        <v>6.2</v>
      </c>
      <c r="F65" s="3">
        <v>9.2</v>
      </c>
      <c r="G65" s="3">
        <f t="shared" si="2"/>
        <v>3</v>
      </c>
      <c r="H65" s="3">
        <f t="shared" si="3"/>
        <v>0.3</v>
      </c>
      <c r="I65" t="s">
        <v>55</v>
      </c>
      <c r="J65" t="s">
        <v>56</v>
      </c>
      <c r="K65" t="s">
        <v>54</v>
      </c>
    </row>
    <row r="66" spans="1:11">
      <c r="A66" s="7" t="s">
        <v>34</v>
      </c>
      <c r="B66" s="8">
        <v>1065</v>
      </c>
      <c r="C66">
        <v>2499</v>
      </c>
      <c r="D66" t="s">
        <v>17</v>
      </c>
      <c r="E66" s="3">
        <v>6.2</v>
      </c>
      <c r="F66" s="3">
        <v>9.2</v>
      </c>
      <c r="G66" s="3">
        <f t="shared" si="2"/>
        <v>3</v>
      </c>
      <c r="H66" s="3">
        <f t="shared" si="3"/>
        <v>0.3</v>
      </c>
      <c r="I66" t="s">
        <v>52</v>
      </c>
      <c r="J66" t="s">
        <v>53</v>
      </c>
      <c r="K66" t="s">
        <v>48</v>
      </c>
    </row>
    <row r="67" spans="1:11">
      <c r="A67" s="7" t="s">
        <v>34</v>
      </c>
      <c r="B67" s="8">
        <v>1066</v>
      </c>
      <c r="C67">
        <v>2877</v>
      </c>
      <c r="D67" t="s">
        <v>14</v>
      </c>
      <c r="E67" s="3">
        <v>11.4</v>
      </c>
      <c r="F67" s="3">
        <v>16.3</v>
      </c>
      <c r="G67" s="3">
        <f t="shared" ref="G67:G98" si="4">F67-E67</f>
        <v>4.9</v>
      </c>
      <c r="H67" s="3">
        <f t="shared" ref="H67:H98" si="5">IF(F67&gt;50,G67*0.2,G67*0.1)</f>
        <v>0.49</v>
      </c>
      <c r="I67" t="s">
        <v>52</v>
      </c>
      <c r="J67" t="s">
        <v>53</v>
      </c>
      <c r="K67" t="s">
        <v>59</v>
      </c>
    </row>
    <row r="68" spans="1:11">
      <c r="A68" s="7" t="s">
        <v>34</v>
      </c>
      <c r="B68" s="8">
        <v>1067</v>
      </c>
      <c r="C68">
        <v>2877</v>
      </c>
      <c r="D68" t="s">
        <v>14</v>
      </c>
      <c r="E68" s="3">
        <v>11.4</v>
      </c>
      <c r="F68" s="3">
        <v>16.3</v>
      </c>
      <c r="G68" s="3">
        <f t="shared" si="4"/>
        <v>4.9</v>
      </c>
      <c r="H68" s="3">
        <f t="shared" si="5"/>
        <v>0.49</v>
      </c>
      <c r="I68" t="s">
        <v>52</v>
      </c>
      <c r="J68" t="s">
        <v>53</v>
      </c>
      <c r="K68" t="s">
        <v>60</v>
      </c>
    </row>
    <row r="69" spans="1:11">
      <c r="A69" s="7" t="s">
        <v>34</v>
      </c>
      <c r="B69" s="8">
        <v>1068</v>
      </c>
      <c r="C69">
        <v>6119</v>
      </c>
      <c r="D69" t="s">
        <v>30</v>
      </c>
      <c r="E69" s="3">
        <v>9</v>
      </c>
      <c r="F69" s="3">
        <v>14</v>
      </c>
      <c r="G69" s="3">
        <f t="shared" si="4"/>
        <v>5</v>
      </c>
      <c r="H69" s="3">
        <f t="shared" si="5"/>
        <v>0.5</v>
      </c>
      <c r="I69" t="s">
        <v>49</v>
      </c>
      <c r="J69" t="s">
        <v>50</v>
      </c>
      <c r="K69" t="s">
        <v>51</v>
      </c>
    </row>
    <row r="70" spans="1:11">
      <c r="A70" s="7" t="s">
        <v>34</v>
      </c>
      <c r="B70" s="8">
        <v>1069</v>
      </c>
      <c r="C70">
        <v>1109</v>
      </c>
      <c r="D70" t="s">
        <v>21</v>
      </c>
      <c r="E70" s="3">
        <v>3</v>
      </c>
      <c r="F70" s="3">
        <v>8</v>
      </c>
      <c r="G70" s="3">
        <f t="shared" si="4"/>
        <v>5</v>
      </c>
      <c r="H70" s="3">
        <f t="shared" si="5"/>
        <v>0.5</v>
      </c>
      <c r="I70" t="s">
        <v>52</v>
      </c>
      <c r="J70" t="s">
        <v>53</v>
      </c>
      <c r="K70" t="s">
        <v>54</v>
      </c>
    </row>
    <row r="71" spans="1:11">
      <c r="A71" s="7" t="s">
        <v>34</v>
      </c>
      <c r="B71" s="8">
        <v>1070</v>
      </c>
      <c r="C71">
        <v>2499</v>
      </c>
      <c r="D71" t="s">
        <v>17</v>
      </c>
      <c r="E71" s="3">
        <v>6.2</v>
      </c>
      <c r="F71" s="3">
        <v>9.2</v>
      </c>
      <c r="G71" s="3">
        <f t="shared" si="4"/>
        <v>3</v>
      </c>
      <c r="H71" s="3">
        <f t="shared" si="5"/>
        <v>0.3</v>
      </c>
      <c r="I71" t="s">
        <v>55</v>
      </c>
      <c r="J71" t="s">
        <v>56</v>
      </c>
      <c r="K71" t="s">
        <v>54</v>
      </c>
    </row>
    <row r="72" spans="1:11">
      <c r="A72" s="7" t="s">
        <v>34</v>
      </c>
      <c r="B72" s="8">
        <v>1071</v>
      </c>
      <c r="C72">
        <v>1109</v>
      </c>
      <c r="D72" t="s">
        <v>21</v>
      </c>
      <c r="E72" s="3">
        <v>3</v>
      </c>
      <c r="F72" s="3">
        <v>8</v>
      </c>
      <c r="G72" s="3">
        <f t="shared" si="4"/>
        <v>5</v>
      </c>
      <c r="H72" s="3">
        <f t="shared" si="5"/>
        <v>0.5</v>
      </c>
      <c r="I72" t="s">
        <v>46</v>
      </c>
      <c r="J72" t="s">
        <v>47</v>
      </c>
      <c r="K72" t="s">
        <v>54</v>
      </c>
    </row>
    <row r="73" spans="1:11">
      <c r="A73" s="7" t="s">
        <v>34</v>
      </c>
      <c r="B73" s="8">
        <v>1072</v>
      </c>
      <c r="C73">
        <v>1109</v>
      </c>
      <c r="D73" t="s">
        <v>21</v>
      </c>
      <c r="E73" s="3">
        <v>3</v>
      </c>
      <c r="F73" s="3">
        <v>8</v>
      </c>
      <c r="G73" s="3">
        <f t="shared" si="4"/>
        <v>5</v>
      </c>
      <c r="H73" s="3">
        <f t="shared" si="5"/>
        <v>0.5</v>
      </c>
      <c r="I73" t="s">
        <v>52</v>
      </c>
      <c r="J73" t="s">
        <v>53</v>
      </c>
      <c r="K73" t="s">
        <v>59</v>
      </c>
    </row>
    <row r="74" spans="1:11">
      <c r="A74" s="7" t="s">
        <v>34</v>
      </c>
      <c r="B74" s="8">
        <v>1073</v>
      </c>
      <c r="C74">
        <v>6622</v>
      </c>
      <c r="D74" t="s">
        <v>32</v>
      </c>
      <c r="E74" s="3">
        <v>42</v>
      </c>
      <c r="F74" s="3">
        <v>77</v>
      </c>
      <c r="G74" s="3">
        <f t="shared" si="4"/>
        <v>35</v>
      </c>
      <c r="H74" s="3">
        <f t="shared" si="5"/>
        <v>7</v>
      </c>
      <c r="I74" t="s">
        <v>52</v>
      </c>
      <c r="J74" t="s">
        <v>53</v>
      </c>
      <c r="K74" t="s">
        <v>51</v>
      </c>
    </row>
    <row r="75" spans="1:11">
      <c r="A75" s="7" t="s">
        <v>34</v>
      </c>
      <c r="B75" s="8">
        <v>1074</v>
      </c>
      <c r="C75">
        <v>2877</v>
      </c>
      <c r="D75" t="s">
        <v>14</v>
      </c>
      <c r="E75" s="3">
        <v>11.4</v>
      </c>
      <c r="F75" s="3">
        <v>16.3</v>
      </c>
      <c r="G75" s="3">
        <f t="shared" si="4"/>
        <v>4.9</v>
      </c>
      <c r="H75" s="3">
        <f t="shared" si="5"/>
        <v>0.49</v>
      </c>
      <c r="I75" t="s">
        <v>52</v>
      </c>
      <c r="J75" t="s">
        <v>53</v>
      </c>
      <c r="K75" t="s">
        <v>54</v>
      </c>
    </row>
    <row r="76" spans="1:11">
      <c r="A76" s="7" t="s">
        <v>34</v>
      </c>
      <c r="B76" s="8">
        <v>1075</v>
      </c>
      <c r="C76">
        <v>1109</v>
      </c>
      <c r="D76" t="s">
        <v>21</v>
      </c>
      <c r="E76" s="3">
        <v>3</v>
      </c>
      <c r="F76" s="3">
        <v>8</v>
      </c>
      <c r="G76" s="3">
        <f t="shared" si="4"/>
        <v>5</v>
      </c>
      <c r="H76" s="3">
        <f t="shared" si="5"/>
        <v>0.5</v>
      </c>
      <c r="I76" t="s">
        <v>55</v>
      </c>
      <c r="J76" t="s">
        <v>56</v>
      </c>
      <c r="K76" t="s">
        <v>51</v>
      </c>
    </row>
    <row r="77" spans="1:11">
      <c r="A77" s="7" t="s">
        <v>34</v>
      </c>
      <c r="B77" s="8">
        <v>1076</v>
      </c>
      <c r="C77">
        <v>1109</v>
      </c>
      <c r="D77" t="s">
        <v>21</v>
      </c>
      <c r="E77" s="3">
        <v>3</v>
      </c>
      <c r="F77" s="3">
        <v>8</v>
      </c>
      <c r="G77" s="3">
        <f t="shared" si="4"/>
        <v>5</v>
      </c>
      <c r="H77" s="3">
        <f t="shared" si="5"/>
        <v>0.5</v>
      </c>
      <c r="I77" t="s">
        <v>49</v>
      </c>
      <c r="J77" t="s">
        <v>50</v>
      </c>
      <c r="K77" t="s">
        <v>54</v>
      </c>
    </row>
    <row r="78" spans="1:11">
      <c r="A78" s="7" t="s">
        <v>34</v>
      </c>
      <c r="B78" s="8">
        <v>1077</v>
      </c>
      <c r="C78">
        <v>9822</v>
      </c>
      <c r="D78" t="s">
        <v>11</v>
      </c>
      <c r="E78" s="3">
        <v>58.3</v>
      </c>
      <c r="F78" s="3">
        <v>98.4</v>
      </c>
      <c r="G78" s="3">
        <f t="shared" si="4"/>
        <v>40.1</v>
      </c>
      <c r="H78" s="3">
        <f t="shared" si="5"/>
        <v>8.02</v>
      </c>
      <c r="I78" t="s">
        <v>55</v>
      </c>
      <c r="J78" t="s">
        <v>56</v>
      </c>
      <c r="K78" t="s">
        <v>54</v>
      </c>
    </row>
    <row r="79" spans="1:11">
      <c r="A79" s="7" t="s">
        <v>34</v>
      </c>
      <c r="B79" s="8">
        <v>1078</v>
      </c>
      <c r="C79">
        <v>2877</v>
      </c>
      <c r="D79" t="s">
        <v>14</v>
      </c>
      <c r="E79" s="3">
        <v>11.4</v>
      </c>
      <c r="F79" s="3">
        <v>16.3</v>
      </c>
      <c r="G79" s="3">
        <f t="shared" si="4"/>
        <v>4.9</v>
      </c>
      <c r="H79" s="3">
        <f t="shared" si="5"/>
        <v>0.49</v>
      </c>
      <c r="I79" t="s">
        <v>49</v>
      </c>
      <c r="J79" t="s">
        <v>50</v>
      </c>
      <c r="K79" t="s">
        <v>59</v>
      </c>
    </row>
    <row r="80" spans="1:11">
      <c r="A80" s="7" t="s">
        <v>35</v>
      </c>
      <c r="B80" s="8">
        <v>1079</v>
      </c>
      <c r="C80">
        <v>2877</v>
      </c>
      <c r="D80" t="s">
        <v>14</v>
      </c>
      <c r="E80" s="3">
        <v>11.4</v>
      </c>
      <c r="F80" s="3">
        <v>16.3</v>
      </c>
      <c r="G80" s="3">
        <f t="shared" si="4"/>
        <v>4.9</v>
      </c>
      <c r="H80" s="3">
        <f t="shared" si="5"/>
        <v>0.49</v>
      </c>
      <c r="I80" t="s">
        <v>49</v>
      </c>
      <c r="J80" t="s">
        <v>50</v>
      </c>
      <c r="K80" t="s">
        <v>48</v>
      </c>
    </row>
    <row r="81" spans="1:11">
      <c r="A81" s="7" t="s">
        <v>35</v>
      </c>
      <c r="B81" s="8">
        <v>1080</v>
      </c>
      <c r="C81">
        <v>4421</v>
      </c>
      <c r="D81" t="s">
        <v>24</v>
      </c>
      <c r="E81" s="3">
        <v>45</v>
      </c>
      <c r="F81" s="3">
        <v>87</v>
      </c>
      <c r="G81" s="3">
        <f t="shared" si="4"/>
        <v>42</v>
      </c>
      <c r="H81" s="3">
        <f t="shared" si="5"/>
        <v>8.4</v>
      </c>
      <c r="I81" t="s">
        <v>52</v>
      </c>
      <c r="J81" t="s">
        <v>53</v>
      </c>
      <c r="K81" t="s">
        <v>51</v>
      </c>
    </row>
    <row r="82" spans="1:11">
      <c r="A82" s="7" t="s">
        <v>35</v>
      </c>
      <c r="B82" s="8">
        <v>1081</v>
      </c>
      <c r="C82">
        <v>6119</v>
      </c>
      <c r="D82" t="s">
        <v>30</v>
      </c>
      <c r="E82" s="3">
        <v>9</v>
      </c>
      <c r="F82" s="3">
        <v>14</v>
      </c>
      <c r="G82" s="3">
        <f t="shared" si="4"/>
        <v>5</v>
      </c>
      <c r="H82" s="3">
        <f t="shared" si="5"/>
        <v>0.5</v>
      </c>
      <c r="I82" t="s">
        <v>52</v>
      </c>
      <c r="J82" t="s">
        <v>53</v>
      </c>
      <c r="K82" t="s">
        <v>60</v>
      </c>
    </row>
    <row r="83" spans="1:11">
      <c r="A83" s="7" t="s">
        <v>35</v>
      </c>
      <c r="B83" s="8">
        <v>1082</v>
      </c>
      <c r="C83">
        <v>1109</v>
      </c>
      <c r="D83" t="s">
        <v>21</v>
      </c>
      <c r="E83" s="3">
        <v>3</v>
      </c>
      <c r="F83" s="3">
        <v>8</v>
      </c>
      <c r="G83" s="3">
        <f t="shared" si="4"/>
        <v>5</v>
      </c>
      <c r="H83" s="3">
        <f t="shared" si="5"/>
        <v>0.5</v>
      </c>
      <c r="I83" t="s">
        <v>46</v>
      </c>
      <c r="J83" t="s">
        <v>47</v>
      </c>
      <c r="K83" t="s">
        <v>51</v>
      </c>
    </row>
    <row r="84" spans="1:11">
      <c r="A84" s="7" t="s">
        <v>35</v>
      </c>
      <c r="B84" s="8">
        <v>1083</v>
      </c>
      <c r="C84">
        <v>1109</v>
      </c>
      <c r="D84" t="s">
        <v>21</v>
      </c>
      <c r="E84" s="3">
        <v>3</v>
      </c>
      <c r="F84" s="3">
        <v>8</v>
      </c>
      <c r="G84" s="3">
        <f t="shared" si="4"/>
        <v>5</v>
      </c>
      <c r="H84" s="3">
        <f t="shared" si="5"/>
        <v>0.5</v>
      </c>
      <c r="I84" t="s">
        <v>46</v>
      </c>
      <c r="J84" t="s">
        <v>47</v>
      </c>
      <c r="K84" t="s">
        <v>59</v>
      </c>
    </row>
    <row r="85" spans="1:11">
      <c r="A85" s="7" t="s">
        <v>35</v>
      </c>
      <c r="B85" s="8">
        <v>1084</v>
      </c>
      <c r="C85">
        <v>6119</v>
      </c>
      <c r="D85" t="s">
        <v>30</v>
      </c>
      <c r="E85" s="3">
        <v>9</v>
      </c>
      <c r="F85" s="3">
        <v>14</v>
      </c>
      <c r="G85" s="3">
        <f t="shared" si="4"/>
        <v>5</v>
      </c>
      <c r="H85" s="3">
        <f t="shared" si="5"/>
        <v>0.5</v>
      </c>
      <c r="I85" t="s">
        <v>46</v>
      </c>
      <c r="J85" t="s">
        <v>47</v>
      </c>
      <c r="K85" t="s">
        <v>54</v>
      </c>
    </row>
    <row r="86" spans="1:11">
      <c r="A86" s="7" t="s">
        <v>35</v>
      </c>
      <c r="B86" s="8">
        <v>1085</v>
      </c>
      <c r="C86">
        <v>9822</v>
      </c>
      <c r="D86" t="s">
        <v>11</v>
      </c>
      <c r="E86" s="3">
        <v>58.3</v>
      </c>
      <c r="F86" s="3">
        <v>98.4</v>
      </c>
      <c r="G86" s="3">
        <f t="shared" si="4"/>
        <v>40.1</v>
      </c>
      <c r="H86" s="3">
        <f t="shared" si="5"/>
        <v>8.02</v>
      </c>
      <c r="I86" t="s">
        <v>52</v>
      </c>
      <c r="J86" t="s">
        <v>53</v>
      </c>
      <c r="K86" t="s">
        <v>59</v>
      </c>
    </row>
    <row r="87" spans="1:11">
      <c r="A87" s="7" t="s">
        <v>35</v>
      </c>
      <c r="B87" s="8">
        <v>1086</v>
      </c>
      <c r="C87">
        <v>1109</v>
      </c>
      <c r="D87" t="s">
        <v>21</v>
      </c>
      <c r="E87" s="3">
        <v>3</v>
      </c>
      <c r="F87" s="3">
        <v>8</v>
      </c>
      <c r="G87" s="3">
        <f t="shared" si="4"/>
        <v>5</v>
      </c>
      <c r="H87" s="3">
        <f t="shared" si="5"/>
        <v>0.5</v>
      </c>
      <c r="I87" t="s">
        <v>55</v>
      </c>
      <c r="J87" t="s">
        <v>56</v>
      </c>
      <c r="K87" t="s">
        <v>54</v>
      </c>
    </row>
    <row r="88" spans="1:11">
      <c r="A88" s="7" t="s">
        <v>35</v>
      </c>
      <c r="B88" s="8">
        <v>1087</v>
      </c>
      <c r="C88">
        <v>2499</v>
      </c>
      <c r="D88" t="s">
        <v>17</v>
      </c>
      <c r="E88" s="3">
        <v>6.2</v>
      </c>
      <c r="F88" s="3">
        <v>9.2</v>
      </c>
      <c r="G88" s="3">
        <f t="shared" si="4"/>
        <v>3</v>
      </c>
      <c r="H88" s="3">
        <f t="shared" si="5"/>
        <v>0.3</v>
      </c>
      <c r="I88" t="s">
        <v>46</v>
      </c>
      <c r="J88" t="s">
        <v>47</v>
      </c>
      <c r="K88" t="s">
        <v>51</v>
      </c>
    </row>
    <row r="89" spans="1:11">
      <c r="A89" s="7" t="s">
        <v>35</v>
      </c>
      <c r="B89" s="8">
        <v>1088</v>
      </c>
      <c r="C89">
        <v>2499</v>
      </c>
      <c r="D89" t="s">
        <v>17</v>
      </c>
      <c r="E89" s="3">
        <v>6.2</v>
      </c>
      <c r="F89" s="3">
        <v>9.2</v>
      </c>
      <c r="G89" s="3">
        <f t="shared" si="4"/>
        <v>3</v>
      </c>
      <c r="H89" s="3">
        <f t="shared" si="5"/>
        <v>0.3</v>
      </c>
      <c r="I89" t="s">
        <v>46</v>
      </c>
      <c r="J89" t="s">
        <v>47</v>
      </c>
      <c r="K89" t="s">
        <v>48</v>
      </c>
    </row>
    <row r="90" spans="1:11">
      <c r="A90" s="7" t="s">
        <v>35</v>
      </c>
      <c r="B90" s="8">
        <v>1089</v>
      </c>
      <c r="C90">
        <v>6119</v>
      </c>
      <c r="D90" t="s">
        <v>30</v>
      </c>
      <c r="E90" s="3">
        <v>9</v>
      </c>
      <c r="F90" s="3">
        <v>14</v>
      </c>
      <c r="G90" s="3">
        <f t="shared" si="4"/>
        <v>5</v>
      </c>
      <c r="H90" s="3">
        <f t="shared" si="5"/>
        <v>0.5</v>
      </c>
      <c r="I90" t="s">
        <v>52</v>
      </c>
      <c r="J90" t="s">
        <v>53</v>
      </c>
      <c r="K90" t="s">
        <v>59</v>
      </c>
    </row>
    <row r="91" spans="1:11">
      <c r="A91" s="7" t="s">
        <v>35</v>
      </c>
      <c r="B91" s="8">
        <v>1090</v>
      </c>
      <c r="C91">
        <v>2877</v>
      </c>
      <c r="D91" t="s">
        <v>14</v>
      </c>
      <c r="E91" s="3">
        <v>11.4</v>
      </c>
      <c r="F91" s="3">
        <v>16.3</v>
      </c>
      <c r="G91" s="3">
        <f t="shared" si="4"/>
        <v>4.9</v>
      </c>
      <c r="H91" s="3">
        <f t="shared" si="5"/>
        <v>0.49</v>
      </c>
      <c r="I91" t="s">
        <v>46</v>
      </c>
      <c r="J91" t="s">
        <v>47</v>
      </c>
      <c r="K91" t="s">
        <v>51</v>
      </c>
    </row>
    <row r="92" spans="1:11">
      <c r="A92" s="7" t="s">
        <v>35</v>
      </c>
      <c r="B92" s="8">
        <v>1091</v>
      </c>
      <c r="C92">
        <v>2877</v>
      </c>
      <c r="D92" t="s">
        <v>14</v>
      </c>
      <c r="E92" s="3">
        <v>11.4</v>
      </c>
      <c r="F92" s="3">
        <v>16.3</v>
      </c>
      <c r="G92" s="3">
        <f t="shared" si="4"/>
        <v>4.9</v>
      </c>
      <c r="H92" s="3">
        <f t="shared" si="5"/>
        <v>0.49</v>
      </c>
      <c r="I92" t="s">
        <v>55</v>
      </c>
      <c r="J92" t="s">
        <v>56</v>
      </c>
      <c r="K92" t="s">
        <v>59</v>
      </c>
    </row>
    <row r="93" spans="1:11">
      <c r="A93" s="7" t="s">
        <v>35</v>
      </c>
      <c r="B93" s="8">
        <v>1092</v>
      </c>
      <c r="C93">
        <v>2877</v>
      </c>
      <c r="D93" t="s">
        <v>14</v>
      </c>
      <c r="E93" s="3">
        <v>11.4</v>
      </c>
      <c r="F93" s="3">
        <v>16.3</v>
      </c>
      <c r="G93" s="3">
        <f t="shared" si="4"/>
        <v>4.9</v>
      </c>
      <c r="H93" s="3">
        <f t="shared" si="5"/>
        <v>0.49</v>
      </c>
      <c r="I93" t="s">
        <v>52</v>
      </c>
      <c r="J93" t="s">
        <v>53</v>
      </c>
      <c r="K93" t="s">
        <v>51</v>
      </c>
    </row>
    <row r="94" spans="1:11">
      <c r="A94" s="7" t="s">
        <v>35</v>
      </c>
      <c r="B94" s="8">
        <v>1093</v>
      </c>
      <c r="C94">
        <v>6119</v>
      </c>
      <c r="D94" t="s">
        <v>30</v>
      </c>
      <c r="E94" s="3">
        <v>9</v>
      </c>
      <c r="F94" s="3">
        <v>14</v>
      </c>
      <c r="G94" s="3">
        <f t="shared" si="4"/>
        <v>5</v>
      </c>
      <c r="H94" s="3">
        <f t="shared" si="5"/>
        <v>0.5</v>
      </c>
      <c r="I94" t="s">
        <v>49</v>
      </c>
      <c r="J94" t="s">
        <v>50</v>
      </c>
      <c r="K94" t="s">
        <v>54</v>
      </c>
    </row>
    <row r="95" spans="1:11">
      <c r="A95" s="7" t="s">
        <v>35</v>
      </c>
      <c r="B95" s="8">
        <v>1094</v>
      </c>
      <c r="C95">
        <v>6119</v>
      </c>
      <c r="D95" t="s">
        <v>30</v>
      </c>
      <c r="E95" s="3">
        <v>9</v>
      </c>
      <c r="F95" s="3">
        <v>14</v>
      </c>
      <c r="G95" s="3">
        <f t="shared" si="4"/>
        <v>5</v>
      </c>
      <c r="H95" s="3">
        <f t="shared" si="5"/>
        <v>0.5</v>
      </c>
      <c r="I95" t="s">
        <v>52</v>
      </c>
      <c r="J95" t="s">
        <v>53</v>
      </c>
      <c r="K95" t="s">
        <v>51</v>
      </c>
    </row>
    <row r="96" spans="1:11">
      <c r="A96" s="7" t="s">
        <v>35</v>
      </c>
      <c r="B96" s="8">
        <v>1095</v>
      </c>
      <c r="C96">
        <v>2499</v>
      </c>
      <c r="D96" t="s">
        <v>17</v>
      </c>
      <c r="E96" s="3">
        <v>6.2</v>
      </c>
      <c r="F96" s="3">
        <v>9.2</v>
      </c>
      <c r="G96" s="3">
        <f t="shared" si="4"/>
        <v>3</v>
      </c>
      <c r="H96" s="3">
        <f t="shared" si="5"/>
        <v>0.3</v>
      </c>
      <c r="I96" t="s">
        <v>55</v>
      </c>
      <c r="J96" t="s">
        <v>56</v>
      </c>
      <c r="K96" t="s">
        <v>54</v>
      </c>
    </row>
    <row r="97" spans="1:11">
      <c r="A97" s="7" t="s">
        <v>35</v>
      </c>
      <c r="B97" s="8">
        <v>1096</v>
      </c>
      <c r="C97">
        <v>6119</v>
      </c>
      <c r="D97" t="s">
        <v>30</v>
      </c>
      <c r="E97" s="3">
        <v>9</v>
      </c>
      <c r="F97" s="3">
        <v>14</v>
      </c>
      <c r="G97" s="3">
        <f t="shared" si="4"/>
        <v>5</v>
      </c>
      <c r="H97" s="3">
        <f t="shared" si="5"/>
        <v>0.5</v>
      </c>
      <c r="I97" t="s">
        <v>52</v>
      </c>
      <c r="J97" t="s">
        <v>53</v>
      </c>
      <c r="K97" t="s">
        <v>54</v>
      </c>
    </row>
    <row r="98" spans="1:11">
      <c r="A98" s="7" t="s">
        <v>35</v>
      </c>
      <c r="B98" s="8">
        <v>1097</v>
      </c>
      <c r="C98">
        <v>9212</v>
      </c>
      <c r="D98" t="s">
        <v>25</v>
      </c>
      <c r="E98" s="3">
        <v>4</v>
      </c>
      <c r="F98" s="3">
        <v>7</v>
      </c>
      <c r="G98" s="3">
        <f t="shared" si="4"/>
        <v>3</v>
      </c>
      <c r="H98" s="3">
        <f t="shared" si="5"/>
        <v>0.3</v>
      </c>
      <c r="I98" t="s">
        <v>55</v>
      </c>
      <c r="J98" t="s">
        <v>56</v>
      </c>
      <c r="K98" t="s">
        <v>59</v>
      </c>
    </row>
    <row r="99" spans="1:11">
      <c r="A99" s="7" t="s">
        <v>35</v>
      </c>
      <c r="B99" s="8">
        <v>1098</v>
      </c>
      <c r="C99">
        <v>2877</v>
      </c>
      <c r="D99" t="s">
        <v>14</v>
      </c>
      <c r="E99" s="3">
        <v>11.4</v>
      </c>
      <c r="F99" s="3">
        <v>16.3</v>
      </c>
      <c r="G99" s="3">
        <f t="shared" ref="G99:G130" si="6">F99-E99</f>
        <v>4.9</v>
      </c>
      <c r="H99" s="3">
        <f t="shared" ref="H99:H130" si="7">IF(F99&gt;50,G99*0.2,G99*0.1)</f>
        <v>0.49</v>
      </c>
      <c r="I99" t="s">
        <v>49</v>
      </c>
      <c r="J99" t="s">
        <v>50</v>
      </c>
      <c r="K99" t="s">
        <v>48</v>
      </c>
    </row>
    <row r="100" spans="1:11">
      <c r="A100" s="7" t="s">
        <v>36</v>
      </c>
      <c r="B100" s="8">
        <v>1099</v>
      </c>
      <c r="C100">
        <v>2877</v>
      </c>
      <c r="D100" t="s">
        <v>14</v>
      </c>
      <c r="E100" s="3">
        <v>11.4</v>
      </c>
      <c r="F100" s="3">
        <v>16.3</v>
      </c>
      <c r="G100" s="3">
        <f t="shared" si="6"/>
        <v>4.9</v>
      </c>
      <c r="H100" s="3">
        <f t="shared" si="7"/>
        <v>0.49</v>
      </c>
      <c r="I100" t="s">
        <v>52</v>
      </c>
      <c r="J100" t="s">
        <v>53</v>
      </c>
      <c r="K100" t="s">
        <v>51</v>
      </c>
    </row>
    <row r="101" spans="1:11">
      <c r="A101" s="7" t="s">
        <v>36</v>
      </c>
      <c r="B101" s="8">
        <v>1100</v>
      </c>
      <c r="C101">
        <v>6119</v>
      </c>
      <c r="D101" t="s">
        <v>30</v>
      </c>
      <c r="E101" s="3">
        <v>9</v>
      </c>
      <c r="F101" s="3">
        <v>14</v>
      </c>
      <c r="G101" s="3">
        <f t="shared" si="6"/>
        <v>5</v>
      </c>
      <c r="H101" s="3">
        <f t="shared" si="7"/>
        <v>0.5</v>
      </c>
      <c r="I101" t="s">
        <v>46</v>
      </c>
      <c r="J101" t="s">
        <v>47</v>
      </c>
      <c r="K101" t="s">
        <v>60</v>
      </c>
    </row>
    <row r="102" spans="1:11">
      <c r="A102" s="7" t="s">
        <v>36</v>
      </c>
      <c r="B102" s="8">
        <v>1101</v>
      </c>
      <c r="C102">
        <v>2499</v>
      </c>
      <c r="D102" t="s">
        <v>17</v>
      </c>
      <c r="E102" s="3">
        <v>6.2</v>
      </c>
      <c r="F102" s="3">
        <v>9.2</v>
      </c>
      <c r="G102" s="3">
        <f t="shared" si="6"/>
        <v>3</v>
      </c>
      <c r="H102" s="3">
        <f t="shared" si="7"/>
        <v>0.3</v>
      </c>
      <c r="I102" t="s">
        <v>52</v>
      </c>
      <c r="J102" t="s">
        <v>53</v>
      </c>
      <c r="K102" t="s">
        <v>51</v>
      </c>
    </row>
    <row r="103" spans="1:11">
      <c r="A103" s="7" t="s">
        <v>36</v>
      </c>
      <c r="B103" s="8">
        <v>1102</v>
      </c>
      <c r="C103">
        <v>2242</v>
      </c>
      <c r="D103" t="s">
        <v>27</v>
      </c>
      <c r="E103" s="3">
        <v>60</v>
      </c>
      <c r="F103" s="3">
        <v>124</v>
      </c>
      <c r="G103" s="3">
        <f t="shared" si="6"/>
        <v>64</v>
      </c>
      <c r="H103" s="3">
        <f t="shared" si="7"/>
        <v>12.8</v>
      </c>
      <c r="I103" t="s">
        <v>49</v>
      </c>
      <c r="J103" t="s">
        <v>50</v>
      </c>
      <c r="K103" t="s">
        <v>59</v>
      </c>
    </row>
    <row r="104" spans="1:11">
      <c r="A104" s="7" t="s">
        <v>36</v>
      </c>
      <c r="B104" s="8">
        <v>1103</v>
      </c>
      <c r="C104">
        <v>2877</v>
      </c>
      <c r="D104" t="s">
        <v>14</v>
      </c>
      <c r="E104" s="3">
        <v>11.4</v>
      </c>
      <c r="F104" s="3">
        <v>16.3</v>
      </c>
      <c r="G104" s="3">
        <f t="shared" si="6"/>
        <v>4.9</v>
      </c>
      <c r="H104" s="3">
        <f t="shared" si="7"/>
        <v>0.49</v>
      </c>
      <c r="I104" t="s">
        <v>49</v>
      </c>
      <c r="J104" t="s">
        <v>50</v>
      </c>
      <c r="K104" t="s">
        <v>54</v>
      </c>
    </row>
    <row r="105" spans="1:11">
      <c r="A105" s="7" t="s">
        <v>36</v>
      </c>
      <c r="B105" s="8">
        <v>1104</v>
      </c>
      <c r="C105">
        <v>2877</v>
      </c>
      <c r="D105" t="s">
        <v>14</v>
      </c>
      <c r="E105" s="3">
        <v>11.4</v>
      </c>
      <c r="F105" s="3">
        <v>16.3</v>
      </c>
      <c r="G105" s="3">
        <f t="shared" si="6"/>
        <v>4.9</v>
      </c>
      <c r="H105" s="3">
        <f t="shared" si="7"/>
        <v>0.49</v>
      </c>
      <c r="I105" t="s">
        <v>52</v>
      </c>
      <c r="J105" t="s">
        <v>53</v>
      </c>
      <c r="K105" t="s">
        <v>59</v>
      </c>
    </row>
    <row r="106" spans="1:11">
      <c r="A106" s="7" t="s">
        <v>36</v>
      </c>
      <c r="B106" s="8">
        <v>1105</v>
      </c>
      <c r="C106">
        <v>2499</v>
      </c>
      <c r="D106" t="s">
        <v>17</v>
      </c>
      <c r="E106" s="3">
        <v>6.2</v>
      </c>
      <c r="F106" s="3">
        <v>9.2</v>
      </c>
      <c r="G106" s="3">
        <f t="shared" si="6"/>
        <v>3</v>
      </c>
      <c r="H106" s="3">
        <f t="shared" si="7"/>
        <v>0.3</v>
      </c>
      <c r="I106" t="s">
        <v>49</v>
      </c>
      <c r="J106" t="s">
        <v>50</v>
      </c>
      <c r="K106" t="s">
        <v>54</v>
      </c>
    </row>
    <row r="107" spans="1:11">
      <c r="A107" s="7" t="s">
        <v>36</v>
      </c>
      <c r="B107" s="8">
        <v>1106</v>
      </c>
      <c r="C107">
        <v>9822</v>
      </c>
      <c r="D107" t="s">
        <v>11</v>
      </c>
      <c r="E107" s="3">
        <v>58.3</v>
      </c>
      <c r="F107" s="3">
        <v>98.4</v>
      </c>
      <c r="G107" s="3">
        <f t="shared" si="6"/>
        <v>40.1</v>
      </c>
      <c r="H107" s="3">
        <f t="shared" si="7"/>
        <v>8.02</v>
      </c>
      <c r="I107" t="s">
        <v>49</v>
      </c>
      <c r="J107" t="s">
        <v>50</v>
      </c>
      <c r="K107" t="s">
        <v>51</v>
      </c>
    </row>
    <row r="108" spans="1:11">
      <c r="A108" s="7" t="s">
        <v>36</v>
      </c>
      <c r="B108" s="8">
        <v>1107</v>
      </c>
      <c r="C108">
        <v>1109</v>
      </c>
      <c r="D108" t="s">
        <v>21</v>
      </c>
      <c r="E108" s="3">
        <v>3</v>
      </c>
      <c r="F108" s="3">
        <v>8</v>
      </c>
      <c r="G108" s="3">
        <f t="shared" si="6"/>
        <v>5</v>
      </c>
      <c r="H108" s="3">
        <f t="shared" si="7"/>
        <v>0.5</v>
      </c>
      <c r="I108" t="s">
        <v>55</v>
      </c>
      <c r="J108" t="s">
        <v>56</v>
      </c>
      <c r="K108" t="s">
        <v>48</v>
      </c>
    </row>
    <row r="109" spans="1:11">
      <c r="A109" s="7" t="s">
        <v>36</v>
      </c>
      <c r="B109" s="8">
        <v>1108</v>
      </c>
      <c r="C109">
        <v>9822</v>
      </c>
      <c r="D109" t="s">
        <v>11</v>
      </c>
      <c r="E109" s="3">
        <v>58.3</v>
      </c>
      <c r="F109" s="3">
        <v>98.4</v>
      </c>
      <c r="G109" s="3">
        <f t="shared" si="6"/>
        <v>40.1</v>
      </c>
      <c r="H109" s="3">
        <f t="shared" si="7"/>
        <v>8.02</v>
      </c>
      <c r="I109" t="s">
        <v>52</v>
      </c>
      <c r="J109" t="s">
        <v>53</v>
      </c>
      <c r="K109" t="s">
        <v>59</v>
      </c>
    </row>
    <row r="110" spans="1:11">
      <c r="A110" s="7" t="s">
        <v>36</v>
      </c>
      <c r="B110" s="8">
        <v>1109</v>
      </c>
      <c r="C110">
        <v>8722</v>
      </c>
      <c r="D110" t="s">
        <v>20</v>
      </c>
      <c r="E110" s="3">
        <v>344</v>
      </c>
      <c r="F110" s="3">
        <v>502</v>
      </c>
      <c r="G110" s="3">
        <f t="shared" si="6"/>
        <v>158</v>
      </c>
      <c r="H110" s="3">
        <f t="shared" si="7"/>
        <v>31.6</v>
      </c>
      <c r="I110" t="s">
        <v>49</v>
      </c>
      <c r="J110" t="s">
        <v>50</v>
      </c>
      <c r="K110" t="s">
        <v>51</v>
      </c>
    </row>
    <row r="111" spans="1:11">
      <c r="A111" s="7" t="s">
        <v>36</v>
      </c>
      <c r="B111" s="8">
        <v>1110</v>
      </c>
      <c r="C111">
        <v>8722</v>
      </c>
      <c r="D111" t="s">
        <v>20</v>
      </c>
      <c r="E111" s="3">
        <v>344</v>
      </c>
      <c r="F111" s="3">
        <v>502</v>
      </c>
      <c r="G111" s="3">
        <f t="shared" si="6"/>
        <v>158</v>
      </c>
      <c r="H111" s="3">
        <f t="shared" si="7"/>
        <v>31.6</v>
      </c>
      <c r="I111" t="s">
        <v>55</v>
      </c>
      <c r="J111" t="s">
        <v>56</v>
      </c>
      <c r="K111" t="s">
        <v>59</v>
      </c>
    </row>
    <row r="112" spans="1:11">
      <c r="A112" s="7" t="s">
        <v>36</v>
      </c>
      <c r="B112" s="8">
        <v>1111</v>
      </c>
      <c r="C112">
        <v>6622</v>
      </c>
      <c r="D112" t="s">
        <v>32</v>
      </c>
      <c r="E112" s="3">
        <v>42</v>
      </c>
      <c r="F112" s="3">
        <v>77</v>
      </c>
      <c r="G112" s="3">
        <f t="shared" si="6"/>
        <v>35</v>
      </c>
      <c r="H112" s="3">
        <f t="shared" si="7"/>
        <v>7</v>
      </c>
      <c r="I112" t="s">
        <v>55</v>
      </c>
      <c r="J112" t="s">
        <v>56</v>
      </c>
      <c r="K112" t="s">
        <v>51</v>
      </c>
    </row>
    <row r="113" spans="1:11">
      <c r="A113" s="7" t="s">
        <v>36</v>
      </c>
      <c r="B113" s="8">
        <v>1112</v>
      </c>
      <c r="C113">
        <v>6622</v>
      </c>
      <c r="D113" t="s">
        <v>32</v>
      </c>
      <c r="E113" s="3">
        <v>42</v>
      </c>
      <c r="F113" s="3">
        <v>77</v>
      </c>
      <c r="G113" s="3">
        <f t="shared" si="6"/>
        <v>35</v>
      </c>
      <c r="H113" s="3">
        <f t="shared" si="7"/>
        <v>7</v>
      </c>
      <c r="I113" t="s">
        <v>52</v>
      </c>
      <c r="J113" t="s">
        <v>53</v>
      </c>
      <c r="K113" t="s">
        <v>54</v>
      </c>
    </row>
    <row r="114" spans="1:11">
      <c r="A114" s="7" t="s">
        <v>36</v>
      </c>
      <c r="B114" s="8">
        <v>1113</v>
      </c>
      <c r="C114">
        <v>9822</v>
      </c>
      <c r="D114" t="s">
        <v>11</v>
      </c>
      <c r="E114" s="3">
        <v>58.3</v>
      </c>
      <c r="F114" s="3">
        <v>98.4</v>
      </c>
      <c r="G114" s="3">
        <f t="shared" si="6"/>
        <v>40.1</v>
      </c>
      <c r="H114" s="3">
        <f t="shared" si="7"/>
        <v>8.02</v>
      </c>
      <c r="I114" t="s">
        <v>46</v>
      </c>
      <c r="J114" t="s">
        <v>47</v>
      </c>
      <c r="K114" t="s">
        <v>51</v>
      </c>
    </row>
    <row r="115" spans="1:11">
      <c r="A115" s="7" t="s">
        <v>36</v>
      </c>
      <c r="B115" s="8">
        <v>1114</v>
      </c>
      <c r="C115">
        <v>2242</v>
      </c>
      <c r="D115" t="s">
        <v>27</v>
      </c>
      <c r="E115" s="3">
        <v>60</v>
      </c>
      <c r="F115" s="3">
        <v>124</v>
      </c>
      <c r="G115" s="3">
        <f t="shared" si="6"/>
        <v>64</v>
      </c>
      <c r="H115" s="3">
        <f t="shared" si="7"/>
        <v>12.8</v>
      </c>
      <c r="I115" t="s">
        <v>49</v>
      </c>
      <c r="J115" t="s">
        <v>50</v>
      </c>
      <c r="K115" t="s">
        <v>54</v>
      </c>
    </row>
    <row r="116" spans="1:11">
      <c r="A116" s="7" t="s">
        <v>36</v>
      </c>
      <c r="B116" s="8">
        <v>1115</v>
      </c>
      <c r="C116">
        <v>8722</v>
      </c>
      <c r="D116" t="s">
        <v>20</v>
      </c>
      <c r="E116" s="3">
        <v>344</v>
      </c>
      <c r="F116" s="3">
        <v>502</v>
      </c>
      <c r="G116" s="3">
        <f t="shared" si="6"/>
        <v>158</v>
      </c>
      <c r="H116" s="3">
        <f t="shared" si="7"/>
        <v>31.6</v>
      </c>
      <c r="I116" t="s">
        <v>46</v>
      </c>
      <c r="J116" t="s">
        <v>47</v>
      </c>
      <c r="K116" t="s">
        <v>54</v>
      </c>
    </row>
    <row r="117" spans="1:11">
      <c r="A117" s="7" t="s">
        <v>36</v>
      </c>
      <c r="B117" s="8">
        <v>1116</v>
      </c>
      <c r="C117">
        <v>6622</v>
      </c>
      <c r="D117" t="s">
        <v>32</v>
      </c>
      <c r="E117" s="3">
        <v>42</v>
      </c>
      <c r="F117" s="3">
        <v>77</v>
      </c>
      <c r="G117" s="3">
        <f t="shared" si="6"/>
        <v>35</v>
      </c>
      <c r="H117" s="3">
        <f t="shared" si="7"/>
        <v>7</v>
      </c>
      <c r="I117" t="s">
        <v>52</v>
      </c>
      <c r="J117" t="s">
        <v>53</v>
      </c>
      <c r="K117" t="s">
        <v>59</v>
      </c>
    </row>
    <row r="118" spans="1:11">
      <c r="A118" s="7" t="s">
        <v>36</v>
      </c>
      <c r="B118" s="8">
        <v>1117</v>
      </c>
      <c r="C118">
        <v>8722</v>
      </c>
      <c r="D118" t="s">
        <v>20</v>
      </c>
      <c r="E118" s="3">
        <v>344</v>
      </c>
      <c r="F118" s="3">
        <v>502</v>
      </c>
      <c r="G118" s="3">
        <f t="shared" si="6"/>
        <v>158</v>
      </c>
      <c r="H118" s="3">
        <f t="shared" si="7"/>
        <v>31.6</v>
      </c>
      <c r="I118" t="s">
        <v>55</v>
      </c>
      <c r="J118" t="s">
        <v>56</v>
      </c>
      <c r="K118" t="s">
        <v>48</v>
      </c>
    </row>
    <row r="119" spans="1:11">
      <c r="A119" s="7" t="s">
        <v>36</v>
      </c>
      <c r="B119" s="8">
        <v>1118</v>
      </c>
      <c r="C119">
        <v>9822</v>
      </c>
      <c r="D119" t="s">
        <v>11</v>
      </c>
      <c r="E119" s="3">
        <v>58.3</v>
      </c>
      <c r="F119" s="3">
        <v>98.4</v>
      </c>
      <c r="G119" s="3">
        <f t="shared" si="6"/>
        <v>40.1</v>
      </c>
      <c r="H119" s="3">
        <f t="shared" si="7"/>
        <v>8.02</v>
      </c>
      <c r="I119" t="s">
        <v>49</v>
      </c>
      <c r="J119" t="s">
        <v>50</v>
      </c>
      <c r="K119" t="s">
        <v>51</v>
      </c>
    </row>
    <row r="120" spans="1:11">
      <c r="A120" s="7" t="s">
        <v>36</v>
      </c>
      <c r="B120" s="8">
        <v>1119</v>
      </c>
      <c r="C120">
        <v>2242</v>
      </c>
      <c r="D120" t="s">
        <v>27</v>
      </c>
      <c r="E120" s="3">
        <v>60</v>
      </c>
      <c r="F120" s="3">
        <v>124</v>
      </c>
      <c r="G120" s="3">
        <f t="shared" si="6"/>
        <v>64</v>
      </c>
      <c r="H120" s="3">
        <f t="shared" si="7"/>
        <v>12.8</v>
      </c>
      <c r="I120" t="s">
        <v>46</v>
      </c>
      <c r="J120" t="s">
        <v>47</v>
      </c>
      <c r="K120" t="s">
        <v>60</v>
      </c>
    </row>
    <row r="121" spans="1:11">
      <c r="A121" s="7" t="s">
        <v>36</v>
      </c>
      <c r="B121" s="8">
        <v>1120</v>
      </c>
      <c r="C121">
        <v>2242</v>
      </c>
      <c r="D121" t="s">
        <v>27</v>
      </c>
      <c r="E121" s="3">
        <v>60</v>
      </c>
      <c r="F121" s="3">
        <v>124</v>
      </c>
      <c r="G121" s="3">
        <f t="shared" si="6"/>
        <v>64</v>
      </c>
      <c r="H121" s="3">
        <f t="shared" si="7"/>
        <v>12.8</v>
      </c>
      <c r="I121" t="s">
        <v>52</v>
      </c>
      <c r="J121" t="s">
        <v>53</v>
      </c>
      <c r="K121" t="s">
        <v>51</v>
      </c>
    </row>
    <row r="122" spans="1:11">
      <c r="A122" s="7" t="s">
        <v>36</v>
      </c>
      <c r="B122" s="8">
        <v>1121</v>
      </c>
      <c r="C122">
        <v>4421</v>
      </c>
      <c r="D122" t="s">
        <v>24</v>
      </c>
      <c r="E122" s="3">
        <v>45</v>
      </c>
      <c r="F122" s="3">
        <v>87</v>
      </c>
      <c r="G122" s="3">
        <f t="shared" si="6"/>
        <v>42</v>
      </c>
      <c r="H122" s="3">
        <f t="shared" si="7"/>
        <v>8.4</v>
      </c>
      <c r="I122" t="s">
        <v>52</v>
      </c>
      <c r="J122" t="s">
        <v>53</v>
      </c>
      <c r="K122" t="s">
        <v>59</v>
      </c>
    </row>
    <row r="123" spans="1:11">
      <c r="A123" s="7" t="s">
        <v>36</v>
      </c>
      <c r="B123" s="8">
        <v>1122</v>
      </c>
      <c r="C123">
        <v>8722</v>
      </c>
      <c r="D123" t="s">
        <v>20</v>
      </c>
      <c r="E123" s="3">
        <v>344</v>
      </c>
      <c r="F123" s="3">
        <v>502</v>
      </c>
      <c r="G123" s="3">
        <f t="shared" si="6"/>
        <v>158</v>
      </c>
      <c r="H123" s="3">
        <f t="shared" si="7"/>
        <v>31.6</v>
      </c>
      <c r="I123" t="s">
        <v>52</v>
      </c>
      <c r="J123" t="s">
        <v>53</v>
      </c>
      <c r="K123" t="s">
        <v>54</v>
      </c>
    </row>
    <row r="124" spans="1:11">
      <c r="A124" s="7" t="s">
        <v>36</v>
      </c>
      <c r="B124" s="8">
        <v>1123</v>
      </c>
      <c r="C124">
        <v>9822</v>
      </c>
      <c r="D124" t="s">
        <v>11</v>
      </c>
      <c r="E124" s="3">
        <v>58.3</v>
      </c>
      <c r="F124" s="3">
        <v>98.4</v>
      </c>
      <c r="G124" s="3">
        <f t="shared" si="6"/>
        <v>40.1</v>
      </c>
      <c r="H124" s="3">
        <f t="shared" si="7"/>
        <v>8.02</v>
      </c>
      <c r="I124" t="s">
        <v>52</v>
      </c>
      <c r="J124" t="s">
        <v>53</v>
      </c>
      <c r="K124" t="s">
        <v>59</v>
      </c>
    </row>
    <row r="125" spans="1:11">
      <c r="A125" s="7" t="s">
        <v>36</v>
      </c>
      <c r="B125" s="8">
        <v>1124</v>
      </c>
      <c r="C125">
        <v>4421</v>
      </c>
      <c r="D125" t="s">
        <v>24</v>
      </c>
      <c r="E125" s="3">
        <v>45</v>
      </c>
      <c r="F125" s="3">
        <v>87</v>
      </c>
      <c r="G125" s="3">
        <f t="shared" si="6"/>
        <v>42</v>
      </c>
      <c r="H125" s="3">
        <f t="shared" si="7"/>
        <v>8.4</v>
      </c>
      <c r="I125" t="s">
        <v>52</v>
      </c>
      <c r="J125" t="s">
        <v>53</v>
      </c>
      <c r="K125" t="s">
        <v>54</v>
      </c>
    </row>
    <row r="126" spans="1:11">
      <c r="A126" s="7" t="s">
        <v>62</v>
      </c>
      <c r="B126" s="8">
        <v>1125</v>
      </c>
      <c r="C126">
        <v>2242</v>
      </c>
      <c r="D126" t="s">
        <v>27</v>
      </c>
      <c r="E126" s="3">
        <v>60</v>
      </c>
      <c r="F126" s="3">
        <v>124</v>
      </c>
      <c r="G126" s="3">
        <f t="shared" si="6"/>
        <v>64</v>
      </c>
      <c r="H126" s="3">
        <f t="shared" si="7"/>
        <v>12.8</v>
      </c>
      <c r="I126" t="s">
        <v>52</v>
      </c>
      <c r="J126" t="s">
        <v>53</v>
      </c>
      <c r="K126" t="s">
        <v>51</v>
      </c>
    </row>
    <row r="127" spans="1:11">
      <c r="A127" s="7" t="s">
        <v>62</v>
      </c>
      <c r="B127" s="8">
        <v>1126</v>
      </c>
      <c r="C127">
        <v>9212</v>
      </c>
      <c r="D127" t="s">
        <v>25</v>
      </c>
      <c r="E127" s="3">
        <v>4</v>
      </c>
      <c r="F127" s="3">
        <v>7</v>
      </c>
      <c r="G127" s="3">
        <f t="shared" si="6"/>
        <v>3</v>
      </c>
      <c r="H127" s="3">
        <f t="shared" si="7"/>
        <v>0.3</v>
      </c>
      <c r="I127" t="s">
        <v>52</v>
      </c>
      <c r="J127" t="s">
        <v>53</v>
      </c>
      <c r="K127" t="s">
        <v>48</v>
      </c>
    </row>
    <row r="128" spans="1:11">
      <c r="A128" s="7" t="s">
        <v>62</v>
      </c>
      <c r="B128" s="8">
        <v>1127</v>
      </c>
      <c r="C128">
        <v>8722</v>
      </c>
      <c r="D128" t="s">
        <v>20</v>
      </c>
      <c r="E128" s="3">
        <v>344</v>
      </c>
      <c r="F128" s="3">
        <v>502</v>
      </c>
      <c r="G128" s="3">
        <f t="shared" si="6"/>
        <v>158</v>
      </c>
      <c r="H128" s="3">
        <f t="shared" si="7"/>
        <v>31.6</v>
      </c>
      <c r="I128" t="s">
        <v>46</v>
      </c>
      <c r="J128" t="s">
        <v>47</v>
      </c>
      <c r="K128" t="s">
        <v>59</v>
      </c>
    </row>
    <row r="129" spans="1:11">
      <c r="A129" s="7" t="s">
        <v>62</v>
      </c>
      <c r="B129" s="8">
        <v>1128</v>
      </c>
      <c r="C129">
        <v>6622</v>
      </c>
      <c r="D129" t="s">
        <v>32</v>
      </c>
      <c r="E129" s="3">
        <v>42</v>
      </c>
      <c r="F129" s="3">
        <v>77</v>
      </c>
      <c r="G129" s="3">
        <f t="shared" si="6"/>
        <v>35</v>
      </c>
      <c r="H129" s="3">
        <f t="shared" si="7"/>
        <v>7</v>
      </c>
      <c r="I129" t="s">
        <v>49</v>
      </c>
      <c r="J129" t="s">
        <v>50</v>
      </c>
      <c r="K129" t="s">
        <v>51</v>
      </c>
    </row>
    <row r="130" spans="1:11">
      <c r="A130" s="7" t="s">
        <v>62</v>
      </c>
      <c r="B130" s="8">
        <v>1129</v>
      </c>
      <c r="C130">
        <v>9822</v>
      </c>
      <c r="D130" t="s">
        <v>11</v>
      </c>
      <c r="E130" s="3">
        <v>58.3</v>
      </c>
      <c r="F130" s="3">
        <v>98.4</v>
      </c>
      <c r="G130" s="3">
        <f t="shared" si="6"/>
        <v>40.1</v>
      </c>
      <c r="H130" s="3">
        <f t="shared" si="7"/>
        <v>8.02</v>
      </c>
      <c r="I130" t="s">
        <v>55</v>
      </c>
      <c r="J130" t="s">
        <v>56</v>
      </c>
      <c r="K130" t="s">
        <v>59</v>
      </c>
    </row>
    <row r="131" spans="1:11">
      <c r="A131" s="7" t="s">
        <v>62</v>
      </c>
      <c r="B131" s="8">
        <v>1130</v>
      </c>
      <c r="C131">
        <v>4421</v>
      </c>
      <c r="D131" t="s">
        <v>24</v>
      </c>
      <c r="E131" s="3">
        <v>45</v>
      </c>
      <c r="F131" s="3">
        <v>87</v>
      </c>
      <c r="G131" s="3">
        <f t="shared" ref="G131:G162" si="8">F131-E131</f>
        <v>42</v>
      </c>
      <c r="H131" s="3">
        <f t="shared" ref="H131:H162" si="9">IF(F131&gt;50,G131*0.2,G131*0.1)</f>
        <v>8.4</v>
      </c>
      <c r="I131" t="s">
        <v>55</v>
      </c>
      <c r="J131" t="s">
        <v>56</v>
      </c>
      <c r="K131" t="s">
        <v>51</v>
      </c>
    </row>
    <row r="132" spans="1:11">
      <c r="A132" s="7" t="s">
        <v>62</v>
      </c>
      <c r="B132" s="8">
        <v>1131</v>
      </c>
      <c r="C132">
        <v>9212</v>
      </c>
      <c r="D132" t="s">
        <v>25</v>
      </c>
      <c r="E132" s="3">
        <v>4</v>
      </c>
      <c r="F132" s="3">
        <v>7</v>
      </c>
      <c r="G132" s="3">
        <f t="shared" si="8"/>
        <v>3</v>
      </c>
      <c r="H132" s="3">
        <f t="shared" si="9"/>
        <v>0.3</v>
      </c>
      <c r="I132" t="s">
        <v>55</v>
      </c>
      <c r="J132" t="s">
        <v>56</v>
      </c>
      <c r="K132" t="s">
        <v>54</v>
      </c>
    </row>
    <row r="133" spans="1:11">
      <c r="A133" s="7" t="s">
        <v>62</v>
      </c>
      <c r="B133" s="8">
        <v>1132</v>
      </c>
      <c r="C133">
        <v>9212</v>
      </c>
      <c r="D133" t="s">
        <v>25</v>
      </c>
      <c r="E133" s="3">
        <v>4</v>
      </c>
      <c r="F133" s="3">
        <v>7</v>
      </c>
      <c r="G133" s="3">
        <f t="shared" si="8"/>
        <v>3</v>
      </c>
      <c r="H133" s="3">
        <f t="shared" si="9"/>
        <v>0.3</v>
      </c>
      <c r="I133" t="s">
        <v>55</v>
      </c>
      <c r="J133" t="s">
        <v>56</v>
      </c>
      <c r="K133" t="s">
        <v>51</v>
      </c>
    </row>
    <row r="134" spans="1:11">
      <c r="A134" s="7" t="s">
        <v>62</v>
      </c>
      <c r="B134" s="8">
        <v>1133</v>
      </c>
      <c r="C134">
        <v>9822</v>
      </c>
      <c r="D134" t="s">
        <v>11</v>
      </c>
      <c r="E134" s="3">
        <v>58.3</v>
      </c>
      <c r="F134" s="3">
        <v>98.4</v>
      </c>
      <c r="G134" s="3">
        <f t="shared" si="8"/>
        <v>40.1</v>
      </c>
      <c r="H134" s="3">
        <f t="shared" si="9"/>
        <v>8.02</v>
      </c>
      <c r="I134" t="s">
        <v>46</v>
      </c>
      <c r="J134" t="s">
        <v>47</v>
      </c>
      <c r="K134" t="s">
        <v>54</v>
      </c>
    </row>
    <row r="135" spans="1:11">
      <c r="A135" s="7" t="s">
        <v>62</v>
      </c>
      <c r="B135" s="8">
        <v>1134</v>
      </c>
      <c r="C135">
        <v>9822</v>
      </c>
      <c r="D135" t="s">
        <v>11</v>
      </c>
      <c r="E135" s="3">
        <v>58.3</v>
      </c>
      <c r="F135" s="3">
        <v>98.4</v>
      </c>
      <c r="G135" s="3">
        <f t="shared" si="8"/>
        <v>40.1</v>
      </c>
      <c r="H135" s="3">
        <f t="shared" si="9"/>
        <v>8.02</v>
      </c>
      <c r="I135" t="s">
        <v>52</v>
      </c>
      <c r="J135" t="s">
        <v>53</v>
      </c>
      <c r="K135" t="s">
        <v>54</v>
      </c>
    </row>
    <row r="136" spans="1:11">
      <c r="A136" s="7" t="s">
        <v>62</v>
      </c>
      <c r="B136" s="8">
        <v>1135</v>
      </c>
      <c r="C136">
        <v>8722</v>
      </c>
      <c r="D136" t="s">
        <v>20</v>
      </c>
      <c r="E136" s="3">
        <v>344</v>
      </c>
      <c r="F136" s="3">
        <v>502</v>
      </c>
      <c r="G136" s="3">
        <f t="shared" si="8"/>
        <v>158</v>
      </c>
      <c r="H136" s="3">
        <f t="shared" si="9"/>
        <v>31.6</v>
      </c>
      <c r="I136" t="s">
        <v>46</v>
      </c>
      <c r="J136" t="s">
        <v>47</v>
      </c>
      <c r="K136" t="s">
        <v>59</v>
      </c>
    </row>
    <row r="137" spans="1:11">
      <c r="A137" s="7" t="s">
        <v>62</v>
      </c>
      <c r="B137" s="8">
        <v>1136</v>
      </c>
      <c r="C137">
        <v>2242</v>
      </c>
      <c r="D137" t="s">
        <v>27</v>
      </c>
      <c r="E137" s="3">
        <v>60</v>
      </c>
      <c r="F137" s="3">
        <v>124</v>
      </c>
      <c r="G137" s="3">
        <f t="shared" si="8"/>
        <v>64</v>
      </c>
      <c r="H137" s="3">
        <f t="shared" si="9"/>
        <v>12.8</v>
      </c>
      <c r="I137" t="s">
        <v>52</v>
      </c>
      <c r="J137" t="s">
        <v>53</v>
      </c>
      <c r="K137" t="s">
        <v>48</v>
      </c>
    </row>
    <row r="138" spans="1:11">
      <c r="A138" s="7" t="s">
        <v>62</v>
      </c>
      <c r="B138" s="8">
        <v>1137</v>
      </c>
      <c r="C138">
        <v>9822</v>
      </c>
      <c r="D138" t="s">
        <v>11</v>
      </c>
      <c r="E138" s="3">
        <v>58.3</v>
      </c>
      <c r="F138" s="3">
        <v>98.4</v>
      </c>
      <c r="G138" s="3">
        <f t="shared" si="8"/>
        <v>40.1</v>
      </c>
      <c r="H138" s="3">
        <f t="shared" si="9"/>
        <v>8.02</v>
      </c>
      <c r="I138" t="s">
        <v>49</v>
      </c>
      <c r="J138" t="s">
        <v>50</v>
      </c>
      <c r="K138" t="s">
        <v>51</v>
      </c>
    </row>
    <row r="139" spans="1:11">
      <c r="A139" s="7" t="s">
        <v>62</v>
      </c>
      <c r="B139" s="8">
        <v>1138</v>
      </c>
      <c r="C139">
        <v>8722</v>
      </c>
      <c r="D139" t="s">
        <v>20</v>
      </c>
      <c r="E139" s="3">
        <v>344</v>
      </c>
      <c r="F139" s="3">
        <v>502</v>
      </c>
      <c r="G139" s="3">
        <f t="shared" si="8"/>
        <v>158</v>
      </c>
      <c r="H139" s="3">
        <f t="shared" si="9"/>
        <v>31.6</v>
      </c>
      <c r="I139" t="s">
        <v>46</v>
      </c>
      <c r="J139" t="s">
        <v>47</v>
      </c>
      <c r="K139" t="s">
        <v>60</v>
      </c>
    </row>
    <row r="140" spans="1:11">
      <c r="A140" s="7" t="s">
        <v>62</v>
      </c>
      <c r="B140" s="8">
        <v>1139</v>
      </c>
      <c r="C140">
        <v>4421</v>
      </c>
      <c r="D140" t="s">
        <v>24</v>
      </c>
      <c r="E140" s="3">
        <v>45</v>
      </c>
      <c r="F140" s="3">
        <v>87</v>
      </c>
      <c r="G140" s="3">
        <f t="shared" si="8"/>
        <v>42</v>
      </c>
      <c r="H140" s="3">
        <f t="shared" si="9"/>
        <v>8.4</v>
      </c>
      <c r="I140" t="s">
        <v>52</v>
      </c>
      <c r="J140" t="s">
        <v>53</v>
      </c>
      <c r="K140" t="s">
        <v>51</v>
      </c>
    </row>
    <row r="141" spans="1:11">
      <c r="A141" s="7" t="s">
        <v>62</v>
      </c>
      <c r="B141" s="8">
        <v>1140</v>
      </c>
      <c r="C141">
        <v>4421</v>
      </c>
      <c r="D141" t="s">
        <v>24</v>
      </c>
      <c r="E141" s="3">
        <v>45</v>
      </c>
      <c r="F141" s="3">
        <v>87</v>
      </c>
      <c r="G141" s="3">
        <f t="shared" si="8"/>
        <v>42</v>
      </c>
      <c r="H141" s="3">
        <f t="shared" si="9"/>
        <v>8.4</v>
      </c>
      <c r="I141" t="s">
        <v>49</v>
      </c>
      <c r="J141" t="s">
        <v>50</v>
      </c>
      <c r="K141" t="s">
        <v>59</v>
      </c>
    </row>
    <row r="142" spans="1:11">
      <c r="A142" s="7" t="s">
        <v>62</v>
      </c>
      <c r="B142" s="8">
        <v>1141</v>
      </c>
      <c r="C142">
        <v>9212</v>
      </c>
      <c r="D142" t="s">
        <v>25</v>
      </c>
      <c r="E142" s="3">
        <v>4</v>
      </c>
      <c r="F142" s="3">
        <v>7</v>
      </c>
      <c r="G142" s="3">
        <f t="shared" si="8"/>
        <v>3</v>
      </c>
      <c r="H142" s="3">
        <f t="shared" si="9"/>
        <v>0.3</v>
      </c>
      <c r="I142" t="s">
        <v>49</v>
      </c>
      <c r="J142" t="s">
        <v>50</v>
      </c>
      <c r="K142" t="s">
        <v>54</v>
      </c>
    </row>
    <row r="143" spans="1:11">
      <c r="A143" s="7" t="s">
        <v>63</v>
      </c>
      <c r="B143" s="8">
        <v>1142</v>
      </c>
      <c r="C143">
        <v>2242</v>
      </c>
      <c r="D143" t="s">
        <v>27</v>
      </c>
      <c r="E143" s="3">
        <v>60</v>
      </c>
      <c r="F143" s="3">
        <v>124</v>
      </c>
      <c r="G143" s="3">
        <f t="shared" si="8"/>
        <v>64</v>
      </c>
      <c r="H143" s="3">
        <f t="shared" si="9"/>
        <v>12.8</v>
      </c>
      <c r="I143" t="s">
        <v>49</v>
      </c>
      <c r="J143" t="s">
        <v>50</v>
      </c>
      <c r="K143" t="s">
        <v>59</v>
      </c>
    </row>
    <row r="144" spans="1:11">
      <c r="A144" s="7" t="s">
        <v>63</v>
      </c>
      <c r="B144" s="8">
        <v>1143</v>
      </c>
      <c r="C144">
        <v>9822</v>
      </c>
      <c r="D144" t="s">
        <v>11</v>
      </c>
      <c r="E144" s="3">
        <v>58.3</v>
      </c>
      <c r="F144" s="3">
        <v>98.4</v>
      </c>
      <c r="G144" s="3">
        <f t="shared" si="8"/>
        <v>40.1</v>
      </c>
      <c r="H144" s="3">
        <f t="shared" si="9"/>
        <v>8.02</v>
      </c>
      <c r="I144" t="s">
        <v>55</v>
      </c>
      <c r="J144" t="s">
        <v>56</v>
      </c>
      <c r="K144" t="s">
        <v>54</v>
      </c>
    </row>
    <row r="145" spans="1:11">
      <c r="A145" s="7" t="s">
        <v>63</v>
      </c>
      <c r="B145" s="8">
        <v>1144</v>
      </c>
      <c r="C145">
        <v>2242</v>
      </c>
      <c r="D145" t="s">
        <v>27</v>
      </c>
      <c r="E145" s="3">
        <v>60</v>
      </c>
      <c r="F145" s="3">
        <v>124</v>
      </c>
      <c r="G145" s="3">
        <f t="shared" si="8"/>
        <v>64</v>
      </c>
      <c r="H145" s="3">
        <f t="shared" si="9"/>
        <v>12.8</v>
      </c>
      <c r="I145" t="s">
        <v>55</v>
      </c>
      <c r="J145" t="s">
        <v>56</v>
      </c>
      <c r="K145" t="s">
        <v>51</v>
      </c>
    </row>
    <row r="146" spans="1:11">
      <c r="A146" s="7" t="s">
        <v>63</v>
      </c>
      <c r="B146" s="8">
        <v>1145</v>
      </c>
      <c r="C146">
        <v>4421</v>
      </c>
      <c r="D146" t="s">
        <v>24</v>
      </c>
      <c r="E146" s="3">
        <v>45</v>
      </c>
      <c r="F146" s="3">
        <v>87</v>
      </c>
      <c r="G146" s="3">
        <f t="shared" si="8"/>
        <v>42</v>
      </c>
      <c r="H146" s="3">
        <f t="shared" si="9"/>
        <v>8.4</v>
      </c>
      <c r="I146" t="s">
        <v>55</v>
      </c>
      <c r="J146" t="s">
        <v>56</v>
      </c>
      <c r="K146" t="s">
        <v>48</v>
      </c>
    </row>
    <row r="147" spans="1:11">
      <c r="A147" s="7" t="s">
        <v>63</v>
      </c>
      <c r="B147" s="8">
        <v>1146</v>
      </c>
      <c r="C147">
        <v>8722</v>
      </c>
      <c r="D147" t="s">
        <v>20</v>
      </c>
      <c r="E147" s="3">
        <v>344</v>
      </c>
      <c r="F147" s="3">
        <v>502</v>
      </c>
      <c r="G147" s="3">
        <f t="shared" si="8"/>
        <v>158</v>
      </c>
      <c r="H147" s="3">
        <f t="shared" si="9"/>
        <v>31.6</v>
      </c>
      <c r="I147" t="s">
        <v>55</v>
      </c>
      <c r="J147" t="s">
        <v>56</v>
      </c>
      <c r="K147" t="s">
        <v>59</v>
      </c>
    </row>
    <row r="148" spans="1:11">
      <c r="A148" s="7" t="s">
        <v>63</v>
      </c>
      <c r="B148" s="8">
        <v>1147</v>
      </c>
      <c r="C148">
        <v>9822</v>
      </c>
      <c r="D148" t="s">
        <v>11</v>
      </c>
      <c r="E148" s="3">
        <v>58.3</v>
      </c>
      <c r="F148" s="3">
        <v>98.4</v>
      </c>
      <c r="G148" s="3">
        <f t="shared" si="8"/>
        <v>40.1</v>
      </c>
      <c r="H148" s="3">
        <f t="shared" si="9"/>
        <v>8.02</v>
      </c>
      <c r="I148" t="s">
        <v>46</v>
      </c>
      <c r="J148" t="s">
        <v>47</v>
      </c>
      <c r="K148" t="s">
        <v>51</v>
      </c>
    </row>
    <row r="149" spans="1:11">
      <c r="A149" s="7" t="s">
        <v>63</v>
      </c>
      <c r="B149" s="8">
        <v>1148</v>
      </c>
      <c r="C149">
        <v>9212</v>
      </c>
      <c r="D149" t="s">
        <v>25</v>
      </c>
      <c r="E149" s="3">
        <v>4</v>
      </c>
      <c r="F149" s="3">
        <v>7</v>
      </c>
      <c r="G149" s="3">
        <f t="shared" si="8"/>
        <v>3</v>
      </c>
      <c r="H149" s="3">
        <f t="shared" si="9"/>
        <v>0.3</v>
      </c>
      <c r="I149" t="s">
        <v>52</v>
      </c>
      <c r="J149" t="s">
        <v>53</v>
      </c>
      <c r="K149" t="s">
        <v>54</v>
      </c>
    </row>
    <row r="150" spans="1:11">
      <c r="A150" s="7" t="s">
        <v>63</v>
      </c>
      <c r="B150" s="8">
        <v>1149</v>
      </c>
      <c r="C150">
        <v>8722</v>
      </c>
      <c r="D150" t="s">
        <v>20</v>
      </c>
      <c r="E150" s="3">
        <v>344</v>
      </c>
      <c r="F150" s="3">
        <v>502</v>
      </c>
      <c r="G150" s="3">
        <f t="shared" si="8"/>
        <v>158</v>
      </c>
      <c r="H150" s="3">
        <f t="shared" si="9"/>
        <v>31.6</v>
      </c>
      <c r="I150" t="s">
        <v>46</v>
      </c>
      <c r="J150" t="s">
        <v>47</v>
      </c>
      <c r="K150" t="s">
        <v>54</v>
      </c>
    </row>
    <row r="151" spans="1:11">
      <c r="A151" s="7" t="s">
        <v>64</v>
      </c>
      <c r="B151" s="8">
        <v>1150</v>
      </c>
      <c r="C151">
        <v>2242</v>
      </c>
      <c r="D151" t="s">
        <v>27</v>
      </c>
      <c r="E151" s="3">
        <v>60</v>
      </c>
      <c r="F151" s="3">
        <v>124</v>
      </c>
      <c r="G151" s="3">
        <f t="shared" si="8"/>
        <v>64</v>
      </c>
      <c r="H151" s="3">
        <f t="shared" si="9"/>
        <v>12.8</v>
      </c>
      <c r="I151" t="s">
        <v>52</v>
      </c>
      <c r="J151" t="s">
        <v>53</v>
      </c>
      <c r="K151" t="s">
        <v>60</v>
      </c>
    </row>
    <row r="152" spans="1:11">
      <c r="A152" s="7" t="s">
        <v>64</v>
      </c>
      <c r="B152" s="8">
        <v>1151</v>
      </c>
      <c r="C152">
        <v>2242</v>
      </c>
      <c r="D152" t="s">
        <v>27</v>
      </c>
      <c r="E152" s="3">
        <v>60</v>
      </c>
      <c r="F152" s="3">
        <v>124</v>
      </c>
      <c r="G152" s="3">
        <f t="shared" si="8"/>
        <v>64</v>
      </c>
      <c r="H152" s="3">
        <f t="shared" si="9"/>
        <v>12.8</v>
      </c>
      <c r="I152" t="s">
        <v>49</v>
      </c>
      <c r="J152" t="s">
        <v>50</v>
      </c>
      <c r="K152" t="s">
        <v>51</v>
      </c>
    </row>
    <row r="153" spans="1:11">
      <c r="A153" s="7" t="s">
        <v>64</v>
      </c>
      <c r="B153" s="8">
        <v>1152</v>
      </c>
      <c r="C153">
        <v>4421</v>
      </c>
      <c r="D153" t="s">
        <v>24</v>
      </c>
      <c r="E153" s="3">
        <v>45</v>
      </c>
      <c r="F153" s="3">
        <v>87</v>
      </c>
      <c r="G153" s="3">
        <f t="shared" si="8"/>
        <v>42</v>
      </c>
      <c r="H153" s="3">
        <f t="shared" si="9"/>
        <v>8.4</v>
      </c>
      <c r="I153" t="s">
        <v>46</v>
      </c>
      <c r="J153" t="s">
        <v>47</v>
      </c>
      <c r="K153" t="s">
        <v>59</v>
      </c>
    </row>
    <row r="154" spans="1:11">
      <c r="A154" s="7" t="s">
        <v>64</v>
      </c>
      <c r="B154" s="8">
        <v>1153</v>
      </c>
      <c r="C154">
        <v>8722</v>
      </c>
      <c r="D154" t="s">
        <v>20</v>
      </c>
      <c r="E154" s="3">
        <v>344</v>
      </c>
      <c r="F154" s="3">
        <v>502</v>
      </c>
      <c r="G154" s="3">
        <f t="shared" si="8"/>
        <v>158</v>
      </c>
      <c r="H154" s="3">
        <f t="shared" si="9"/>
        <v>31.6</v>
      </c>
      <c r="I154" t="s">
        <v>52</v>
      </c>
      <c r="J154" t="s">
        <v>53</v>
      </c>
      <c r="K154" t="s">
        <v>54</v>
      </c>
    </row>
    <row r="155" spans="1:11">
      <c r="A155" s="7" t="s">
        <v>64</v>
      </c>
      <c r="B155" s="8">
        <v>1154</v>
      </c>
      <c r="C155">
        <v>9822</v>
      </c>
      <c r="D155" t="s">
        <v>11</v>
      </c>
      <c r="E155" s="3">
        <v>58.3</v>
      </c>
      <c r="F155" s="3">
        <v>98.4</v>
      </c>
      <c r="G155" s="3">
        <f t="shared" si="8"/>
        <v>40.1</v>
      </c>
      <c r="H155" s="3">
        <f t="shared" si="9"/>
        <v>8.02</v>
      </c>
      <c r="I155" t="s">
        <v>49</v>
      </c>
      <c r="J155" t="s">
        <v>50</v>
      </c>
      <c r="K155" t="s">
        <v>59</v>
      </c>
    </row>
    <row r="156" spans="1:11">
      <c r="A156" s="7" t="s">
        <v>64</v>
      </c>
      <c r="B156" s="8">
        <v>1155</v>
      </c>
      <c r="C156">
        <v>4421</v>
      </c>
      <c r="D156" t="s">
        <v>24</v>
      </c>
      <c r="E156" s="3">
        <v>45</v>
      </c>
      <c r="F156" s="3">
        <v>87</v>
      </c>
      <c r="G156" s="3">
        <f t="shared" si="8"/>
        <v>42</v>
      </c>
      <c r="H156" s="3">
        <f t="shared" si="9"/>
        <v>8.4</v>
      </c>
      <c r="I156" t="s">
        <v>52</v>
      </c>
      <c r="J156" t="s">
        <v>53</v>
      </c>
      <c r="K156" t="s">
        <v>54</v>
      </c>
    </row>
    <row r="157" spans="1:11">
      <c r="A157" s="7" t="s">
        <v>64</v>
      </c>
      <c r="B157" s="8">
        <v>1156</v>
      </c>
      <c r="C157">
        <v>2242</v>
      </c>
      <c r="D157" t="s">
        <v>27</v>
      </c>
      <c r="E157" s="3">
        <v>60</v>
      </c>
      <c r="F157" s="3">
        <v>124</v>
      </c>
      <c r="G157" s="3">
        <f t="shared" si="8"/>
        <v>64</v>
      </c>
      <c r="H157" s="3">
        <f t="shared" si="9"/>
        <v>12.8</v>
      </c>
      <c r="I157" t="s">
        <v>52</v>
      </c>
      <c r="J157" t="s">
        <v>53</v>
      </c>
      <c r="K157" t="s">
        <v>51</v>
      </c>
    </row>
    <row r="158" spans="1:11">
      <c r="A158" s="7" t="s">
        <v>64</v>
      </c>
      <c r="B158" s="8">
        <v>1157</v>
      </c>
      <c r="C158">
        <v>9212</v>
      </c>
      <c r="D158" t="s">
        <v>25</v>
      </c>
      <c r="E158" s="3">
        <v>4</v>
      </c>
      <c r="F158" s="3">
        <v>7</v>
      </c>
      <c r="G158" s="3">
        <f t="shared" si="8"/>
        <v>3</v>
      </c>
      <c r="H158" s="3">
        <f t="shared" si="9"/>
        <v>0.3</v>
      </c>
      <c r="I158" t="s">
        <v>52</v>
      </c>
      <c r="J158" t="s">
        <v>53</v>
      </c>
      <c r="K158" t="s">
        <v>48</v>
      </c>
    </row>
    <row r="159" spans="1:11">
      <c r="A159" s="7" t="s">
        <v>65</v>
      </c>
      <c r="B159" s="8">
        <v>1158</v>
      </c>
      <c r="C159">
        <v>8722</v>
      </c>
      <c r="D159" t="s">
        <v>20</v>
      </c>
      <c r="E159" s="3">
        <v>344</v>
      </c>
      <c r="F159" s="3">
        <v>502</v>
      </c>
      <c r="G159" s="3">
        <f t="shared" si="8"/>
        <v>158</v>
      </c>
      <c r="H159" s="3">
        <f t="shared" si="9"/>
        <v>31.6</v>
      </c>
      <c r="I159" t="s">
        <v>46</v>
      </c>
      <c r="J159" t="s">
        <v>47</v>
      </c>
      <c r="K159" t="s">
        <v>59</v>
      </c>
    </row>
    <row r="160" spans="1:11">
      <c r="A160" s="7" t="s">
        <v>65</v>
      </c>
      <c r="B160" s="8">
        <v>1159</v>
      </c>
      <c r="C160">
        <v>6622</v>
      </c>
      <c r="D160" t="s">
        <v>32</v>
      </c>
      <c r="E160" s="3">
        <v>42</v>
      </c>
      <c r="F160" s="3">
        <v>77</v>
      </c>
      <c r="G160" s="3">
        <f t="shared" si="8"/>
        <v>35</v>
      </c>
      <c r="H160" s="3">
        <f t="shared" si="9"/>
        <v>7</v>
      </c>
      <c r="I160" t="s">
        <v>52</v>
      </c>
      <c r="J160" t="s">
        <v>53</v>
      </c>
      <c r="K160" t="s">
        <v>51</v>
      </c>
    </row>
    <row r="161" spans="1:11">
      <c r="A161" s="7" t="s">
        <v>65</v>
      </c>
      <c r="B161" s="8">
        <v>1160</v>
      </c>
      <c r="C161">
        <v>9822</v>
      </c>
      <c r="D161" t="s">
        <v>11</v>
      </c>
      <c r="E161" s="3">
        <v>58.3</v>
      </c>
      <c r="F161" s="3">
        <v>98.4</v>
      </c>
      <c r="G161" s="3">
        <f t="shared" si="8"/>
        <v>40.1</v>
      </c>
      <c r="H161" s="3">
        <f t="shared" si="9"/>
        <v>8.02</v>
      </c>
      <c r="I161" t="s">
        <v>55</v>
      </c>
      <c r="J161" t="s">
        <v>56</v>
      </c>
      <c r="K161" t="s">
        <v>59</v>
      </c>
    </row>
    <row r="162" spans="1:11">
      <c r="A162" s="7" t="s">
        <v>65</v>
      </c>
      <c r="B162" s="8">
        <v>1161</v>
      </c>
      <c r="C162">
        <v>4421</v>
      </c>
      <c r="D162" t="s">
        <v>24</v>
      </c>
      <c r="E162" s="3">
        <v>45</v>
      </c>
      <c r="F162" s="3">
        <v>87</v>
      </c>
      <c r="G162" s="3">
        <f t="shared" si="8"/>
        <v>42</v>
      </c>
      <c r="H162" s="3">
        <f t="shared" si="9"/>
        <v>8.4</v>
      </c>
      <c r="I162" t="s">
        <v>49</v>
      </c>
      <c r="J162" t="s">
        <v>50</v>
      </c>
      <c r="K162" t="s">
        <v>51</v>
      </c>
    </row>
    <row r="163" spans="1:11">
      <c r="A163" s="7" t="s">
        <v>65</v>
      </c>
      <c r="B163" s="8">
        <v>1162</v>
      </c>
      <c r="C163">
        <v>9212</v>
      </c>
      <c r="D163" t="s">
        <v>25</v>
      </c>
      <c r="E163" s="3">
        <v>4</v>
      </c>
      <c r="F163" s="3">
        <v>7</v>
      </c>
      <c r="G163" s="3">
        <f>F163-E163</f>
        <v>3</v>
      </c>
      <c r="H163" s="3">
        <f>IF(F163&gt;50,G163*0.2,G163*0.1)</f>
        <v>0.3</v>
      </c>
      <c r="I163" t="s">
        <v>46</v>
      </c>
      <c r="J163" t="s">
        <v>47</v>
      </c>
      <c r="K163" t="s">
        <v>54</v>
      </c>
    </row>
    <row r="164" spans="1:11">
      <c r="A164" s="7" t="s">
        <v>65</v>
      </c>
      <c r="B164" s="8">
        <v>1163</v>
      </c>
      <c r="C164">
        <v>9212</v>
      </c>
      <c r="D164" t="s">
        <v>25</v>
      </c>
      <c r="E164" s="3">
        <v>4</v>
      </c>
      <c r="F164" s="3">
        <v>7</v>
      </c>
      <c r="G164" s="3">
        <f>F164-E164</f>
        <v>3</v>
      </c>
      <c r="H164" s="3">
        <f>IF(F164&gt;50,G164*0.2,G164*0.1)</f>
        <v>0.3</v>
      </c>
      <c r="I164" t="s">
        <v>52</v>
      </c>
      <c r="J164" t="s">
        <v>53</v>
      </c>
      <c r="K164" t="s">
        <v>51</v>
      </c>
    </row>
    <row r="165" spans="1:11">
      <c r="A165" s="7" t="s">
        <v>65</v>
      </c>
      <c r="B165" s="8">
        <v>1164</v>
      </c>
      <c r="C165">
        <v>9822</v>
      </c>
      <c r="D165" t="s">
        <v>11</v>
      </c>
      <c r="E165" s="3">
        <v>58.3</v>
      </c>
      <c r="F165" s="3">
        <v>98.4</v>
      </c>
      <c r="G165" s="3">
        <f>F165-E165</f>
        <v>40.1</v>
      </c>
      <c r="H165" s="3">
        <f>IF(F165&gt;50,G165*0.2,G165*0.1)</f>
        <v>8.02</v>
      </c>
      <c r="I165" t="s">
        <v>52</v>
      </c>
      <c r="J165" t="s">
        <v>53</v>
      </c>
      <c r="K165" t="s">
        <v>54</v>
      </c>
    </row>
    <row r="166" spans="1:11">
      <c r="A166" s="7" t="s">
        <v>65</v>
      </c>
      <c r="B166" s="8">
        <v>1165</v>
      </c>
      <c r="C166">
        <v>9822</v>
      </c>
      <c r="D166" t="s">
        <v>11</v>
      </c>
      <c r="E166" s="3">
        <v>58.3</v>
      </c>
      <c r="F166" s="3">
        <v>98.4</v>
      </c>
      <c r="G166" s="3">
        <f>F166-E166</f>
        <v>40.1</v>
      </c>
      <c r="H166" s="3">
        <f>IF(F166&gt;50,G166*0.2,G166*0.1)</f>
        <v>8.02</v>
      </c>
      <c r="I166" t="s">
        <v>52</v>
      </c>
      <c r="J166" t="s">
        <v>53</v>
      </c>
      <c r="K166" t="s">
        <v>54</v>
      </c>
    </row>
    <row r="167" spans="1:11">
      <c r="A167" s="7" t="s">
        <v>65</v>
      </c>
      <c r="B167" s="8">
        <v>1166</v>
      </c>
      <c r="C167">
        <v>8722</v>
      </c>
      <c r="D167" t="s">
        <v>20</v>
      </c>
      <c r="E167" s="3">
        <v>344</v>
      </c>
      <c r="F167" s="3">
        <v>502</v>
      </c>
      <c r="G167" s="3">
        <f>F167-E167</f>
        <v>158</v>
      </c>
      <c r="H167" s="3">
        <f>IF(F167&gt;50,G167*0.2,G167*0.1)</f>
        <v>31.6</v>
      </c>
      <c r="I167" t="s">
        <v>52</v>
      </c>
      <c r="J167" t="s">
        <v>53</v>
      </c>
      <c r="K167" t="s">
        <v>59</v>
      </c>
    </row>
    <row r="168" spans="1:11">
      <c r="A168" s="7" t="s">
        <v>66</v>
      </c>
      <c r="B168" s="8">
        <v>1167</v>
      </c>
      <c r="C168">
        <v>2242</v>
      </c>
      <c r="D168" t="s">
        <v>27</v>
      </c>
      <c r="E168" s="3">
        <v>60</v>
      </c>
      <c r="F168" s="3">
        <v>124</v>
      </c>
      <c r="G168" s="3">
        <f>F168-E168</f>
        <v>64</v>
      </c>
      <c r="H168" s="3">
        <f>IF(F168&gt;50,G168*0.2,G168*0.1)</f>
        <v>12.8</v>
      </c>
      <c r="I168" t="s">
        <v>52</v>
      </c>
      <c r="J168" t="s">
        <v>53</v>
      </c>
      <c r="K168" t="s">
        <v>48</v>
      </c>
    </row>
    <row r="169" spans="1:11">
      <c r="A169" s="7" t="s">
        <v>66</v>
      </c>
      <c r="B169" s="8">
        <v>1168</v>
      </c>
      <c r="C169">
        <v>9822</v>
      </c>
      <c r="D169" t="s">
        <v>11</v>
      </c>
      <c r="E169" s="3">
        <v>58.3</v>
      </c>
      <c r="F169" s="3">
        <v>98.4</v>
      </c>
      <c r="G169" s="3">
        <f>F169-E169</f>
        <v>40.1</v>
      </c>
      <c r="H169" s="3">
        <f>IF(F169&gt;50,G169*0.2,G169*0.1)</f>
        <v>8.02</v>
      </c>
      <c r="I169" t="s">
        <v>52</v>
      </c>
      <c r="J169" t="s">
        <v>53</v>
      </c>
      <c r="K169" t="s">
        <v>51</v>
      </c>
    </row>
    <row r="170" spans="1:11">
      <c r="A170" s="7" t="s">
        <v>66</v>
      </c>
      <c r="B170" s="8">
        <v>1169</v>
      </c>
      <c r="C170">
        <v>8722</v>
      </c>
      <c r="D170" t="s">
        <v>20</v>
      </c>
      <c r="E170" s="3">
        <v>344</v>
      </c>
      <c r="F170" s="3">
        <v>502</v>
      </c>
      <c r="G170" s="3">
        <f>F170-E170</f>
        <v>158</v>
      </c>
      <c r="H170" s="3">
        <f>IF(F170&gt;50,G170*0.2,G170*0.1)</f>
        <v>31.6</v>
      </c>
      <c r="I170" t="s">
        <v>52</v>
      </c>
      <c r="J170" t="s">
        <v>53</v>
      </c>
      <c r="K170" t="s">
        <v>60</v>
      </c>
    </row>
    <row r="171" spans="1:11">
      <c r="A171" s="7" t="s">
        <v>66</v>
      </c>
      <c r="B171" s="8">
        <v>1170</v>
      </c>
      <c r="C171">
        <v>4421</v>
      </c>
      <c r="D171" t="s">
        <v>24</v>
      </c>
      <c r="E171" s="3">
        <v>45</v>
      </c>
      <c r="F171" s="3">
        <v>87</v>
      </c>
      <c r="G171" s="3">
        <f>F171-E171</f>
        <v>42</v>
      </c>
      <c r="H171" s="3">
        <f>IF(F171&gt;50,G171*0.2,G171*0.1)</f>
        <v>8.4</v>
      </c>
      <c r="I171" t="s">
        <v>46</v>
      </c>
      <c r="J171" t="s">
        <v>47</v>
      </c>
      <c r="K171" t="s">
        <v>51</v>
      </c>
    </row>
    <row r="172" spans="1:11">
      <c r="A172" s="7" t="s">
        <v>66</v>
      </c>
      <c r="B172" s="8">
        <v>1171</v>
      </c>
      <c r="C172">
        <v>4421</v>
      </c>
      <c r="D172" t="s">
        <v>24</v>
      </c>
      <c r="E172" s="3">
        <v>45</v>
      </c>
      <c r="F172" s="3">
        <v>87</v>
      </c>
      <c r="G172" s="3">
        <f>F172-E172</f>
        <v>42</v>
      </c>
      <c r="H172" s="3">
        <f>IF(F172&gt;50,G172*0.2,G172*0.1)</f>
        <v>8.4</v>
      </c>
      <c r="I172" t="s">
        <v>49</v>
      </c>
      <c r="J172" t="s">
        <v>50</v>
      </c>
      <c r="K172" t="s">
        <v>59</v>
      </c>
    </row>
    <row r="174" spans="1:7">
      <c r="A174" t="s">
        <v>67</v>
      </c>
      <c r="E174" s="3">
        <f>SUM(E2:E172)</f>
        <v>10753.9</v>
      </c>
      <c r="F174" s="3">
        <f>SUM(F2:F172)</f>
        <v>17110.6</v>
      </c>
      <c r="G174" s="3">
        <f>SUM(G2:G172)</f>
        <v>6356.7</v>
      </c>
    </row>
    <row r="175" spans="1:7">
      <c r="A175" t="s">
        <v>68</v>
      </c>
      <c r="E175" s="3">
        <f>SUMIF(E2:E172,"&gt;50")</f>
        <v>9064.3</v>
      </c>
      <c r="G175" s="3"/>
    </row>
    <row r="176" spans="1:5">
      <c r="A176" t="s">
        <v>69</v>
      </c>
      <c r="E176" s="3">
        <f>SUMIF(E3:E173,"&lt;50")</f>
        <v>1689.6</v>
      </c>
    </row>
  </sheetData>
  <autoFilter ref="A1:K172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71"/>
  <sheetViews>
    <sheetView topLeftCell="A65" workbookViewId="0">
      <selection activeCell="M45" sqref="M45"/>
    </sheetView>
  </sheetViews>
  <sheetFormatPr defaultColWidth="9" defaultRowHeight="15.75"/>
  <cols>
    <col min="1" max="1" width="20.125"/>
    <col min="2" max="2" width="12.75"/>
    <col min="3" max="14" width="10.125"/>
    <col min="15" max="15" width="11"/>
    <col min="16" max="16" width="9.75"/>
    <col min="17" max="20" width="6.625"/>
    <col min="21" max="21" width="9.5"/>
    <col min="22" max="25" width="6.75"/>
    <col min="26" max="26" width="9.625"/>
    <col min="27" max="30" width="6.625"/>
    <col min="32" max="35" width="8.75"/>
    <col min="36" max="36" width="11.875"/>
    <col min="37" max="40" width="11.75"/>
    <col min="41" max="41" width="15.125"/>
    <col min="42" max="44" width="9.625"/>
    <col min="45" max="45" width="12.75"/>
    <col min="46" max="49" width="11.375"/>
    <col min="50" max="50" width="14.75"/>
    <col min="51" max="53" width="11.875"/>
    <col min="54" max="54" width="15.25"/>
    <col min="55" max="58" width="9.75"/>
    <col min="59" max="59" width="12.875"/>
    <col min="60" max="60" width="11"/>
  </cols>
  <sheetData>
    <row r="3" spans="1:3">
      <c r="A3" s="1" t="s">
        <v>43</v>
      </c>
      <c r="B3" s="1" t="s">
        <v>44</v>
      </c>
      <c r="C3" s="1" t="s">
        <v>70</v>
      </c>
    </row>
    <row r="4" spans="1:3">
      <c r="A4" s="1" t="s">
        <v>46</v>
      </c>
      <c r="B4" s="1"/>
      <c r="C4" s="1">
        <v>6003.5</v>
      </c>
    </row>
    <row r="5" spans="1:3">
      <c r="A5" s="1"/>
      <c r="B5" s="1" t="s">
        <v>47</v>
      </c>
      <c r="C5" s="1">
        <v>6003.5</v>
      </c>
    </row>
    <row r="6" spans="1:3">
      <c r="A6" s="1" t="s">
        <v>52</v>
      </c>
      <c r="B6" s="1"/>
      <c r="C6" s="1">
        <v>5661.1</v>
      </c>
    </row>
    <row r="7" spans="1:3">
      <c r="A7" s="1"/>
      <c r="B7" s="1" t="s">
        <v>53</v>
      </c>
      <c r="C7" s="1">
        <v>5661.1</v>
      </c>
    </row>
    <row r="8" spans="1:3">
      <c r="A8" s="1" t="s">
        <v>55</v>
      </c>
      <c r="B8" s="1"/>
      <c r="C8" s="1">
        <v>3035.3</v>
      </c>
    </row>
    <row r="9" spans="1:3">
      <c r="A9" s="1"/>
      <c r="B9" s="1" t="s">
        <v>56</v>
      </c>
      <c r="C9" s="1">
        <v>3035.3</v>
      </c>
    </row>
    <row r="10" spans="1:3">
      <c r="A10" s="1" t="s">
        <v>49</v>
      </c>
      <c r="B10" s="1"/>
      <c r="C10" s="1">
        <v>2410.7</v>
      </c>
    </row>
    <row r="11" spans="1:3">
      <c r="A11" s="1"/>
      <c r="B11" s="1" t="s">
        <v>50</v>
      </c>
      <c r="C11" s="1">
        <v>2410.7</v>
      </c>
    </row>
    <row r="12" spans="1:3">
      <c r="A12" s="1" t="s">
        <v>71</v>
      </c>
      <c r="B12" s="1"/>
      <c r="C12" s="1">
        <v>17110.6</v>
      </c>
    </row>
    <row r="21" spans="1:2">
      <c r="A21" t="s">
        <v>72</v>
      </c>
      <c r="B21" t="s">
        <v>43</v>
      </c>
    </row>
    <row r="22" spans="1:6">
      <c r="A22" t="s">
        <v>3</v>
      </c>
      <c r="B22" t="s">
        <v>46</v>
      </c>
      <c r="C22" t="s">
        <v>52</v>
      </c>
      <c r="D22" t="s">
        <v>55</v>
      </c>
      <c r="E22" t="s">
        <v>49</v>
      </c>
      <c r="F22" t="s">
        <v>71</v>
      </c>
    </row>
    <row r="23" spans="1:6">
      <c r="A23" t="s">
        <v>25</v>
      </c>
      <c r="B23">
        <v>3</v>
      </c>
      <c r="C23">
        <v>12</v>
      </c>
      <c r="D23">
        <v>12</v>
      </c>
      <c r="E23">
        <v>6</v>
      </c>
      <c r="F23">
        <v>33</v>
      </c>
    </row>
    <row r="24" spans="1:6">
      <c r="A24" t="s">
        <v>32</v>
      </c>
      <c r="B24"/>
      <c r="C24">
        <v>175</v>
      </c>
      <c r="D24">
        <v>70</v>
      </c>
      <c r="E24">
        <v>70</v>
      </c>
      <c r="F24">
        <v>315</v>
      </c>
    </row>
    <row r="25" spans="1:6">
      <c r="A25" t="s">
        <v>17</v>
      </c>
      <c r="B25">
        <v>15</v>
      </c>
      <c r="C25">
        <v>18</v>
      </c>
      <c r="D25">
        <v>12</v>
      </c>
      <c r="E25">
        <v>15</v>
      </c>
      <c r="F25">
        <v>60</v>
      </c>
    </row>
    <row r="26" spans="1:6">
      <c r="A26" t="s">
        <v>30</v>
      </c>
      <c r="B26">
        <v>15</v>
      </c>
      <c r="C26">
        <v>30</v>
      </c>
      <c r="D26">
        <v>10</v>
      </c>
      <c r="E26">
        <v>20</v>
      </c>
      <c r="F26">
        <v>75</v>
      </c>
    </row>
    <row r="27" spans="1:6">
      <c r="A27" t="s">
        <v>27</v>
      </c>
      <c r="B27">
        <v>128</v>
      </c>
      <c r="C27">
        <v>512</v>
      </c>
      <c r="D27">
        <v>64</v>
      </c>
      <c r="E27">
        <v>320</v>
      </c>
      <c r="F27">
        <v>1024</v>
      </c>
    </row>
    <row r="28" spans="1:6">
      <c r="A28" t="s">
        <v>21</v>
      </c>
      <c r="B28">
        <v>15</v>
      </c>
      <c r="C28">
        <v>40</v>
      </c>
      <c r="D28">
        <v>25</v>
      </c>
      <c r="E28">
        <v>20</v>
      </c>
      <c r="F28">
        <v>100</v>
      </c>
    </row>
    <row r="29" spans="1:6">
      <c r="A29" t="s">
        <v>14</v>
      </c>
      <c r="B29">
        <v>14.7</v>
      </c>
      <c r="C29">
        <v>44.1</v>
      </c>
      <c r="D29">
        <v>14.7</v>
      </c>
      <c r="E29">
        <v>44.1</v>
      </c>
      <c r="F29">
        <v>117.6</v>
      </c>
    </row>
    <row r="30" spans="1:6">
      <c r="A30" t="s">
        <v>11</v>
      </c>
      <c r="B30">
        <v>160.4</v>
      </c>
      <c r="C30">
        <v>320.8</v>
      </c>
      <c r="D30">
        <v>160.4</v>
      </c>
      <c r="E30">
        <v>200.5</v>
      </c>
      <c r="F30">
        <v>842.1</v>
      </c>
    </row>
    <row r="31" spans="1:6">
      <c r="A31" t="s">
        <v>24</v>
      </c>
      <c r="B31">
        <v>84</v>
      </c>
      <c r="C31">
        <v>294</v>
      </c>
      <c r="D31">
        <v>84</v>
      </c>
      <c r="E31">
        <v>168</v>
      </c>
      <c r="F31">
        <v>630</v>
      </c>
    </row>
    <row r="32" spans="1:6">
      <c r="A32" t="s">
        <v>20</v>
      </c>
      <c r="B32">
        <v>1580</v>
      </c>
      <c r="C32">
        <v>790</v>
      </c>
      <c r="D32">
        <v>632</v>
      </c>
      <c r="E32">
        <v>158</v>
      </c>
      <c r="F32">
        <v>3160</v>
      </c>
    </row>
    <row r="33" spans="1:6">
      <c r="A33" t="s">
        <v>71</v>
      </c>
      <c r="B33">
        <v>2015.1</v>
      </c>
      <c r="C33">
        <v>2235.9</v>
      </c>
      <c r="D33">
        <v>1084.1</v>
      </c>
      <c r="E33">
        <v>1021.6</v>
      </c>
      <c r="F33">
        <v>6356.7</v>
      </c>
    </row>
    <row r="40" spans="1:3">
      <c r="A40" t="s">
        <v>73</v>
      </c>
      <c r="B40"/>
      <c r="C40" t="s">
        <v>0</v>
      </c>
    </row>
    <row r="41" spans="1:15">
      <c r="A41" t="s">
        <v>9</v>
      </c>
      <c r="B41" t="s">
        <v>43</v>
      </c>
      <c r="C41" t="s">
        <v>58</v>
      </c>
      <c r="D41" t="s">
        <v>61</v>
      </c>
      <c r="E41" t="s">
        <v>33</v>
      </c>
      <c r="F41" t="s">
        <v>34</v>
      </c>
      <c r="G41" t="s">
        <v>35</v>
      </c>
      <c r="H41" t="s">
        <v>36</v>
      </c>
      <c r="I41" t="s">
        <v>62</v>
      </c>
      <c r="J41" t="s">
        <v>63</v>
      </c>
      <c r="K41" t="s">
        <v>64</v>
      </c>
      <c r="L41" t="s">
        <v>65</v>
      </c>
      <c r="M41" t="s">
        <v>66</v>
      </c>
      <c r="N41" t="s">
        <v>45</v>
      </c>
      <c r="O41" t="s">
        <v>71</v>
      </c>
    </row>
    <row r="42" spans="1:15">
      <c r="A42" t="s">
        <v>54</v>
      </c>
      <c r="B42"/>
      <c r="C42">
        <v>3</v>
      </c>
      <c r="D42">
        <v>4</v>
      </c>
      <c r="E42">
        <v>4</v>
      </c>
      <c r="F42">
        <v>8</v>
      </c>
      <c r="G42">
        <v>5</v>
      </c>
      <c r="H42">
        <v>7</v>
      </c>
      <c r="I42">
        <v>4</v>
      </c>
      <c r="J42">
        <v>3</v>
      </c>
      <c r="K42">
        <v>2</v>
      </c>
      <c r="L42">
        <v>3</v>
      </c>
      <c r="M42"/>
      <c r="N42">
        <v>7</v>
      </c>
      <c r="O42">
        <v>50</v>
      </c>
    </row>
    <row r="43" spans="2:15">
      <c r="B43" t="s">
        <v>46</v>
      </c>
      <c r="C43">
        <v>2</v>
      </c>
      <c r="D43">
        <v>1</v>
      </c>
      <c r="E43">
        <v>1</v>
      </c>
      <c r="F43">
        <v>2</v>
      </c>
      <c r="G43">
        <v>1</v>
      </c>
      <c r="H43">
        <v>1</v>
      </c>
      <c r="I43">
        <v>1</v>
      </c>
      <c r="J43">
        <v>1</v>
      </c>
      <c r="K43"/>
      <c r="L43">
        <v>1</v>
      </c>
      <c r="M43"/>
      <c r="N43">
        <v>1</v>
      </c>
      <c r="O43">
        <v>12</v>
      </c>
    </row>
    <row r="44" spans="2:15">
      <c r="B44" t="s">
        <v>52</v>
      </c>
      <c r="C44"/>
      <c r="D44"/>
      <c r="E44">
        <v>2</v>
      </c>
      <c r="F44">
        <v>2</v>
      </c>
      <c r="G44">
        <v>1</v>
      </c>
      <c r="H44">
        <v>3</v>
      </c>
      <c r="I44">
        <v>1</v>
      </c>
      <c r="J44">
        <v>1</v>
      </c>
      <c r="K44">
        <v>2</v>
      </c>
      <c r="L44">
        <v>2</v>
      </c>
      <c r="M44"/>
      <c r="N44">
        <v>4</v>
      </c>
      <c r="O44">
        <v>18</v>
      </c>
    </row>
    <row r="45" spans="2:15">
      <c r="B45" t="s">
        <v>55</v>
      </c>
      <c r="C45"/>
      <c r="D45">
        <v>2</v>
      </c>
      <c r="E45">
        <v>1</v>
      </c>
      <c r="F45">
        <v>3</v>
      </c>
      <c r="G45">
        <v>2</v>
      </c>
      <c r="H45"/>
      <c r="I45">
        <v>1</v>
      </c>
      <c r="J45">
        <v>1</v>
      </c>
      <c r="K45"/>
      <c r="L45"/>
      <c r="M45"/>
      <c r="N45">
        <v>1</v>
      </c>
      <c r="O45">
        <v>11</v>
      </c>
    </row>
    <row r="46" spans="2:15">
      <c r="B46" t="s">
        <v>49</v>
      </c>
      <c r="C46">
        <v>1</v>
      </c>
      <c r="D46">
        <v>1</v>
      </c>
      <c r="E46"/>
      <c r="F46">
        <v>1</v>
      </c>
      <c r="G46">
        <v>1</v>
      </c>
      <c r="H46">
        <v>3</v>
      </c>
      <c r="I46">
        <v>1</v>
      </c>
      <c r="J46"/>
      <c r="K46"/>
      <c r="L46"/>
      <c r="M46"/>
      <c r="N46">
        <v>1</v>
      </c>
      <c r="O46">
        <v>9</v>
      </c>
    </row>
    <row r="47" spans="1:15">
      <c r="A47" t="s">
        <v>51</v>
      </c>
      <c r="B47"/>
      <c r="C47">
        <v>3</v>
      </c>
      <c r="D47">
        <v>4</v>
      </c>
      <c r="E47">
        <v>3</v>
      </c>
      <c r="F47">
        <v>4</v>
      </c>
      <c r="G47">
        <v>6</v>
      </c>
      <c r="H47">
        <v>8</v>
      </c>
      <c r="I47">
        <v>6</v>
      </c>
      <c r="J47">
        <v>2</v>
      </c>
      <c r="K47">
        <v>2</v>
      </c>
      <c r="L47">
        <v>3</v>
      </c>
      <c r="M47">
        <v>2</v>
      </c>
      <c r="N47">
        <v>3</v>
      </c>
      <c r="O47">
        <v>46</v>
      </c>
    </row>
    <row r="48" spans="2:15">
      <c r="B48" t="s">
        <v>46</v>
      </c>
      <c r="C48"/>
      <c r="D48"/>
      <c r="E48">
        <v>1</v>
      </c>
      <c r="F48"/>
      <c r="G48">
        <v>3</v>
      </c>
      <c r="H48">
        <v>1</v>
      </c>
      <c r="I48"/>
      <c r="J48">
        <v>1</v>
      </c>
      <c r="K48"/>
      <c r="L48"/>
      <c r="M48">
        <v>1</v>
      </c>
      <c r="N48">
        <v>1</v>
      </c>
      <c r="O48">
        <v>8</v>
      </c>
    </row>
    <row r="49" spans="2:15">
      <c r="B49" t="s">
        <v>52</v>
      </c>
      <c r="C49">
        <v>1</v>
      </c>
      <c r="D49">
        <v>2</v>
      </c>
      <c r="E49">
        <v>1</v>
      </c>
      <c r="F49">
        <v>2</v>
      </c>
      <c r="G49">
        <v>3</v>
      </c>
      <c r="H49">
        <v>3</v>
      </c>
      <c r="I49">
        <v>2</v>
      </c>
      <c r="J49"/>
      <c r="K49">
        <v>1</v>
      </c>
      <c r="L49">
        <v>2</v>
      </c>
      <c r="M49">
        <v>1</v>
      </c>
      <c r="N49">
        <v>1</v>
      </c>
      <c r="O49">
        <v>19</v>
      </c>
    </row>
    <row r="50" spans="2:15">
      <c r="B50" t="s">
        <v>55</v>
      </c>
      <c r="C50"/>
      <c r="D50">
        <v>1</v>
      </c>
      <c r="F50">
        <v>1</v>
      </c>
      <c r="G50"/>
      <c r="H50">
        <v>1</v>
      </c>
      <c r="I50">
        <v>2</v>
      </c>
      <c r="J50">
        <v>1</v>
      </c>
      <c r="O50">
        <v>6</v>
      </c>
    </row>
    <row r="51" spans="2:15">
      <c r="B51" t="s">
        <v>49</v>
      </c>
      <c r="C51">
        <v>2</v>
      </c>
      <c r="D51">
        <v>1</v>
      </c>
      <c r="E51">
        <v>1</v>
      </c>
      <c r="F51">
        <v>1</v>
      </c>
      <c r="G51"/>
      <c r="H51">
        <v>3</v>
      </c>
      <c r="I51">
        <v>2</v>
      </c>
      <c r="K51">
        <v>1</v>
      </c>
      <c r="L51">
        <v>1</v>
      </c>
      <c r="N51">
        <v>1</v>
      </c>
      <c r="O51">
        <v>13</v>
      </c>
    </row>
    <row r="52" spans="1:15">
      <c r="A52" t="s">
        <v>57</v>
      </c>
      <c r="B52"/>
      <c r="C52">
        <v>3</v>
      </c>
      <c r="E52">
        <v>1</v>
      </c>
      <c r="N52">
        <v>2</v>
      </c>
      <c r="O52">
        <v>6</v>
      </c>
    </row>
    <row r="53" spans="2:15">
      <c r="B53" t="s">
        <v>46</v>
      </c>
      <c r="C53"/>
      <c r="E53">
        <v>1</v>
      </c>
      <c r="O53">
        <v>1</v>
      </c>
    </row>
    <row r="54" spans="2:15">
      <c r="B54" t="s">
        <v>52</v>
      </c>
      <c r="C54">
        <v>1</v>
      </c>
      <c r="D54"/>
      <c r="E54"/>
      <c r="F54"/>
      <c r="G54"/>
      <c r="H54"/>
      <c r="I54"/>
      <c r="J54"/>
      <c r="K54"/>
      <c r="L54"/>
      <c r="M54"/>
      <c r="N54"/>
      <c r="O54">
        <v>1</v>
      </c>
    </row>
    <row r="55" spans="2:15">
      <c r="B55" t="s">
        <v>55</v>
      </c>
      <c r="C55"/>
      <c r="N55">
        <v>1</v>
      </c>
      <c r="O55">
        <v>1</v>
      </c>
    </row>
    <row r="56" spans="2:15">
      <c r="B56" t="s">
        <v>49</v>
      </c>
      <c r="C56">
        <v>2</v>
      </c>
      <c r="N56">
        <v>1</v>
      </c>
      <c r="O56">
        <v>3</v>
      </c>
    </row>
    <row r="57" spans="1:15">
      <c r="A57" t="s">
        <v>59</v>
      </c>
      <c r="B57"/>
      <c r="C57">
        <v>4</v>
      </c>
      <c r="D57">
        <v>3</v>
      </c>
      <c r="E57">
        <v>3</v>
      </c>
      <c r="F57">
        <v>4</v>
      </c>
      <c r="G57">
        <v>5</v>
      </c>
      <c r="H57">
        <v>7</v>
      </c>
      <c r="I57">
        <v>4</v>
      </c>
      <c r="J57">
        <v>2</v>
      </c>
      <c r="K57">
        <v>2</v>
      </c>
      <c r="L57">
        <v>3</v>
      </c>
      <c r="M57">
        <v>1</v>
      </c>
      <c r="O57">
        <v>38</v>
      </c>
    </row>
    <row r="58" spans="2:15">
      <c r="B58" t="s">
        <v>46</v>
      </c>
      <c r="C58">
        <v>1</v>
      </c>
      <c r="G58">
        <v>1</v>
      </c>
      <c r="I58">
        <v>2</v>
      </c>
      <c r="K58">
        <v>1</v>
      </c>
      <c r="L58">
        <v>1</v>
      </c>
      <c r="O58">
        <v>6</v>
      </c>
    </row>
    <row r="59" spans="2:15">
      <c r="B59" t="s">
        <v>52</v>
      </c>
      <c r="C59">
        <v>1</v>
      </c>
      <c r="E59">
        <v>2</v>
      </c>
      <c r="F59">
        <v>3</v>
      </c>
      <c r="G59">
        <v>2</v>
      </c>
      <c r="H59">
        <v>5</v>
      </c>
      <c r="L59">
        <v>1</v>
      </c>
      <c r="O59">
        <v>14</v>
      </c>
    </row>
    <row r="60" spans="2:15">
      <c r="B60" t="s">
        <v>55</v>
      </c>
      <c r="C60">
        <v>1</v>
      </c>
      <c r="G60">
        <v>2</v>
      </c>
      <c r="H60">
        <v>1</v>
      </c>
      <c r="I60">
        <v>1</v>
      </c>
      <c r="J60">
        <v>1</v>
      </c>
      <c r="L60">
        <v>1</v>
      </c>
      <c r="O60">
        <v>7</v>
      </c>
    </row>
    <row r="61" spans="2:15">
      <c r="B61" t="s">
        <v>49</v>
      </c>
      <c r="C61">
        <v>1</v>
      </c>
      <c r="D61">
        <v>3</v>
      </c>
      <c r="E61">
        <v>1</v>
      </c>
      <c r="F61">
        <v>1</v>
      </c>
      <c r="H61">
        <v>1</v>
      </c>
      <c r="I61">
        <v>1</v>
      </c>
      <c r="J61">
        <v>1</v>
      </c>
      <c r="K61">
        <v>1</v>
      </c>
      <c r="M61">
        <v>1</v>
      </c>
      <c r="O61">
        <v>11</v>
      </c>
    </row>
    <row r="62" spans="1:15">
      <c r="A62" t="s">
        <v>48</v>
      </c>
      <c r="C62">
        <v>3</v>
      </c>
      <c r="D62">
        <v>2</v>
      </c>
      <c r="F62">
        <v>1</v>
      </c>
      <c r="G62">
        <v>3</v>
      </c>
      <c r="H62">
        <v>2</v>
      </c>
      <c r="I62">
        <v>2</v>
      </c>
      <c r="J62">
        <v>1</v>
      </c>
      <c r="K62">
        <v>1</v>
      </c>
      <c r="M62">
        <v>1</v>
      </c>
      <c r="N62">
        <v>4</v>
      </c>
      <c r="O62">
        <v>20</v>
      </c>
    </row>
    <row r="63" spans="2:15">
      <c r="B63" t="s">
        <v>46</v>
      </c>
      <c r="D63">
        <v>1</v>
      </c>
      <c r="G63">
        <v>1</v>
      </c>
      <c r="N63">
        <v>1</v>
      </c>
      <c r="O63">
        <v>3</v>
      </c>
    </row>
    <row r="64" spans="2:15">
      <c r="B64" t="s">
        <v>52</v>
      </c>
      <c r="D64">
        <v>1</v>
      </c>
      <c r="F64">
        <v>1</v>
      </c>
      <c r="I64">
        <v>2</v>
      </c>
      <c r="K64">
        <v>1</v>
      </c>
      <c r="M64">
        <v>1</v>
      </c>
      <c r="N64">
        <v>2</v>
      </c>
      <c r="O64">
        <v>8</v>
      </c>
    </row>
    <row r="65" spans="2:15">
      <c r="B65" t="s">
        <v>55</v>
      </c>
      <c r="C65">
        <v>2</v>
      </c>
      <c r="H65">
        <v>2</v>
      </c>
      <c r="J65">
        <v>1</v>
      </c>
      <c r="N65">
        <v>1</v>
      </c>
      <c r="O65">
        <v>6</v>
      </c>
    </row>
    <row r="66" spans="2:15">
      <c r="B66" t="s">
        <v>49</v>
      </c>
      <c r="C66">
        <v>1</v>
      </c>
      <c r="G66">
        <v>2</v>
      </c>
      <c r="O66">
        <v>3</v>
      </c>
    </row>
    <row r="67" spans="1:15">
      <c r="A67" t="s">
        <v>60</v>
      </c>
      <c r="C67">
        <v>2</v>
      </c>
      <c r="D67">
        <v>1</v>
      </c>
      <c r="E67">
        <v>1</v>
      </c>
      <c r="F67">
        <v>1</v>
      </c>
      <c r="G67">
        <v>1</v>
      </c>
      <c r="H67">
        <v>2</v>
      </c>
      <c r="I67">
        <v>1</v>
      </c>
      <c r="K67">
        <v>1</v>
      </c>
      <c r="M67">
        <v>1</v>
      </c>
      <c r="O67">
        <v>11</v>
      </c>
    </row>
    <row r="68" spans="2:15">
      <c r="B68" t="s">
        <v>46</v>
      </c>
      <c r="H68">
        <v>2</v>
      </c>
      <c r="I68">
        <v>1</v>
      </c>
      <c r="O68">
        <v>3</v>
      </c>
    </row>
    <row r="69" spans="2:15">
      <c r="B69" t="s">
        <v>52</v>
      </c>
      <c r="C69">
        <v>1</v>
      </c>
      <c r="E69">
        <v>1</v>
      </c>
      <c r="F69">
        <v>1</v>
      </c>
      <c r="G69">
        <v>1</v>
      </c>
      <c r="K69">
        <v>1</v>
      </c>
      <c r="M69">
        <v>1</v>
      </c>
      <c r="O69">
        <v>6</v>
      </c>
    </row>
    <row r="70" spans="2:15">
      <c r="B70" t="s">
        <v>49</v>
      </c>
      <c r="C70">
        <v>1</v>
      </c>
      <c r="D70">
        <v>1</v>
      </c>
      <c r="O70">
        <v>2</v>
      </c>
    </row>
    <row r="71" spans="1:15">
      <c r="A71" t="s">
        <v>71</v>
      </c>
      <c r="C71">
        <v>18</v>
      </c>
      <c r="D71">
        <v>14</v>
      </c>
      <c r="E71">
        <v>12</v>
      </c>
      <c r="F71">
        <v>18</v>
      </c>
      <c r="G71">
        <v>20</v>
      </c>
      <c r="H71">
        <v>26</v>
      </c>
      <c r="I71">
        <v>17</v>
      </c>
      <c r="J71">
        <v>8</v>
      </c>
      <c r="K71">
        <v>8</v>
      </c>
      <c r="L71">
        <v>9</v>
      </c>
      <c r="M71">
        <v>5</v>
      </c>
      <c r="N71">
        <v>16</v>
      </c>
      <c r="O71">
        <v>171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85" zoomScaleNormal="85" workbookViewId="0">
      <selection activeCell="R27" sqref="R27"/>
    </sheetView>
  </sheetViews>
  <sheetFormatPr defaultColWidth="9" defaultRowHeight="15.75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 Report</vt:lpstr>
      <vt:lpstr>Sales Report </vt:lpstr>
      <vt:lpstr>Pivot table 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moham</cp:lastModifiedBy>
  <dcterms:created xsi:type="dcterms:W3CDTF">2014-06-11T22:14:00Z</dcterms:created>
  <dcterms:modified xsi:type="dcterms:W3CDTF">2023-02-06T15:57:14Z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6D3A2B14645646E0AAF02661DFB2F7BC</vt:lpwstr>
  </property>
  <property fmtid="{D5CDD505-2E9C-101B-9397-08002B2CF9AE}" pid="3" name="KSOProductBuildVer">
    <vt:lpwstr>2057-11.2.0.11440</vt:lpwstr>
  </property>
</Properties>
</file>