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155" activeTab="3"/>
  </bookViews>
  <sheets>
    <sheet name="Полный ассортимент" sheetId="3" r:id="rId1"/>
    <sheet name="Технологическая оснастка" sheetId="1" r:id="rId2"/>
    <sheet name="Средства контроля" sheetId="4" r:id="rId3"/>
    <sheet name="Отчёт" sheetId="5" r:id="rId4"/>
  </sheets>
  <calcPr calcId="144525"/>
</workbook>
</file>

<file path=xl/sharedStrings.xml><?xml version="1.0" encoding="utf-8"?>
<sst xmlns="http://schemas.openxmlformats.org/spreadsheetml/2006/main" count="221" uniqueCount="71">
  <si>
    <t>Название</t>
  </si>
  <si>
    <t>Фирма "Молодые люди". Полный ассортимент.</t>
  </si>
  <si>
    <t>Составил</t>
  </si>
  <si>
    <t>Данил Тюленев</t>
  </si>
  <si>
    <t>Дата</t>
  </si>
  <si>
    <t>Цель</t>
  </si>
  <si>
    <t>Создание прайс-листа</t>
  </si>
  <si>
    <t>Ассортимент</t>
  </si>
  <si>
    <t>Информация о товаре</t>
  </si>
  <si>
    <t>Товар</t>
  </si>
  <si>
    <t>Модель #</t>
  </si>
  <si>
    <t>Стоимость
закупа</t>
  </si>
  <si>
    <t>Цена
продажи</t>
  </si>
  <si>
    <t>Количество</t>
  </si>
  <si>
    <t>Сумма</t>
  </si>
  <si>
    <t>Средство контроля</t>
  </si>
  <si>
    <t>ДУ-15</t>
  </si>
  <si>
    <t>Адаптер</t>
  </si>
  <si>
    <t>ДУ-25</t>
  </si>
  <si>
    <t>ДУ-50</t>
  </si>
  <si>
    <t>ДУ-32</t>
  </si>
  <si>
    <t>Адаптер Среднее</t>
  </si>
  <si>
    <t>ОСВУ-25</t>
  </si>
  <si>
    <t>Счётчик воды</t>
  </si>
  <si>
    <t>ВСКМ-90</t>
  </si>
  <si>
    <t>ВТ-Х100</t>
  </si>
  <si>
    <t>ВТ-Х165</t>
  </si>
  <si>
    <t>Счётчик воды Среднее</t>
  </si>
  <si>
    <t>BKG-25</t>
  </si>
  <si>
    <t>Счётчик газа</t>
  </si>
  <si>
    <t>BKG-4T</t>
  </si>
  <si>
    <t>BKG-6T</t>
  </si>
  <si>
    <t>Счётчик газа Среднее</t>
  </si>
  <si>
    <t>ТМТБ-41Р</t>
  </si>
  <si>
    <t>Термоманометр</t>
  </si>
  <si>
    <t>ТМ-310Т</t>
  </si>
  <si>
    <t>ТМТБ-31Р</t>
  </si>
  <si>
    <t>Термоманометр Среднее</t>
  </si>
  <si>
    <t>Средство контроля Среднее</t>
  </si>
  <si>
    <t>Технологическая
оснастка</t>
  </si>
  <si>
    <t>SBFN-100</t>
  </si>
  <si>
    <t>Аппарат точечной сварки</t>
  </si>
  <si>
    <t>SBFN-75</t>
  </si>
  <si>
    <t>DN-40</t>
  </si>
  <si>
    <t>Аппарат точечной сварки Среднее</t>
  </si>
  <si>
    <t>HHB-700A</t>
  </si>
  <si>
    <t>Гидравлический насос</t>
  </si>
  <si>
    <t>HHB-700</t>
  </si>
  <si>
    <t>HHB-700B</t>
  </si>
  <si>
    <t>Гидравлический насос Среднее</t>
  </si>
  <si>
    <t>PM-300N</t>
  </si>
  <si>
    <t>Плита электромагнитная</t>
  </si>
  <si>
    <t>ХМ91</t>
  </si>
  <si>
    <t>ЭМП-4011</t>
  </si>
  <si>
    <t>Плита электромагнитная Среднее</t>
  </si>
  <si>
    <t>ТСС-140</t>
  </si>
  <si>
    <t>Тиски слесарные</t>
  </si>
  <si>
    <t>ТСС-125</t>
  </si>
  <si>
    <t>Тиски слесарные Среднее</t>
  </si>
  <si>
    <t>MHPC-6</t>
  </si>
  <si>
    <t>Труборез</t>
  </si>
  <si>
    <t>MRPC-14</t>
  </si>
  <si>
    <t>HPPC-12</t>
  </si>
  <si>
    <t>Труборез Среднее</t>
  </si>
  <si>
    <t>Технологическая
оснастка Среднее</t>
  </si>
  <si>
    <t>ИтогоСреднее</t>
  </si>
  <si>
    <t>Фирма "Молодые люди". Ассортимент Технологической оснастки.</t>
  </si>
  <si>
    <t>Технологическая оснастка</t>
  </si>
  <si>
    <t>Фирма "Молодые люди". Ассортимент Средств контроля.</t>
  </si>
  <si>
    <t>Средства контроля</t>
  </si>
  <si>
    <t>Фирма "Молодые люди". Отчёт.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</si>
</sst>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_-* #,##0\ &quot;₽&quot;_-;\-* #,##0\ &quot;₽&quot;_-;_-* \-\ &quot;₽&quot;_-;_-@_-"/>
    <numFmt numFmtId="41" formatCode="_-* #,##0_-;\-* #,##0_-;_-* &quot;-&quot;_-;_-@_-"/>
    <numFmt numFmtId="177" formatCode="_-* #,##0.00\ &quot;₽&quot;_-;\-* #,##0.00\ &quot;₽&quot;_-;_-* \-??\ &quot;₽&quot;_-;_-@_-"/>
  </numFmts>
  <fonts count="23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19" fillId="21" borderId="9" applyNumberFormat="0" applyAlignment="0" applyProtection="0">
      <alignment vertical="center"/>
    </xf>
    <xf numFmtId="0" fontId="20" fillId="12" borderId="8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1" fillId="0" borderId="0" xfId="0" applyFont="1">
      <alignment vertical="center"/>
    </xf>
    <xf numFmtId="36" fontId="1" fillId="0" borderId="0" xfId="0" applyNumberFormat="1" applyFont="1" applyAlignment="1">
      <alignment horizontal="justify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1" xfId="0" applyBorder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zoomScaleSheetLayoutView="60" workbookViewId="0">
      <selection activeCell="L15" sqref="L15"/>
    </sheetView>
  </sheetViews>
  <sheetFormatPr defaultColWidth="10.287037037037" defaultRowHeight="14.4"/>
  <cols>
    <col min="1" max="1" width="14.287037037037" customWidth="1"/>
    <col min="2" max="2" width="2.42592592592593" customWidth="1"/>
    <col min="3" max="3" width="18.287037037037" customWidth="1"/>
    <col min="4" max="4" width="10.712962962963" customWidth="1"/>
    <col min="5" max="5" width="28.8611111111111" customWidth="1"/>
    <col min="6" max="6" width="12.4259259259259" customWidth="1"/>
    <col min="7" max="7" width="13" customWidth="1"/>
    <col min="8" max="8" width="12.1388888888889" customWidth="1"/>
    <col min="9" max="9" width="12.8611111111111"/>
  </cols>
  <sheetData>
    <row r="1" ht="15.6" spans="1:8">
      <c r="A1" s="1" t="s">
        <v>0</v>
      </c>
      <c r="B1" s="2"/>
      <c r="C1" s="1" t="s">
        <v>1</v>
      </c>
      <c r="D1" s="1"/>
      <c r="E1" s="1"/>
      <c r="F1" s="1"/>
      <c r="G1" s="1"/>
      <c r="H1" s="1"/>
    </row>
    <row r="2" ht="15.6" spans="1:8">
      <c r="A2" s="2" t="s">
        <v>2</v>
      </c>
      <c r="B2" s="2"/>
      <c r="C2" s="1" t="s">
        <v>3</v>
      </c>
      <c r="D2" s="1"/>
      <c r="E2" s="1"/>
      <c r="F2" s="1"/>
      <c r="G2" s="1"/>
      <c r="H2" s="1"/>
    </row>
    <row r="3" ht="15.6" spans="1:8">
      <c r="A3" s="2" t="s">
        <v>4</v>
      </c>
      <c r="B3" s="2"/>
      <c r="C3" s="3">
        <v>44540</v>
      </c>
      <c r="D3" s="3"/>
      <c r="E3" s="3"/>
      <c r="F3" s="3"/>
      <c r="G3" s="3"/>
      <c r="H3" s="3"/>
    </row>
    <row r="4" ht="15.6" spans="1:8">
      <c r="A4" s="2" t="s">
        <v>5</v>
      </c>
      <c r="B4" s="2"/>
      <c r="C4" s="1" t="s">
        <v>6</v>
      </c>
      <c r="D4" s="1"/>
      <c r="E4" s="1"/>
      <c r="F4" s="1"/>
      <c r="G4" s="1"/>
      <c r="H4" s="1"/>
    </row>
    <row r="6" ht="16.35" spans="1:1">
      <c r="A6" s="2" t="s">
        <v>7</v>
      </c>
    </row>
    <row r="7" spans="3:14">
      <c r="C7" s="4" t="s">
        <v>8</v>
      </c>
      <c r="D7" s="4"/>
      <c r="E7" s="4"/>
      <c r="F7" s="4"/>
      <c r="G7" s="4"/>
      <c r="H7" s="4"/>
      <c r="I7" s="12"/>
      <c r="J7" s="7"/>
      <c r="K7" s="7"/>
      <c r="L7" s="7"/>
      <c r="M7" s="7"/>
      <c r="N7" s="7"/>
    </row>
    <row r="8" ht="29.55" spans="3:9">
      <c r="C8" s="5" t="s">
        <v>9</v>
      </c>
      <c r="D8" s="5" t="s">
        <v>10</v>
      </c>
      <c r="E8" s="5" t="s">
        <v>0</v>
      </c>
      <c r="F8" s="6" t="s">
        <v>11</v>
      </c>
      <c r="G8" s="6" t="s">
        <v>12</v>
      </c>
      <c r="H8" s="5" t="s">
        <v>13</v>
      </c>
      <c r="I8" s="5" t="s">
        <v>14</v>
      </c>
    </row>
    <row r="9" ht="34" customHeight="1" outlineLevel="3" spans="3:9">
      <c r="C9" s="8" t="s">
        <v>15</v>
      </c>
      <c r="D9" s="8" t="s">
        <v>16</v>
      </c>
      <c r="E9" s="8" t="s">
        <v>17</v>
      </c>
      <c r="F9" s="8">
        <v>201.5</v>
      </c>
      <c r="G9" s="8">
        <f>F9*1.3</f>
        <v>261.95</v>
      </c>
      <c r="H9" s="8">
        <v>30</v>
      </c>
      <c r="I9" s="8">
        <f>G9*H9</f>
        <v>7858.5</v>
      </c>
    </row>
    <row r="10" outlineLevel="3" spans="3:9">
      <c r="C10" s="8" t="s">
        <v>15</v>
      </c>
      <c r="D10" s="8" t="s">
        <v>18</v>
      </c>
      <c r="E10" s="8" t="s">
        <v>17</v>
      </c>
      <c r="F10" s="8">
        <v>227.5</v>
      </c>
      <c r="G10" s="8">
        <f>F10*1.3</f>
        <v>295.75</v>
      </c>
      <c r="H10" s="8">
        <v>6</v>
      </c>
      <c r="I10" s="8">
        <f>G10*H10</f>
        <v>1774.5</v>
      </c>
    </row>
    <row r="11" outlineLevel="3" spans="3:9">
      <c r="C11" s="8" t="s">
        <v>15</v>
      </c>
      <c r="D11" s="8" t="s">
        <v>19</v>
      </c>
      <c r="E11" s="8" t="s">
        <v>17</v>
      </c>
      <c r="F11" s="8">
        <v>848.25</v>
      </c>
      <c r="G11" s="8">
        <f>F11*1.3</f>
        <v>1102.725</v>
      </c>
      <c r="H11" s="8">
        <v>14</v>
      </c>
      <c r="I11" s="8">
        <f>G11*H11</f>
        <v>15438.15</v>
      </c>
    </row>
    <row r="12" outlineLevel="3" spans="3:9">
      <c r="C12" s="8" t="s">
        <v>15</v>
      </c>
      <c r="D12" s="8" t="s">
        <v>20</v>
      </c>
      <c r="E12" s="8" t="s">
        <v>17</v>
      </c>
      <c r="F12" s="8">
        <v>617.5</v>
      </c>
      <c r="G12" s="8">
        <f>F12*1.3</f>
        <v>802.75</v>
      </c>
      <c r="H12" s="8">
        <v>17</v>
      </c>
      <c r="I12" s="8">
        <f>G12*H12</f>
        <v>13646.75</v>
      </c>
    </row>
    <row r="13" outlineLevel="2" spans="3:9">
      <c r="C13" s="8"/>
      <c r="D13" s="8"/>
      <c r="E13" s="9" t="s">
        <v>21</v>
      </c>
      <c r="F13" s="8">
        <f>SUBTOTAL(1,F9:F12)</f>
        <v>473.6875</v>
      </c>
      <c r="G13" s="8">
        <f>SUBTOTAL(1,G9:G12)</f>
        <v>615.79375</v>
      </c>
      <c r="H13" s="8"/>
      <c r="I13" s="8"/>
    </row>
    <row r="14" outlineLevel="3" spans="3:9">
      <c r="C14" s="8" t="s">
        <v>15</v>
      </c>
      <c r="D14" s="8" t="s">
        <v>22</v>
      </c>
      <c r="E14" s="8" t="s">
        <v>23</v>
      </c>
      <c r="F14" s="8">
        <v>7095.25</v>
      </c>
      <c r="G14" s="8">
        <f>F14*1.3</f>
        <v>9223.825</v>
      </c>
      <c r="H14" s="8">
        <v>8</v>
      </c>
      <c r="I14" s="8">
        <f>G14*H14</f>
        <v>73790.6</v>
      </c>
    </row>
    <row r="15" outlineLevel="3" spans="3:9">
      <c r="C15" s="8" t="s">
        <v>15</v>
      </c>
      <c r="D15" s="8" t="s">
        <v>24</v>
      </c>
      <c r="E15" s="8" t="s">
        <v>23</v>
      </c>
      <c r="F15" s="8">
        <v>12456.25</v>
      </c>
      <c r="G15" s="8">
        <f>F15*1.3</f>
        <v>16193.125</v>
      </c>
      <c r="H15" s="8">
        <v>33</v>
      </c>
      <c r="I15" s="8">
        <f>G15*H15</f>
        <v>534373.125</v>
      </c>
    </row>
    <row r="16" outlineLevel="3" spans="3:9">
      <c r="C16" s="8" t="s">
        <v>15</v>
      </c>
      <c r="D16" s="8" t="s">
        <v>25</v>
      </c>
      <c r="E16" s="8" t="s">
        <v>23</v>
      </c>
      <c r="F16" s="8">
        <v>13578.38</v>
      </c>
      <c r="G16" s="8">
        <f>F16*1.3</f>
        <v>17651.894</v>
      </c>
      <c r="H16" s="8">
        <v>15</v>
      </c>
      <c r="I16" s="8">
        <f>G16*H16</f>
        <v>264778.41</v>
      </c>
    </row>
    <row r="17" outlineLevel="3" spans="3:9">
      <c r="C17" s="8" t="s">
        <v>15</v>
      </c>
      <c r="D17" s="8" t="s">
        <v>26</v>
      </c>
      <c r="E17" s="8" t="s">
        <v>23</v>
      </c>
      <c r="F17" s="8">
        <v>11410.68</v>
      </c>
      <c r="G17" s="8">
        <f>F17*1.3</f>
        <v>14833.884</v>
      </c>
      <c r="H17" s="8">
        <v>20</v>
      </c>
      <c r="I17" s="8">
        <f>G17*H17</f>
        <v>296677.68</v>
      </c>
    </row>
    <row r="18" outlineLevel="2" spans="3:9">
      <c r="C18" s="8"/>
      <c r="D18" s="8"/>
      <c r="E18" s="9" t="s">
        <v>27</v>
      </c>
      <c r="F18" s="8">
        <f>SUBTOTAL(1,F14:F17)</f>
        <v>11135.14</v>
      </c>
      <c r="G18" s="8">
        <f>SUBTOTAL(1,G14:G17)</f>
        <v>14475.682</v>
      </c>
      <c r="H18" s="8"/>
      <c r="I18" s="8"/>
    </row>
    <row r="19" outlineLevel="3" spans="3:9">
      <c r="C19" s="8" t="s">
        <v>15</v>
      </c>
      <c r="D19" s="8" t="s">
        <v>28</v>
      </c>
      <c r="E19" s="8" t="s">
        <v>29</v>
      </c>
      <c r="F19" s="8">
        <v>29876.14</v>
      </c>
      <c r="G19" s="8">
        <f>F19*1.3</f>
        <v>38838.982</v>
      </c>
      <c r="H19" s="8">
        <v>19</v>
      </c>
      <c r="I19" s="8">
        <f>G19*H19</f>
        <v>737940.658</v>
      </c>
    </row>
    <row r="20" outlineLevel="3" spans="3:9">
      <c r="C20" s="8" t="s">
        <v>15</v>
      </c>
      <c r="D20" s="8" t="s">
        <v>30</v>
      </c>
      <c r="E20" s="8" t="s">
        <v>29</v>
      </c>
      <c r="F20" s="8">
        <v>6563.16</v>
      </c>
      <c r="G20" s="8">
        <f>F20*1.3</f>
        <v>8532.108</v>
      </c>
      <c r="H20" s="8">
        <v>26</v>
      </c>
      <c r="I20" s="8">
        <f>G20*H20</f>
        <v>221834.808</v>
      </c>
    </row>
    <row r="21" outlineLevel="3" spans="3:9">
      <c r="C21" s="8" t="s">
        <v>15</v>
      </c>
      <c r="D21" s="8" t="s">
        <v>31</v>
      </c>
      <c r="E21" s="8" t="s">
        <v>29</v>
      </c>
      <c r="F21" s="8">
        <v>7055.25</v>
      </c>
      <c r="G21" s="8">
        <f>F21*1.3</f>
        <v>9171.825</v>
      </c>
      <c r="H21" s="8">
        <v>28</v>
      </c>
      <c r="I21" s="8">
        <f>G21*H21</f>
        <v>256811.1</v>
      </c>
    </row>
    <row r="22" outlineLevel="2" spans="3:9">
      <c r="C22" s="8"/>
      <c r="D22" s="8"/>
      <c r="E22" s="9" t="s">
        <v>32</v>
      </c>
      <c r="F22" s="8">
        <f>SUBTOTAL(1,F19:F21)</f>
        <v>14498.1833333333</v>
      </c>
      <c r="G22" s="8">
        <f>SUBTOTAL(1,G19:G21)</f>
        <v>18847.6383333333</v>
      </c>
      <c r="H22" s="8"/>
      <c r="I22" s="8"/>
    </row>
    <row r="23" outlineLevel="3" spans="3:9">
      <c r="C23" s="8" t="s">
        <v>15</v>
      </c>
      <c r="D23" s="8" t="s">
        <v>33</v>
      </c>
      <c r="E23" s="8" t="s">
        <v>34</v>
      </c>
      <c r="F23" s="8">
        <v>1444.8</v>
      </c>
      <c r="G23" s="8">
        <f>F23*1.3</f>
        <v>1878.24</v>
      </c>
      <c r="H23" s="8">
        <v>10</v>
      </c>
      <c r="I23" s="8">
        <f>G23*H23</f>
        <v>18782.4</v>
      </c>
    </row>
    <row r="24" outlineLevel="3" spans="3:9">
      <c r="C24" s="8" t="s">
        <v>15</v>
      </c>
      <c r="D24" s="8" t="s">
        <v>35</v>
      </c>
      <c r="E24" s="8" t="s">
        <v>34</v>
      </c>
      <c r="F24" s="8">
        <v>729.2</v>
      </c>
      <c r="G24" s="8">
        <f>F24*1.3</f>
        <v>947.96</v>
      </c>
      <c r="H24" s="8">
        <v>23</v>
      </c>
      <c r="I24" s="8">
        <f>G24*H24</f>
        <v>21803.08</v>
      </c>
    </row>
    <row r="25" outlineLevel="3" spans="3:9">
      <c r="C25" s="8" t="s">
        <v>15</v>
      </c>
      <c r="D25" s="8" t="s">
        <v>36</v>
      </c>
      <c r="E25" s="8" t="s">
        <v>34</v>
      </c>
      <c r="F25" s="8">
        <v>1652.8</v>
      </c>
      <c r="G25" s="8">
        <f>F25*1.3</f>
        <v>2148.64</v>
      </c>
      <c r="H25" s="8">
        <v>16</v>
      </c>
      <c r="I25" s="8">
        <f>G25*H25</f>
        <v>34378.24</v>
      </c>
    </row>
    <row r="26" outlineLevel="2" spans="3:9">
      <c r="C26" s="8"/>
      <c r="D26" s="8"/>
      <c r="E26" s="9" t="s">
        <v>37</v>
      </c>
      <c r="F26" s="8">
        <f>SUBTOTAL(1,F23:F25)</f>
        <v>1275.6</v>
      </c>
      <c r="G26" s="8">
        <f>SUBTOTAL(1,G23:G25)</f>
        <v>1658.28</v>
      </c>
      <c r="H26" s="8"/>
      <c r="I26" s="8"/>
    </row>
    <row r="27" outlineLevel="1" spans="3:9">
      <c r="C27" s="9" t="s">
        <v>38</v>
      </c>
      <c r="D27" s="8"/>
      <c r="E27" s="8"/>
      <c r="F27" s="8">
        <f>SUBTOTAL(1,F9:F25)</f>
        <v>6696.90428571429</v>
      </c>
      <c r="G27" s="8">
        <f>SUBTOTAL(1,G9:G25)</f>
        <v>8705.97557142857</v>
      </c>
      <c r="H27" s="8"/>
      <c r="I27" s="8"/>
    </row>
    <row r="28" ht="27" customHeight="1" outlineLevel="3" spans="3:9">
      <c r="C28" s="10" t="s">
        <v>39</v>
      </c>
      <c r="D28" s="8" t="s">
        <v>40</v>
      </c>
      <c r="E28" s="8" t="s">
        <v>41</v>
      </c>
      <c r="F28" s="8">
        <v>51240</v>
      </c>
      <c r="G28" s="8">
        <f>F28*1.3</f>
        <v>66612</v>
      </c>
      <c r="H28" s="8">
        <v>16</v>
      </c>
      <c r="I28" s="8">
        <f>G28*H28</f>
        <v>1065792</v>
      </c>
    </row>
    <row r="29" ht="30" customHeight="1" outlineLevel="3" spans="3:9">
      <c r="C29" s="10" t="s">
        <v>39</v>
      </c>
      <c r="D29" s="8" t="s">
        <v>42</v>
      </c>
      <c r="E29" s="8" t="s">
        <v>41</v>
      </c>
      <c r="F29" s="8">
        <v>23858</v>
      </c>
      <c r="G29" s="8">
        <f>F29*1.3</f>
        <v>31015.4</v>
      </c>
      <c r="H29" s="8">
        <v>19</v>
      </c>
      <c r="I29" s="8">
        <f>G29*H29</f>
        <v>589292.6</v>
      </c>
    </row>
    <row r="30" ht="28" customHeight="1" outlineLevel="3" spans="3:9">
      <c r="C30" s="10" t="s">
        <v>39</v>
      </c>
      <c r="D30" s="8" t="s">
        <v>43</v>
      </c>
      <c r="E30" s="8" t="s">
        <v>41</v>
      </c>
      <c r="F30" s="8">
        <v>19065</v>
      </c>
      <c r="G30" s="8">
        <f>F30*1.3</f>
        <v>24784.5</v>
      </c>
      <c r="H30" s="8">
        <v>26</v>
      </c>
      <c r="I30" s="8">
        <f>G30*H30</f>
        <v>644397</v>
      </c>
    </row>
    <row r="31" ht="28" customHeight="1" outlineLevel="2" spans="3:9">
      <c r="C31" s="10"/>
      <c r="D31" s="8"/>
      <c r="E31" s="9" t="s">
        <v>44</v>
      </c>
      <c r="F31" s="8">
        <f>SUBTOTAL(1,F28:F30)</f>
        <v>31387.6666666667</v>
      </c>
      <c r="G31" s="8">
        <f>SUBTOTAL(1,G28:G30)</f>
        <v>40803.9666666667</v>
      </c>
      <c r="H31" s="8"/>
      <c r="I31" s="8"/>
    </row>
    <row r="32" ht="30" customHeight="1" outlineLevel="3" spans="3:9">
      <c r="C32" s="10" t="s">
        <v>39</v>
      </c>
      <c r="D32" s="8" t="s">
        <v>45</v>
      </c>
      <c r="E32" s="8" t="s">
        <v>46</v>
      </c>
      <c r="F32" s="8">
        <v>19583</v>
      </c>
      <c r="G32" s="8">
        <f>F32*1.3</f>
        <v>25457.9</v>
      </c>
      <c r="H32" s="8">
        <v>15</v>
      </c>
      <c r="I32" s="8">
        <f>G32*H32</f>
        <v>381868.5</v>
      </c>
    </row>
    <row r="33" ht="34" customHeight="1" outlineLevel="3" spans="3:9">
      <c r="C33" s="10" t="s">
        <v>39</v>
      </c>
      <c r="D33" s="8" t="s">
        <v>47</v>
      </c>
      <c r="E33" s="8" t="s">
        <v>46</v>
      </c>
      <c r="F33" s="8">
        <v>12480</v>
      </c>
      <c r="G33" s="8">
        <f>F33*1.3</f>
        <v>16224</v>
      </c>
      <c r="H33" s="8">
        <v>20</v>
      </c>
      <c r="I33" s="8">
        <f>G33*H33</f>
        <v>324480</v>
      </c>
    </row>
    <row r="34" ht="30" customHeight="1" outlineLevel="3" spans="3:9">
      <c r="C34" s="10" t="s">
        <v>39</v>
      </c>
      <c r="D34" s="8" t="s">
        <v>48</v>
      </c>
      <c r="E34" s="8" t="s">
        <v>46</v>
      </c>
      <c r="F34" s="8">
        <v>19344</v>
      </c>
      <c r="G34" s="8">
        <f>F34*1.3</f>
        <v>25147.2</v>
      </c>
      <c r="H34" s="8">
        <v>30</v>
      </c>
      <c r="I34" s="8">
        <f>G34*H34</f>
        <v>754416</v>
      </c>
    </row>
    <row r="35" ht="30" customHeight="1" outlineLevel="2" spans="3:9">
      <c r="C35" s="10"/>
      <c r="D35" s="8"/>
      <c r="E35" s="9" t="s">
        <v>49</v>
      </c>
      <c r="F35" s="8">
        <f>SUBTOTAL(1,F32:F34)</f>
        <v>17135.6666666667</v>
      </c>
      <c r="G35" s="8">
        <f>SUBTOTAL(1,G32:G34)</f>
        <v>22276.3666666667</v>
      </c>
      <c r="H35" s="8"/>
      <c r="I35" s="8"/>
    </row>
    <row r="36" ht="38" customHeight="1" outlineLevel="3" spans="3:9">
      <c r="C36" s="10" t="s">
        <v>39</v>
      </c>
      <c r="D36" s="8" t="s">
        <v>50</v>
      </c>
      <c r="E36" s="8" t="s">
        <v>51</v>
      </c>
      <c r="F36" s="8">
        <v>54150</v>
      </c>
      <c r="G36" s="8">
        <f>F36*1.3</f>
        <v>70395</v>
      </c>
      <c r="H36" s="8">
        <v>6</v>
      </c>
      <c r="I36" s="8">
        <f>G36*H36</f>
        <v>422370</v>
      </c>
    </row>
    <row r="37" ht="28" customHeight="1" outlineLevel="3" spans="3:9">
      <c r="C37" s="10" t="s">
        <v>39</v>
      </c>
      <c r="D37" s="8" t="s">
        <v>52</v>
      </c>
      <c r="E37" s="8" t="s">
        <v>51</v>
      </c>
      <c r="F37" s="8">
        <v>35880</v>
      </c>
      <c r="G37" s="8">
        <f>F37*1.3</f>
        <v>46644</v>
      </c>
      <c r="H37" s="8">
        <v>14</v>
      </c>
      <c r="I37" s="8">
        <f>G37*H37</f>
        <v>653016</v>
      </c>
    </row>
    <row r="38" ht="24" customHeight="1" outlineLevel="3" spans="3:9">
      <c r="C38" s="10" t="s">
        <v>39</v>
      </c>
      <c r="D38" s="8" t="s">
        <v>53</v>
      </c>
      <c r="E38" s="8" t="s">
        <v>51</v>
      </c>
      <c r="F38" s="8">
        <v>27832</v>
      </c>
      <c r="G38" s="8">
        <f>F38*1.3</f>
        <v>36181.6</v>
      </c>
      <c r="H38" s="8">
        <v>17</v>
      </c>
      <c r="I38" s="8">
        <f>G38*H38</f>
        <v>615087.2</v>
      </c>
    </row>
    <row r="39" ht="24" customHeight="1" outlineLevel="2" spans="3:9">
      <c r="C39" s="10"/>
      <c r="D39" s="8"/>
      <c r="E39" s="9" t="s">
        <v>54</v>
      </c>
      <c r="F39" s="8">
        <f>SUBTOTAL(1,F36:F38)</f>
        <v>39287.3333333333</v>
      </c>
      <c r="G39" s="8">
        <f>SUBTOTAL(1,G36:G38)</f>
        <v>51073.5333333333</v>
      </c>
      <c r="H39" s="8"/>
      <c r="I39" s="8"/>
    </row>
    <row r="40" ht="27" customHeight="1" outlineLevel="3" spans="3:9">
      <c r="C40" s="10" t="s">
        <v>39</v>
      </c>
      <c r="D40" s="8" t="s">
        <v>55</v>
      </c>
      <c r="E40" s="8" t="s">
        <v>56</v>
      </c>
      <c r="F40" s="8">
        <v>10496</v>
      </c>
      <c r="G40" s="8">
        <f>F40*1.3</f>
        <v>13644.8</v>
      </c>
      <c r="H40" s="8">
        <v>10</v>
      </c>
      <c r="I40" s="8">
        <f>G40*H40</f>
        <v>136448</v>
      </c>
    </row>
    <row r="41" ht="27" customHeight="1" outlineLevel="3" spans="3:9">
      <c r="C41" s="10" t="s">
        <v>39</v>
      </c>
      <c r="D41" s="8" t="s">
        <v>57</v>
      </c>
      <c r="E41" s="8" t="s">
        <v>56</v>
      </c>
      <c r="F41" s="8">
        <v>7493</v>
      </c>
      <c r="G41" s="8">
        <f>F41*1.3</f>
        <v>9740.9</v>
      </c>
      <c r="H41" s="8">
        <v>23</v>
      </c>
      <c r="I41" s="8">
        <f>G41*H41</f>
        <v>224040.7</v>
      </c>
    </row>
    <row r="42" ht="27" customHeight="1" outlineLevel="2" spans="3:9">
      <c r="C42" s="10"/>
      <c r="D42" s="8"/>
      <c r="E42" s="9" t="s">
        <v>58</v>
      </c>
      <c r="F42" s="8">
        <f>SUBTOTAL(1,F40:F41)</f>
        <v>8994.5</v>
      </c>
      <c r="G42" s="8">
        <f>SUBTOTAL(1,G40:G41)</f>
        <v>11692.85</v>
      </c>
      <c r="H42" s="8"/>
      <c r="I42" s="8"/>
    </row>
    <row r="43" ht="30" customHeight="1" outlineLevel="3" spans="3:9">
      <c r="C43" s="10" t="s">
        <v>39</v>
      </c>
      <c r="D43" s="8" t="s">
        <v>59</v>
      </c>
      <c r="E43" s="8" t="s">
        <v>60</v>
      </c>
      <c r="F43" s="8">
        <v>22454</v>
      </c>
      <c r="G43" s="8">
        <f>F43*1.3</f>
        <v>29190.2</v>
      </c>
      <c r="H43" s="8">
        <v>28</v>
      </c>
      <c r="I43" s="8">
        <f>G43*H43</f>
        <v>817325.6</v>
      </c>
    </row>
    <row r="44" ht="27" customHeight="1" outlineLevel="3" spans="3:9">
      <c r="C44" s="10" t="s">
        <v>39</v>
      </c>
      <c r="D44" s="8" t="s">
        <v>61</v>
      </c>
      <c r="E44" s="8" t="s">
        <v>60</v>
      </c>
      <c r="F44" s="8">
        <v>77815</v>
      </c>
      <c r="G44" s="8">
        <f>F44*1.3</f>
        <v>101159.5</v>
      </c>
      <c r="H44" s="8">
        <v>8</v>
      </c>
      <c r="I44" s="8">
        <f>G44*H44</f>
        <v>809276</v>
      </c>
    </row>
    <row r="45" ht="31" customHeight="1" outlineLevel="3" spans="3:9">
      <c r="C45" s="10" t="s">
        <v>39</v>
      </c>
      <c r="D45" s="8" t="s">
        <v>62</v>
      </c>
      <c r="E45" s="8" t="s">
        <v>60</v>
      </c>
      <c r="F45" s="8">
        <v>12406</v>
      </c>
      <c r="G45" s="8">
        <f>F45*1.3</f>
        <v>16127.8</v>
      </c>
      <c r="H45" s="8">
        <v>33</v>
      </c>
      <c r="I45" s="8">
        <f>G45*H45</f>
        <v>532217.4</v>
      </c>
    </row>
    <row r="46" ht="31" customHeight="1" outlineLevel="2" spans="3:9">
      <c r="C46" s="10"/>
      <c r="D46" s="8"/>
      <c r="E46" s="9" t="s">
        <v>63</v>
      </c>
      <c r="F46" s="8">
        <f>SUBTOTAL(1,F43:F45)</f>
        <v>37558.3333333333</v>
      </c>
      <c r="G46" s="8">
        <f>SUBTOTAL(1,G43:G45)</f>
        <v>48825.8333333333</v>
      </c>
      <c r="H46" s="8"/>
      <c r="I46" s="8"/>
    </row>
    <row r="47" ht="31" customHeight="1" outlineLevel="1" spans="3:9">
      <c r="C47" s="11" t="s">
        <v>64</v>
      </c>
      <c r="D47" s="8"/>
      <c r="E47" s="8"/>
      <c r="F47" s="8">
        <f>SUBTOTAL(1,F28:F45)</f>
        <v>28149.7142857143</v>
      </c>
      <c r="G47" s="8">
        <f>SUBTOTAL(1,G28:G45)</f>
        <v>36594.6285714286</v>
      </c>
      <c r="H47" s="8"/>
      <c r="I47" s="8"/>
    </row>
    <row r="48" ht="31" customHeight="1" spans="3:9">
      <c r="C48" s="11" t="s">
        <v>65</v>
      </c>
      <c r="D48" s="8"/>
      <c r="E48" s="8"/>
      <c r="F48" s="8">
        <f>SUBTOTAL(1,F9:F45)</f>
        <v>17423.3092857143</v>
      </c>
      <c r="G48" s="8">
        <f>SUBTOTAL(1,G9:G45)</f>
        <v>22650.3020714286</v>
      </c>
      <c r="H48" s="8"/>
      <c r="I48" s="8"/>
    </row>
  </sheetData>
  <sortState ref="C9:I36">
    <sortCondition ref="C9:C36"/>
    <sortCondition ref="E9:E36"/>
  </sortState>
  <mergeCells count="5">
    <mergeCell ref="C1:H1"/>
    <mergeCell ref="C2:H2"/>
    <mergeCell ref="C3:H3"/>
    <mergeCell ref="C4:H4"/>
    <mergeCell ref="C7:H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zoomScaleSheetLayoutView="60" workbookViewId="0">
      <selection activeCell="H22" sqref="H22"/>
    </sheetView>
  </sheetViews>
  <sheetFormatPr defaultColWidth="10.287037037037" defaultRowHeight="14.4"/>
  <cols>
    <col min="1" max="1" width="14.287037037037" customWidth="1"/>
    <col min="2" max="2" width="2.42592592592593" customWidth="1"/>
    <col min="3" max="3" width="12.4259259259259" customWidth="1"/>
    <col min="4" max="4" width="28.5740740740741" customWidth="1"/>
    <col min="5" max="5" width="14.712962962963" customWidth="1"/>
    <col min="6" max="6" width="12.4259259259259" customWidth="1"/>
    <col min="7" max="7" width="12.1388888888889" customWidth="1"/>
    <col min="8" max="8" width="10.5740740740741"/>
  </cols>
  <sheetData>
    <row r="1" ht="15.6" spans="1:8">
      <c r="A1" s="1" t="s">
        <v>0</v>
      </c>
      <c r="B1" s="2"/>
      <c r="C1" s="1" t="s">
        <v>66</v>
      </c>
      <c r="D1" s="1"/>
      <c r="E1" s="1"/>
      <c r="F1" s="1"/>
      <c r="G1" s="1"/>
      <c r="H1" s="1"/>
    </row>
    <row r="2" ht="15.6" spans="1:8">
      <c r="A2" s="2" t="s">
        <v>2</v>
      </c>
      <c r="B2" s="2"/>
      <c r="C2" s="1" t="s">
        <v>3</v>
      </c>
      <c r="D2" s="1"/>
      <c r="E2" s="1"/>
      <c r="F2" s="1"/>
      <c r="G2" s="1"/>
      <c r="H2" s="1"/>
    </row>
    <row r="3" ht="15.6" spans="1:8">
      <c r="A3" s="2" t="s">
        <v>4</v>
      </c>
      <c r="B3" s="2"/>
      <c r="C3" s="3">
        <v>44540</v>
      </c>
      <c r="D3" s="3"/>
      <c r="E3" s="3"/>
      <c r="F3" s="3"/>
      <c r="G3" s="3"/>
      <c r="H3" s="3"/>
    </row>
    <row r="4" ht="15.6" spans="1:8">
      <c r="A4" s="2" t="s">
        <v>5</v>
      </c>
      <c r="B4" s="2"/>
      <c r="C4" s="1" t="s">
        <v>6</v>
      </c>
      <c r="D4" s="1"/>
      <c r="E4" s="1"/>
      <c r="F4" s="1"/>
      <c r="G4" s="1"/>
      <c r="H4" s="1"/>
    </row>
    <row r="6" ht="16.35" spans="1:1">
      <c r="A6" s="2" t="s">
        <v>7</v>
      </c>
    </row>
    <row r="7" spans="3:14">
      <c r="C7" s="4" t="s">
        <v>67</v>
      </c>
      <c r="D7" s="4"/>
      <c r="E7" s="4"/>
      <c r="F7" s="4"/>
      <c r="G7" s="4"/>
      <c r="H7" s="4"/>
      <c r="I7" s="7"/>
      <c r="J7" s="7"/>
      <c r="K7" s="7"/>
      <c r="L7" s="7"/>
      <c r="M7" s="7"/>
      <c r="N7" s="7"/>
    </row>
    <row r="8" ht="29.55" spans="3:8">
      <c r="C8" s="5" t="s">
        <v>10</v>
      </c>
      <c r="D8" s="5" t="s">
        <v>0</v>
      </c>
      <c r="E8" s="6" t="s">
        <v>11</v>
      </c>
      <c r="F8" s="6" t="s">
        <v>12</v>
      </c>
      <c r="G8" s="5" t="s">
        <v>13</v>
      </c>
      <c r="H8" s="5" t="s">
        <v>14</v>
      </c>
    </row>
    <row r="9" spans="3:8">
      <c r="C9" t="s">
        <v>55</v>
      </c>
      <c r="D9" t="s">
        <v>56</v>
      </c>
      <c r="E9">
        <v>10496</v>
      </c>
      <c r="F9">
        <f t="shared" ref="F9:F22" si="0">E9*1.3</f>
        <v>13644.8</v>
      </c>
      <c r="G9">
        <v>10</v>
      </c>
      <c r="H9">
        <f t="shared" ref="H9:H22" si="1">F9*G9</f>
        <v>136448</v>
      </c>
    </row>
    <row r="10" spans="3:8">
      <c r="C10" t="s">
        <v>57</v>
      </c>
      <c r="D10" t="s">
        <v>56</v>
      </c>
      <c r="E10">
        <v>7493</v>
      </c>
      <c r="F10">
        <f t="shared" si="0"/>
        <v>9740.9</v>
      </c>
      <c r="G10">
        <v>23</v>
      </c>
      <c r="H10">
        <f t="shared" si="1"/>
        <v>224040.7</v>
      </c>
    </row>
    <row r="11" spans="3:8">
      <c r="C11" t="s">
        <v>40</v>
      </c>
      <c r="D11" t="s">
        <v>41</v>
      </c>
      <c r="E11">
        <v>51240</v>
      </c>
      <c r="F11">
        <f t="shared" si="0"/>
        <v>66612</v>
      </c>
      <c r="G11">
        <v>16</v>
      </c>
      <c r="H11">
        <f t="shared" si="1"/>
        <v>1065792</v>
      </c>
    </row>
    <row r="12" spans="3:8">
      <c r="C12" t="s">
        <v>42</v>
      </c>
      <c r="D12" t="s">
        <v>41</v>
      </c>
      <c r="E12">
        <v>23858</v>
      </c>
      <c r="F12">
        <f t="shared" si="0"/>
        <v>31015.4</v>
      </c>
      <c r="G12">
        <v>19</v>
      </c>
      <c r="H12">
        <f t="shared" si="1"/>
        <v>589292.6</v>
      </c>
    </row>
    <row r="13" spans="3:8">
      <c r="C13" t="s">
        <v>43</v>
      </c>
      <c r="D13" t="s">
        <v>41</v>
      </c>
      <c r="E13">
        <v>19065</v>
      </c>
      <c r="F13">
        <f t="shared" si="0"/>
        <v>24784.5</v>
      </c>
      <c r="G13">
        <v>26</v>
      </c>
      <c r="H13">
        <f t="shared" si="1"/>
        <v>644397</v>
      </c>
    </row>
    <row r="14" spans="3:8">
      <c r="C14" t="s">
        <v>59</v>
      </c>
      <c r="D14" t="s">
        <v>60</v>
      </c>
      <c r="E14">
        <v>22454</v>
      </c>
      <c r="F14">
        <f t="shared" si="0"/>
        <v>29190.2</v>
      </c>
      <c r="G14">
        <v>28</v>
      </c>
      <c r="H14">
        <f t="shared" si="1"/>
        <v>817325.6</v>
      </c>
    </row>
    <row r="15" spans="3:8">
      <c r="C15" t="s">
        <v>61</v>
      </c>
      <c r="D15" t="s">
        <v>60</v>
      </c>
      <c r="E15">
        <v>77815</v>
      </c>
      <c r="F15">
        <f t="shared" si="0"/>
        <v>101159.5</v>
      </c>
      <c r="G15">
        <v>8</v>
      </c>
      <c r="H15">
        <f t="shared" si="1"/>
        <v>809276</v>
      </c>
    </row>
    <row r="16" spans="3:8">
      <c r="C16" t="s">
        <v>62</v>
      </c>
      <c r="D16" t="s">
        <v>60</v>
      </c>
      <c r="E16">
        <v>12406</v>
      </c>
      <c r="F16">
        <f t="shared" si="0"/>
        <v>16127.8</v>
      </c>
      <c r="G16">
        <v>33</v>
      </c>
      <c r="H16">
        <f t="shared" si="1"/>
        <v>532217.4</v>
      </c>
    </row>
    <row r="17" spans="3:8">
      <c r="C17" t="s">
        <v>45</v>
      </c>
      <c r="D17" t="s">
        <v>46</v>
      </c>
      <c r="E17">
        <v>19583</v>
      </c>
      <c r="F17">
        <f t="shared" si="0"/>
        <v>25457.9</v>
      </c>
      <c r="G17">
        <v>15</v>
      </c>
      <c r="H17">
        <f t="shared" si="1"/>
        <v>381868.5</v>
      </c>
    </row>
    <row r="18" spans="3:8">
      <c r="C18" t="s">
        <v>47</v>
      </c>
      <c r="D18" t="s">
        <v>46</v>
      </c>
      <c r="E18">
        <v>12480</v>
      </c>
      <c r="F18">
        <f t="shared" si="0"/>
        <v>16224</v>
      </c>
      <c r="G18">
        <v>20</v>
      </c>
      <c r="H18">
        <f t="shared" si="1"/>
        <v>324480</v>
      </c>
    </row>
    <row r="19" spans="3:8">
      <c r="C19" t="s">
        <v>48</v>
      </c>
      <c r="D19" t="s">
        <v>46</v>
      </c>
      <c r="E19">
        <v>19344</v>
      </c>
      <c r="F19">
        <f t="shared" si="0"/>
        <v>25147.2</v>
      </c>
      <c r="G19">
        <v>30</v>
      </c>
      <c r="H19">
        <f t="shared" si="1"/>
        <v>754416</v>
      </c>
    </row>
    <row r="20" spans="3:8">
      <c r="C20" t="s">
        <v>50</v>
      </c>
      <c r="D20" t="s">
        <v>51</v>
      </c>
      <c r="E20">
        <v>54150</v>
      </c>
      <c r="F20">
        <f t="shared" si="0"/>
        <v>70395</v>
      </c>
      <c r="G20">
        <v>6</v>
      </c>
      <c r="H20">
        <f t="shared" si="1"/>
        <v>422370</v>
      </c>
    </row>
    <row r="21" spans="3:8">
      <c r="C21" t="s">
        <v>52</v>
      </c>
      <c r="D21" t="s">
        <v>51</v>
      </c>
      <c r="E21">
        <v>35880</v>
      </c>
      <c r="F21">
        <f t="shared" si="0"/>
        <v>46644</v>
      </c>
      <c r="G21">
        <v>14</v>
      </c>
      <c r="H21">
        <f t="shared" si="1"/>
        <v>653016</v>
      </c>
    </row>
    <row r="22" spans="3:8">
      <c r="C22" t="s">
        <v>53</v>
      </c>
      <c r="D22" t="s">
        <v>51</v>
      </c>
      <c r="E22">
        <v>27832</v>
      </c>
      <c r="F22">
        <f t="shared" si="0"/>
        <v>36181.6</v>
      </c>
      <c r="G22">
        <v>17</v>
      </c>
      <c r="H22">
        <f t="shared" si="1"/>
        <v>615087.2</v>
      </c>
    </row>
  </sheetData>
  <mergeCells count="5">
    <mergeCell ref="C1:H1"/>
    <mergeCell ref="C2:H2"/>
    <mergeCell ref="C3:H3"/>
    <mergeCell ref="C4:H4"/>
    <mergeCell ref="C7:H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"/>
  <sheetViews>
    <sheetView zoomScaleSheetLayoutView="60" workbookViewId="0">
      <selection activeCell="A1" sqref="A1:H22"/>
    </sheetView>
  </sheetViews>
  <sheetFormatPr defaultColWidth="10.287037037037" defaultRowHeight="14.4"/>
  <cols>
    <col min="1" max="1" width="14.287037037037" customWidth="1"/>
    <col min="2" max="2" width="2.42592592592593" customWidth="1"/>
    <col min="3" max="3" width="12.4259259259259" customWidth="1"/>
    <col min="4" max="4" width="28.5740740740741" customWidth="1"/>
    <col min="5" max="5" width="14.712962962963" customWidth="1"/>
    <col min="6" max="6" width="12.4259259259259" customWidth="1"/>
    <col min="7" max="7" width="12.1388888888889" customWidth="1"/>
  </cols>
  <sheetData>
    <row r="1" ht="15.6" spans="1:8">
      <c r="A1" s="1" t="s">
        <v>0</v>
      </c>
      <c r="B1" s="2"/>
      <c r="C1" s="1" t="s">
        <v>68</v>
      </c>
      <c r="D1" s="1"/>
      <c r="E1" s="1"/>
      <c r="F1" s="1"/>
      <c r="G1" s="1"/>
      <c r="H1" s="1"/>
    </row>
    <row r="2" ht="15.6" spans="1:8">
      <c r="A2" s="2" t="s">
        <v>2</v>
      </c>
      <c r="B2" s="2"/>
      <c r="C2" s="1" t="s">
        <v>3</v>
      </c>
      <c r="D2" s="1"/>
      <c r="E2" s="1"/>
      <c r="F2" s="1"/>
      <c r="G2" s="1"/>
      <c r="H2" s="1"/>
    </row>
    <row r="3" ht="15.6" spans="1:8">
      <c r="A3" s="2" t="s">
        <v>4</v>
      </c>
      <c r="B3" s="2"/>
      <c r="C3" s="3">
        <v>44540</v>
      </c>
      <c r="D3" s="3"/>
      <c r="E3" s="3"/>
      <c r="F3" s="3"/>
      <c r="G3" s="3"/>
      <c r="H3" s="3"/>
    </row>
    <row r="4" ht="15.6" spans="1:8">
      <c r="A4" s="2" t="s">
        <v>5</v>
      </c>
      <c r="B4" s="2"/>
      <c r="C4" s="1" t="s">
        <v>6</v>
      </c>
      <c r="D4" s="1"/>
      <c r="E4" s="1"/>
      <c r="F4" s="1"/>
      <c r="G4" s="1"/>
      <c r="H4" s="1"/>
    </row>
    <row r="6" ht="16.35" spans="1:1">
      <c r="A6" s="2" t="s">
        <v>7</v>
      </c>
    </row>
    <row r="7" spans="3:14">
      <c r="C7" s="4" t="s">
        <v>69</v>
      </c>
      <c r="D7" s="4"/>
      <c r="E7" s="4"/>
      <c r="F7" s="4"/>
      <c r="G7" s="4"/>
      <c r="H7" s="4"/>
      <c r="I7" s="7"/>
      <c r="J7" s="7"/>
      <c r="K7" s="7"/>
      <c r="L7" s="7"/>
      <c r="M7" s="7"/>
      <c r="N7" s="7"/>
    </row>
    <row r="8" ht="29.55" spans="3:8">
      <c r="C8" s="5" t="s">
        <v>10</v>
      </c>
      <c r="D8" s="5" t="s">
        <v>0</v>
      </c>
      <c r="E8" s="6" t="s">
        <v>11</v>
      </c>
      <c r="F8" s="6" t="s">
        <v>12</v>
      </c>
      <c r="G8" s="5" t="s">
        <v>13</v>
      </c>
      <c r="H8" s="5" t="s">
        <v>14</v>
      </c>
    </row>
    <row r="9" spans="3:8">
      <c r="C9" t="s">
        <v>33</v>
      </c>
      <c r="D9" t="s">
        <v>34</v>
      </c>
      <c r="E9">
        <v>1444.8</v>
      </c>
      <c r="F9">
        <f t="shared" ref="F9:F22" si="0">E9*1.3</f>
        <v>1878.24</v>
      </c>
      <c r="G9">
        <v>10</v>
      </c>
      <c r="H9">
        <f t="shared" ref="H9:H22" si="1">F9*G9</f>
        <v>18782.4</v>
      </c>
    </row>
    <row r="10" spans="3:8">
      <c r="C10" t="s">
        <v>35</v>
      </c>
      <c r="D10" t="s">
        <v>34</v>
      </c>
      <c r="E10">
        <v>729.2</v>
      </c>
      <c r="F10">
        <f t="shared" si="0"/>
        <v>947.96</v>
      </c>
      <c r="G10">
        <v>23</v>
      </c>
      <c r="H10">
        <f t="shared" si="1"/>
        <v>21803.08</v>
      </c>
    </row>
    <row r="11" spans="3:8">
      <c r="C11" t="s">
        <v>36</v>
      </c>
      <c r="D11" t="s">
        <v>34</v>
      </c>
      <c r="E11">
        <v>1652.8</v>
      </c>
      <c r="F11">
        <f t="shared" si="0"/>
        <v>2148.64</v>
      </c>
      <c r="G11">
        <v>16</v>
      </c>
      <c r="H11">
        <f t="shared" si="1"/>
        <v>34378.24</v>
      </c>
    </row>
    <row r="12" spans="3:8">
      <c r="C12" t="s">
        <v>28</v>
      </c>
      <c r="D12" t="s">
        <v>29</v>
      </c>
      <c r="E12">
        <v>29876.14</v>
      </c>
      <c r="F12">
        <f t="shared" si="0"/>
        <v>38838.982</v>
      </c>
      <c r="G12">
        <v>19</v>
      </c>
      <c r="H12">
        <f t="shared" si="1"/>
        <v>737940.658</v>
      </c>
    </row>
    <row r="13" spans="3:8">
      <c r="C13" t="s">
        <v>30</v>
      </c>
      <c r="D13" t="s">
        <v>29</v>
      </c>
      <c r="E13">
        <v>6563.16</v>
      </c>
      <c r="F13">
        <f t="shared" si="0"/>
        <v>8532.108</v>
      </c>
      <c r="G13">
        <v>26</v>
      </c>
      <c r="H13">
        <f t="shared" si="1"/>
        <v>221834.808</v>
      </c>
    </row>
    <row r="14" spans="3:8">
      <c r="C14" t="s">
        <v>31</v>
      </c>
      <c r="D14" t="s">
        <v>29</v>
      </c>
      <c r="E14">
        <v>7055.25</v>
      </c>
      <c r="F14">
        <f t="shared" si="0"/>
        <v>9171.825</v>
      </c>
      <c r="G14">
        <v>28</v>
      </c>
      <c r="H14">
        <f t="shared" si="1"/>
        <v>256811.1</v>
      </c>
    </row>
    <row r="15" spans="3:8">
      <c r="C15" t="s">
        <v>22</v>
      </c>
      <c r="D15" t="s">
        <v>23</v>
      </c>
      <c r="E15">
        <v>7095.25</v>
      </c>
      <c r="F15">
        <f t="shared" si="0"/>
        <v>9223.825</v>
      </c>
      <c r="G15">
        <v>8</v>
      </c>
      <c r="H15">
        <f t="shared" si="1"/>
        <v>73790.6</v>
      </c>
    </row>
    <row r="16" spans="3:8">
      <c r="C16" t="s">
        <v>24</v>
      </c>
      <c r="D16" t="s">
        <v>23</v>
      </c>
      <c r="E16">
        <v>12456.25</v>
      </c>
      <c r="F16">
        <f t="shared" si="0"/>
        <v>16193.125</v>
      </c>
      <c r="G16">
        <v>33</v>
      </c>
      <c r="H16">
        <f t="shared" si="1"/>
        <v>534373.125</v>
      </c>
    </row>
    <row r="17" spans="3:8">
      <c r="C17" t="s">
        <v>25</v>
      </c>
      <c r="D17" t="s">
        <v>23</v>
      </c>
      <c r="E17">
        <v>13578.38</v>
      </c>
      <c r="F17">
        <f t="shared" si="0"/>
        <v>17651.894</v>
      </c>
      <c r="G17">
        <v>15</v>
      </c>
      <c r="H17">
        <f t="shared" si="1"/>
        <v>264778.41</v>
      </c>
    </row>
    <row r="18" spans="3:8">
      <c r="C18" t="s">
        <v>26</v>
      </c>
      <c r="D18" t="s">
        <v>23</v>
      </c>
      <c r="E18">
        <v>11410.68</v>
      </c>
      <c r="F18">
        <f t="shared" si="0"/>
        <v>14833.884</v>
      </c>
      <c r="G18">
        <v>20</v>
      </c>
      <c r="H18">
        <f t="shared" si="1"/>
        <v>296677.68</v>
      </c>
    </row>
    <row r="19" spans="3:8">
      <c r="C19" t="s">
        <v>16</v>
      </c>
      <c r="D19" t="s">
        <v>17</v>
      </c>
      <c r="E19">
        <v>201.5</v>
      </c>
      <c r="F19">
        <f t="shared" si="0"/>
        <v>261.95</v>
      </c>
      <c r="G19">
        <v>30</v>
      </c>
      <c r="H19">
        <f t="shared" si="1"/>
        <v>7858.5</v>
      </c>
    </row>
    <row r="20" spans="3:8">
      <c r="C20" t="s">
        <v>18</v>
      </c>
      <c r="D20" t="s">
        <v>17</v>
      </c>
      <c r="E20">
        <v>227.5</v>
      </c>
      <c r="F20">
        <f t="shared" si="0"/>
        <v>295.75</v>
      </c>
      <c r="G20">
        <v>6</v>
      </c>
      <c r="H20">
        <f t="shared" si="1"/>
        <v>1774.5</v>
      </c>
    </row>
    <row r="21" spans="3:8">
      <c r="C21" t="s">
        <v>19</v>
      </c>
      <c r="D21" t="s">
        <v>17</v>
      </c>
      <c r="E21">
        <v>848.25</v>
      </c>
      <c r="F21">
        <f t="shared" si="0"/>
        <v>1102.725</v>
      </c>
      <c r="G21">
        <v>14</v>
      </c>
      <c r="H21">
        <f t="shared" si="1"/>
        <v>15438.15</v>
      </c>
    </row>
    <row r="22" spans="3:8">
      <c r="C22" t="s">
        <v>20</v>
      </c>
      <c r="D22" t="s">
        <v>17</v>
      </c>
      <c r="E22">
        <v>617.5</v>
      </c>
      <c r="F22">
        <f t="shared" si="0"/>
        <v>802.75</v>
      </c>
      <c r="G22">
        <v>17</v>
      </c>
      <c r="H22">
        <f t="shared" si="1"/>
        <v>13646.75</v>
      </c>
    </row>
  </sheetData>
  <mergeCells count="5">
    <mergeCell ref="C1:H1"/>
    <mergeCell ref="C2:H2"/>
    <mergeCell ref="C3:H3"/>
    <mergeCell ref="C4:H4"/>
    <mergeCell ref="C7:H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tabSelected="1" zoomScaleSheetLayoutView="60" topLeftCell="A4" workbookViewId="0">
      <selection activeCell="L12" sqref="L12"/>
    </sheetView>
  </sheetViews>
  <sheetFormatPr defaultColWidth="10.287037037037" defaultRowHeight="14.4"/>
  <cols>
    <col min="1" max="1" width="14.287037037037" customWidth="1"/>
    <col min="2" max="2" width="2.42592592592593" customWidth="1"/>
    <col min="3" max="3" width="20.8611111111111" customWidth="1"/>
    <col min="4" max="4" width="16.287037037037" customWidth="1"/>
    <col min="5" max="5" width="14.712962962963" customWidth="1"/>
    <col min="6" max="6" width="12.4259259259259" customWidth="1"/>
    <col min="7" max="7" width="12.1388888888889" customWidth="1"/>
    <col min="8" max="8" width="10.5740740740741"/>
  </cols>
  <sheetData>
    <row r="1" ht="15.6" spans="1:8">
      <c r="A1" s="1" t="s">
        <v>0</v>
      </c>
      <c r="B1" s="2"/>
      <c r="C1" s="1" t="s">
        <v>70</v>
      </c>
      <c r="D1" s="1"/>
      <c r="E1" s="1"/>
      <c r="F1" s="1"/>
      <c r="G1" s="1"/>
      <c r="H1" s="1"/>
    </row>
    <row r="2" ht="15.6" spans="1:8">
      <c r="A2" s="2" t="s">
        <v>2</v>
      </c>
      <c r="B2" s="2"/>
      <c r="C2" s="1" t="s">
        <v>3</v>
      </c>
      <c r="D2" s="1"/>
      <c r="E2" s="1"/>
      <c r="F2" s="1"/>
      <c r="G2" s="1"/>
      <c r="H2" s="1"/>
    </row>
    <row r="3" ht="15.6" spans="1:8">
      <c r="A3" s="2" t="s">
        <v>4</v>
      </c>
      <c r="B3" s="2"/>
      <c r="C3" s="3">
        <v>44540</v>
      </c>
      <c r="D3" s="3"/>
      <c r="E3" s="3"/>
      <c r="F3" s="3"/>
      <c r="G3" s="3"/>
      <c r="H3" s="3"/>
    </row>
    <row r="4" ht="15.6" spans="1:8">
      <c r="A4" s="2" t="s">
        <v>5</v>
      </c>
      <c r="B4" s="2"/>
      <c r="C4" s="1" t="s">
        <v>6</v>
      </c>
      <c r="D4" s="1"/>
      <c r="E4" s="1"/>
      <c r="F4" s="1"/>
      <c r="G4" s="1"/>
      <c r="H4" s="1"/>
    </row>
    <row r="6" ht="16.35" spans="1:1">
      <c r="A6" s="2" t="s">
        <v>7</v>
      </c>
    </row>
    <row r="7" spans="3:14">
      <c r="C7" s="4" t="s">
        <v>67</v>
      </c>
      <c r="D7" s="4"/>
      <c r="E7" s="4"/>
      <c r="F7" s="4"/>
      <c r="G7" s="4"/>
      <c r="H7" s="4"/>
      <c r="I7" s="7"/>
      <c r="J7" s="7"/>
      <c r="K7" s="7"/>
      <c r="L7" s="7"/>
      <c r="M7" s="7"/>
      <c r="N7" s="7"/>
    </row>
    <row r="8" ht="29.55" spans="3:8">
      <c r="C8" s="5" t="s">
        <v>0</v>
      </c>
      <c r="D8" s="6" t="s">
        <v>11</v>
      </c>
      <c r="E8" s="6" t="s">
        <v>12</v>
      </c>
      <c r="F8" s="5" t="s">
        <v>13</v>
      </c>
      <c r="G8" s="5" t="s">
        <v>14</v>
      </c>
      <c r="H8" s="5"/>
    </row>
    <row r="9" spans="3:7">
      <c r="C9" t="s">
        <v>56</v>
      </c>
      <c r="D9">
        <v>17989</v>
      </c>
      <c r="E9">
        <v>23385.7</v>
      </c>
      <c r="F9">
        <v>33</v>
      </c>
      <c r="G9">
        <v>360488.7</v>
      </c>
    </row>
    <row r="10" spans="3:7">
      <c r="C10" t="s">
        <v>41</v>
      </c>
      <c r="D10">
        <v>94163</v>
      </c>
      <c r="E10">
        <v>122411.9</v>
      </c>
      <c r="F10">
        <v>61</v>
      </c>
      <c r="G10">
        <v>2299481.6</v>
      </c>
    </row>
    <row r="11" spans="3:7">
      <c r="C11" t="s">
        <v>60</v>
      </c>
      <c r="D11">
        <v>112675</v>
      </c>
      <c r="E11">
        <v>146477.5</v>
      </c>
      <c r="F11">
        <v>69</v>
      </c>
      <c r="G11">
        <v>2158819</v>
      </c>
    </row>
    <row r="12" spans="3:7">
      <c r="C12" t="s">
        <v>46</v>
      </c>
      <c r="D12">
        <v>51407</v>
      </c>
      <c r="E12">
        <v>66829.1</v>
      </c>
      <c r="F12">
        <v>65</v>
      </c>
      <c r="G12">
        <v>1460764.5</v>
      </c>
    </row>
    <row r="13" spans="3:7">
      <c r="C13" t="s">
        <v>51</v>
      </c>
      <c r="D13">
        <v>117862</v>
      </c>
      <c r="E13">
        <v>153220.6</v>
      </c>
      <c r="F13">
        <v>37</v>
      </c>
      <c r="G13">
        <v>1690473.2</v>
      </c>
    </row>
    <row r="14" spans="3:7">
      <c r="C14" t="s">
        <v>34</v>
      </c>
      <c r="D14">
        <v>3826.8</v>
      </c>
      <c r="E14">
        <v>4974.84</v>
      </c>
      <c r="F14">
        <v>49</v>
      </c>
      <c r="G14">
        <v>74963.72</v>
      </c>
    </row>
    <row r="15" spans="3:7">
      <c r="C15" t="s">
        <v>29</v>
      </c>
      <c r="D15">
        <v>43494.55</v>
      </c>
      <c r="E15">
        <v>56542.915</v>
      </c>
      <c r="F15">
        <v>73</v>
      </c>
      <c r="G15">
        <v>1216586.566</v>
      </c>
    </row>
    <row r="16" spans="3:7">
      <c r="C16" t="s">
        <v>23</v>
      </c>
      <c r="D16">
        <v>44540.56</v>
      </c>
      <c r="E16">
        <v>57902.728</v>
      </c>
      <c r="F16">
        <v>76</v>
      </c>
      <c r="G16">
        <v>1169619.815</v>
      </c>
    </row>
    <row r="17" spans="3:7">
      <c r="C17" t="s">
        <v>17</v>
      </c>
      <c r="D17">
        <v>1894.75</v>
      </c>
      <c r="E17">
        <v>2463.175</v>
      </c>
      <c r="F17">
        <v>67</v>
      </c>
      <c r="G17">
        <v>38717.9</v>
      </c>
    </row>
  </sheetData>
  <mergeCells count="5">
    <mergeCell ref="C1:H1"/>
    <mergeCell ref="C2:H2"/>
    <mergeCell ref="C3:H3"/>
    <mergeCell ref="C4:H4"/>
    <mergeCell ref="C7:H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Полный ассортимент</vt:lpstr>
      <vt:lpstr>Технологическая оснастка</vt:lpstr>
      <vt:lpstr>Средства контроля</vt:lpstr>
      <vt:lpstr>Отчёт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Byter</cp:lastModifiedBy>
  <dcterms:created xsi:type="dcterms:W3CDTF">2021-12-14T18:48:00Z</dcterms:created>
  <dcterms:modified xsi:type="dcterms:W3CDTF">2021-12-15T08:57:40Z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83A3A437ADFD48319DC182CB5263B471</vt:lpwstr>
  </property>
  <property fmtid="{D5CDD505-2E9C-101B-9397-08002B2CF9AE}" pid="3" name="KSOProductBuildVer">
    <vt:lpwstr>1049-11.2.0.10307</vt:lpwstr>
  </property>
</Properties>
</file>