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morit\OneDrive\Dokumente\OneDrive\Dokumente\Projekte\Robot\BCN3D_Moveo\"/>
    </mc:Choice>
  </mc:AlternateContent>
  <xr:revisionPtr revIDLastSave="11" documentId="14_{C3A882A3-D1A6-41C3-8CA7-C47E98860022}" xr6:coauthVersionLast="36" xr6:coauthVersionMax="36" xr10:uidLastSave="{8D813A7B-35CC-4CAC-BFED-0EBC650A1AE5}"/>
  <bookViews>
    <workbookView xWindow="0" yWindow="0" windowWidth="25200" windowHeight="11985" xr2:uid="{00000000-000D-0000-FFFF-FFFF00000000}"/>
  </bookViews>
  <sheets>
    <sheet name="Sheet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4" i="1"/>
  <c r="G4" i="1" l="1"/>
  <c r="G11" i="1"/>
  <c r="G49" i="1" l="1"/>
  <c r="G15" i="1" l="1"/>
  <c r="G36" i="1"/>
  <c r="G6" i="1" l="1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 l="1"/>
  <c r="G7" i="1"/>
  <c r="G8" i="1"/>
  <c r="G9" i="1"/>
  <c r="G10" i="1"/>
  <c r="G12" i="1"/>
  <c r="G13" i="1"/>
  <c r="G14" i="1"/>
</calcChain>
</file>

<file path=xl/sharedStrings.xml><?xml version="1.0" encoding="utf-8"?>
<sst xmlns="http://schemas.openxmlformats.org/spreadsheetml/2006/main" count="332" uniqueCount="199">
  <si>
    <t>BCN3D MOVEO</t>
  </si>
  <si>
    <t>PROTO-PLANT</t>
  </si>
  <si>
    <t>BILL OF MATERIALS &amp; PART SOURCING</t>
  </si>
  <si>
    <t>BOM ID</t>
  </si>
  <si>
    <t>BOM</t>
  </si>
  <si>
    <t>PRICE</t>
  </si>
  <si>
    <t>TOTAL</t>
  </si>
  <si>
    <t>CATEGORY</t>
  </si>
  <si>
    <t>ARDUINO MEGA 2560</t>
  </si>
  <si>
    <t>Stepper Driver tb6560</t>
  </si>
  <si>
    <t>Power Supply 24V 320W</t>
  </si>
  <si>
    <t>RAMPS V1.4</t>
  </si>
  <si>
    <t>Power converter 24V a 12V</t>
  </si>
  <si>
    <t>SERVO MOTOR 180§ 55G TORQUE=13KG/CM</t>
  </si>
  <si>
    <t>LINK</t>
  </si>
  <si>
    <t>SOURCE</t>
  </si>
  <si>
    <t>Stepper nema 17 Ratio 5:1 Planetary Gearbox Nema 17 Stepper 17HS19-1684S-PG5 ( step 0,35º , 2Nm, 1,68A)</t>
  </si>
  <si>
    <t>Nema 23, 112mm, Ø8mm flat shaft SM57HT112-3004A, step 1,8º, 3A,28Kg·cm</t>
  </si>
  <si>
    <t>Nema 17 34mm  SM42HT33-1334, 1,8º step, 1,33A, 2200 g·cm</t>
  </si>
  <si>
    <t>Chrome steel smooth bar-134mm</t>
  </si>
  <si>
    <t>Chrome steel smooth bar-114mm</t>
  </si>
  <si>
    <t>Chrome steel smooth bar-80mm</t>
  </si>
  <si>
    <t>Ball Bearing 608ZZ 8mm x 22mm x 7mm</t>
  </si>
  <si>
    <t>Ball Bearing 625ZZ 5mm x 16mm x 5mm</t>
  </si>
  <si>
    <t>Ball Bearing 624ZZ 4mm x 13mm x 5mm</t>
  </si>
  <si>
    <t>Ball Bearing 623ZZ 3mm x 10mm x 4mm</t>
  </si>
  <si>
    <t>Brass insert M4</t>
  </si>
  <si>
    <t>Brass insert M3</t>
  </si>
  <si>
    <t>Pulley T5, Bore 8mm, 14 tooth, 17mm width</t>
  </si>
  <si>
    <t>Pulley T5, Bore 5mm, 10 tooth, 17 mm width</t>
  </si>
  <si>
    <t>ROD BAR M8 L 42mm</t>
  </si>
  <si>
    <t>ZCOUPLING STEEL 5 TO 8 mm rigid</t>
  </si>
  <si>
    <t>Axial Fan DC 24V 80x80mm</t>
  </si>
  <si>
    <t>Axial Fan DC 24V 50x50mm</t>
  </si>
  <si>
    <t>Power supply cable IEC 1,8m</t>
  </si>
  <si>
    <t>Cable USB 2.0 AM/BM 1,8m</t>
  </si>
  <si>
    <t>Cable Ties</t>
  </si>
  <si>
    <t>Wood Base - 550mm x 550mm x 16mm</t>
  </si>
  <si>
    <t>Breco belt T5, 16mm width, L 180cm</t>
  </si>
  <si>
    <t>Selfoil bearings 5mm x 8mm x 10mm</t>
  </si>
  <si>
    <t>Selfoil bearings 8mm x 12mm x 20mm</t>
  </si>
  <si>
    <t>amazon</t>
  </si>
  <si>
    <t>NOTES</t>
  </si>
  <si>
    <t>StepperOnline</t>
  </si>
  <si>
    <t>Already have chrome bar will donate it to the project and cut it to length in the shop</t>
  </si>
  <si>
    <t>"              "</t>
  </si>
  <si>
    <t>donated, I have a collection</t>
  </si>
  <si>
    <t>http://www.ebay.com/itm/142082156831</t>
  </si>
  <si>
    <t>https://www.amazon.com/gp/product/B006AWKL6A/ref=ox_sc_act_title_1?ie=UTF8&amp;psc=1&amp;smid=AQU8E5YNRMPFO</t>
  </si>
  <si>
    <t>will search for locally sourced equivalent</t>
  </si>
  <si>
    <t>https://www.mcmaster.com/#91292a113/=172houw</t>
  </si>
  <si>
    <t>locally sourced</t>
  </si>
  <si>
    <t>https://www.mcmaster.com/#90576a103/=172i7b8</t>
  </si>
  <si>
    <t>https://www.mcmaster.com/#90576a104/=172i7rd</t>
  </si>
  <si>
    <t>total:</t>
  </si>
  <si>
    <t>FASTENERS</t>
  </si>
  <si>
    <t>QTY</t>
  </si>
  <si>
    <t>seller rating</t>
  </si>
  <si>
    <t>4.9/5</t>
  </si>
  <si>
    <t>length of 320mm will cut to length in the shop</t>
  </si>
  <si>
    <t>currently ommited, not sure what cable they intend here</t>
  </si>
  <si>
    <t>will locally source and/or donate from personal stock</t>
  </si>
  <si>
    <t>price is per ft.</t>
  </si>
  <si>
    <t>https://www.mcmaster.com/#91292a058/=175je4l</t>
  </si>
  <si>
    <t>price/100</t>
  </si>
  <si>
    <t>210A</t>
  </si>
  <si>
    <t>Articulation 1</t>
  </si>
  <si>
    <t>Articulation 2</t>
  </si>
  <si>
    <t>Articulation 3</t>
  </si>
  <si>
    <t>Articulation 4</t>
  </si>
  <si>
    <t>Machine - tool</t>
  </si>
  <si>
    <t>Box electronics</t>
  </si>
  <si>
    <t>Base</t>
  </si>
  <si>
    <t>Cover</t>
  </si>
  <si>
    <t>Parts</t>
  </si>
  <si>
    <t>Name</t>
  </si>
  <si>
    <t>Quantity</t>
  </si>
  <si>
    <t>1M1</t>
  </si>
  <si>
    <t>1M2</t>
  </si>
  <si>
    <t>1M3</t>
  </si>
  <si>
    <t>2M1</t>
  </si>
  <si>
    <t>2M2H</t>
  </si>
  <si>
    <t>2M2M</t>
  </si>
  <si>
    <t>T2M1D</t>
  </si>
  <si>
    <t>T2M1I</t>
  </si>
  <si>
    <t>3M1</t>
  </si>
  <si>
    <t>3M2C</t>
  </si>
  <si>
    <t>T3M1</t>
  </si>
  <si>
    <t>4M1</t>
  </si>
  <si>
    <t>4M2</t>
  </si>
  <si>
    <t>4M2C</t>
  </si>
  <si>
    <t>T4M1</t>
  </si>
  <si>
    <t>Weight (g.)</t>
  </si>
  <si>
    <t>Top plate</t>
  </si>
  <si>
    <t>Bottom plate</t>
  </si>
  <si>
    <t>Cilinder</t>
  </si>
  <si>
    <t>Pivot arm</t>
  </si>
  <si>
    <t>Gripper left</t>
  </si>
  <si>
    <t>Gripper right</t>
  </si>
  <si>
    <t>Idol gear</t>
  </si>
  <si>
    <t>Servo gear</t>
  </si>
  <si>
    <t>box</t>
  </si>
  <si>
    <t>fan module</t>
  </si>
  <si>
    <t>Suport Drivers</t>
  </si>
  <si>
    <t>Potes</t>
  </si>
  <si>
    <t>Tapa 2M1</t>
  </si>
  <si>
    <t>Tapa 3M1</t>
  </si>
  <si>
    <t>Tapa 4M1</t>
  </si>
  <si>
    <t>Tapa TBB</t>
  </si>
  <si>
    <t>expedited shipping not included</t>
  </si>
  <si>
    <t>order of 100</t>
  </si>
  <si>
    <t>order of 10</t>
  </si>
  <si>
    <t>Printed Parts</t>
  </si>
  <si>
    <t>COMPONENTS</t>
  </si>
  <si>
    <t>pack of 10/ePacket shipping</t>
  </si>
  <si>
    <t>shipping time</t>
  </si>
  <si>
    <t>under 30 days</t>
  </si>
  <si>
    <t>5 day shipping</t>
  </si>
  <si>
    <t>2 day shipping</t>
  </si>
  <si>
    <t>1-6 working days</t>
  </si>
  <si>
    <t>12-20 days</t>
  </si>
  <si>
    <t>5 days estimated</t>
  </si>
  <si>
    <t>1-3 business days</t>
  </si>
  <si>
    <t>16-30 days</t>
  </si>
  <si>
    <t>M3 x 10mm bolt</t>
  </si>
  <si>
    <t>M3 x 12 mm bolt</t>
  </si>
  <si>
    <t>M3 x 16 mm bolt</t>
  </si>
  <si>
    <t>M3 x 20 mm bolt</t>
  </si>
  <si>
    <t>M3 x 25 mm bolt</t>
  </si>
  <si>
    <t>M3 x 30 mm bolt</t>
  </si>
  <si>
    <t>M3 x 40 mm bolt</t>
  </si>
  <si>
    <t>M4 x 12 mm bolt</t>
  </si>
  <si>
    <t>M4 x 10 mm bolt</t>
  </si>
  <si>
    <t>M4 x 16 mm bolt</t>
  </si>
  <si>
    <t>M4 x 40 mm bolt</t>
  </si>
  <si>
    <t>M4 x 45 mm bolt</t>
  </si>
  <si>
    <t>M4 x 60 mm bolt</t>
  </si>
  <si>
    <t>M5 x 14 mm bolt</t>
  </si>
  <si>
    <t>M5 x 20 mm bolt</t>
  </si>
  <si>
    <t>M8 x 65 mm bolt</t>
  </si>
  <si>
    <t>M4 x 25 mm bolt</t>
  </si>
  <si>
    <t>https://www.amazon.com/Hilitchi-180pcs-Stainless-Assortment-Sockets/dp/B017N7ZI72/ref=sr_1_2?s=industrial&amp;ie=UTF8&amp;qid=1491940050&amp;sr=1-2&amp;keywords=m4+bolt</t>
  </si>
  <si>
    <t>M4 bolt kit</t>
  </si>
  <si>
    <t>https://www.amazon.com/Hilitchi-210pcs-Stainless-Socket-Assortment/dp/B014ONCP88/ref=sr_1_2?s=industrial&amp;ie=UTF8&amp;qid=1491940279&amp;sr=1-2&amp;keywords=m3+bolt</t>
  </si>
  <si>
    <t>M3 bolt kit</t>
  </si>
  <si>
    <t>M4 x 20 mm bolt</t>
  </si>
  <si>
    <t>M3 x 8 mm bolt</t>
  </si>
  <si>
    <t>M4 x 30 mm bolt</t>
  </si>
  <si>
    <t>M3 x 35 mm bolt</t>
  </si>
  <si>
    <t>M3 washer</t>
  </si>
  <si>
    <t>M3 Nut</t>
  </si>
  <si>
    <t>M4 Nut</t>
  </si>
  <si>
    <t>M4 Locknut</t>
  </si>
  <si>
    <t>M5 Locknut</t>
  </si>
  <si>
    <t>M8 Locknut</t>
  </si>
  <si>
    <t>https://www.amazon.de/dp/B01MA5BLQI/ref=sspa_dk_detail_3?psc=1&amp;pd_rd_i=B01MA5BLQI&amp;pd_rd_w=O71N3&amp;pf_rd_p=ba8dd0a6-f259-424f-a55c-308aa41eb539&amp;pd_rd_wg=H0WUC&amp;pf_rd_r=E71N72SY2DQW5F313TZ0&amp;pd_rd_r=0607dace-a8b2-4c93-9e58-b5d47bee5822&amp;spLa=ZW5jcnlwdGVkUXVhbGlmaWVyPUExN0hTUDVIVlVHVzJSJmVuY3J5cHRlZElkPUEwNDE1NzIxVjU5V0ZSOFlUNE5MJmVuY3J5cHRlZEFkSWQ9QTAzODk5MDYzTEM1NENIWTBTU1BaJndpZGdldE5hbWU9c3BfZGV0YWlsJmFjdGlvbj1jbGlja1JlZGlyZWN0JmRvTm90TG9nQ2xpY2s9dHJ1ZQ==</t>
  </si>
  <si>
    <t>https://eckstein-shop.de/CNC-Router-Single-Axis-3A-TB6560-Stepper-Motor-Schrittmotor-Drivers-Board?gclid=EAIaIQobChMI_6793K6a6AIVCPhRCh0F8wQkEAQYASABEgIMbvD_BwE</t>
  </si>
  <si>
    <t>https://www.amazon.de/XKTTSUEERCRR-Transformator-Schaltnetzteil-Stromversorgung-Beleuchtung/dp/B01IMQ1Q4C/ref=sr_1_4?__mk_de_DE=%C3%85M%C3%85%C5%BD%C3%95%C3%91&amp;keywords=24V+16.7A+Schaltnetzteil+400W&amp;qid=1584200100&amp;sr=8-4</t>
  </si>
  <si>
    <t>https://www.amazon.de/ARCELI-Drucker-Controller-Shield-Arduino/dp/B07BSRS9WS/ref=sr_1_9?__mk_de_DE=%C3%85M%C3%85%C5%BD%C3%95%C3%91&amp;dchild=1&amp;keywords=Ramps+1.4+reprap&amp;qid=1584199162&amp;sr=8-9</t>
  </si>
  <si>
    <t>https://www.amazon.de/Spannungswandler-Transformator-Konverter-Fahrzeug-DC15-40V-10A-120W/dp/B07P9Q3TB8/ref=sr_1_2_sspa?adgrpid=69379204765&amp;dchild=1&amp;gclid=CjwKCAjwgbLzBRBsEiwAXVIygH7kfwCiPicL6lWctKW0zkXAILFucCRPVXT5Ehlp64BuD9cQR7EN5RoC9skQAvD_BwE&amp;hvadid=352619044730&amp;hvdev=c&amp;hvlocphy=1004234&amp;hvnetw=g&amp;hvqmt=b&amp;hvrand=12281816511558219380&amp;hvtargid=aud-889371875247%3Akwd-298808960822&amp;hydadcr=27930_1728715&amp;keywords=12v+24v+wandler&amp;qid=1584199346&amp;sr=8-2-spons&amp;psc=1&amp;spLa=ZW5jcnlwdGVkUXVhbGlmaWVyPUEzQldQQzBCWkhDMFI1JmVuY3J5cHRlZElkPUEwNDMxMTc1MThXMDJDS1owUUJVRiZlbmNyeXB0ZWRBZElkPUEwMTAxMjE2MjRWTFk3TjAzUjJXWCZ3aWRnZXROYW1lPXNwX2F0ZiZhY3Rpb249Y2xpY2tSZWRpcmVjdCZkb05vdExvZ0NsaWNrPXRydWU=</t>
  </si>
  <si>
    <t>https://www.amazon.de/Diymore-Drehmoment-Helicopter-Airplane-Controls/dp/B07KD6NVPM/ref=ac_session_sims_147_3/258-6254033-5643922?_encoding=UTF8&amp;pd_rd_i=B07DQJ1JXY&amp;pd_rd_r=734cb818-604d-4a4c-a896-efaffb490f19&amp;pd_rd_w=ylI8e&amp;pd_rd_wg=GYl3m&amp;pf_rd_p=40c5be1b-0c7a-4fa9-b4b0-55834cb023d3&amp;pf_rd_r=D0V2KZ00RHQNGCTD0YWK&amp;refRID=D0V2KZ00RHQNGCTD0YWK&amp;th=1</t>
  </si>
  <si>
    <t>https://www.omc-stepperonline.com/de/nema-17-stepper-motor-bipolar-l-48mm-w-gear-ratio-5-1-planetary-gearbox.html</t>
  </si>
  <si>
    <t>https://www.omc-stepperonline.com/de/nema-17-42mm-schrittmotor/nema-17-bipolar-1-8deg-22ncm-31oz-in-1-33a-2-8v-42x42x34mm-4-drahte.html</t>
  </si>
  <si>
    <t xml:space="preserve"> Nema 14 36mm -SM35HT36-1004A, 1,8º step, 1A, 1400 g·cm </t>
  </si>
  <si>
    <t>?</t>
  </si>
  <si>
    <t>https://www.amazon.de/dp/B07X24H8KV/ref=sspa_dk_detail_2?psc=1&amp;pd_rd_i=B07X24H8KV&amp;pd_rd_w=BLfbk&amp;pf_rd_p=ba8dd0a6-f259-424f-a55c-308aa41eb539&amp;pd_rd_wg=zZJDk&amp;pf_rd_r=HJZJBF1N20S9SNFXCJK2&amp;pd_rd_r=143f0b89-d76d-45ee-ae99-b064ce7ceacd&amp;spLa=ZW5jcnlwdGVkUXVhbGlmaWVyPUEyQUROMVEzVjNXNllGJmVuY3J5cHRlZElkPUEwNjQzMzQyVjJHVFlFUDRRTDNJJmVuY3J5cHRlZEFkSWQ9QTAyODMxOTEyRzcwTjZGMTFENlU5JndpZGdldE5hbWU9c3BfZGV0YWlsJmFjdGlvbj1jbGlja1JlZGlyZWN0JmRvTm90TG9nQ2xpY2s9dHJ1ZQ==</t>
  </si>
  <si>
    <t>https://online-schrauben.de/shop/Schrauben/Aussensechskantschrauben/DIN-933-Sechskantschrauben-mit-Gewinde-bis-Kopf-aehnl.-ISO-4017/Edelstahl-Rostfrei-A2/M-8-Gewinde-M-metrisches-Gewinde</t>
  </si>
  <si>
    <t>https://www.theo-schrauben.de/DIN-912-Zylinderschrauben-Innensechskant-Stahl-129-blank-M-4x25-100-Stueck</t>
  </si>
  <si>
    <t>Theo-Schrauben</t>
  </si>
  <si>
    <t>V</t>
  </si>
  <si>
    <t>B</t>
  </si>
  <si>
    <t>B2</t>
  </si>
  <si>
    <t>V6/B</t>
  </si>
  <si>
    <t>V/B</t>
  </si>
  <si>
    <t>https://www.dold-mechatronik.de/Praezisionswelle-8mm-h6-geschliffen-und-gehaertet-ZUSCHNITT-bis-1200mm-1300-EUR-m-025-EUR-pro-Schnitt</t>
  </si>
  <si>
    <t>Dold</t>
  </si>
  <si>
    <t>https://www.amazon.de/CESHUMD-Kugellager-Shielded-Miniatur-Rillenkugellager/dp/B07HGXXX37</t>
  </si>
  <si>
    <t>https://www.amazon.de/Tenflyer-10pcs-Miniatur-Rillenkugellager-625ZZ-5x16x5mm/dp/B01CTZ9PK4/ref=sr_1_3?__mk_de_DE=%C3%85M%C3%85%C5%BD%C3%95%C3%91&amp;keywords=625ZZ%2B5mm%2Bx%2B16mm%2Bx%2B5mm&amp;qid=1584221943&amp;sr=8-3&amp;th=1</t>
  </si>
  <si>
    <t>eBay</t>
  </si>
  <si>
    <t>https://www.amazon.de/Tenflyer-Miniature-Kugellager-3x10x4mm-Praktische/dp/B01CTZ9PGS/ref=sr_1_1?__mk_de_DE=%C3%85M%C3%85%C5%BD%C3%95%C3%91&amp;keywords=623zz+3mm+x+10mm&amp;qid=1584222312&amp;s=diy&amp;sr=1-1</t>
  </si>
  <si>
    <t>https://www.amazon.de/Gewindeeinsatz-Gewindebuchsen-Einpressmutter-Kunststoffteile-Ultraschall/dp/B07ZZHL4RY/ref=sr_1_11?__mk_de_DE=%C3%85M%C3%85%C5%BD%C3%95%C3%91&amp;keywords=gewindeeinsatz+kunststoff&amp;qid=1584222905&amp;sr=8-11</t>
  </si>
  <si>
    <t>http://www.gewindestangen-nach-mass.de/gewindestangen/</t>
  </si>
  <si>
    <t>gewindestangen-nach-mass</t>
  </si>
  <si>
    <t>https://www.amazon.de/OZUAR-Flexible-Kupplungen-Drucker-Maschine/dp/B07CWP5J1P/ref=sr_1_11?__mk_de_DE=%C3%85M%C3%85%C5%BD%C3%95%C3%91&amp;keywords=wellenkupplung&amp;qid=1584224673&amp;s=industrial&amp;sr=1-11</t>
  </si>
  <si>
    <t>https://www.amazon.de/IEC320-Inlet-Steckdose-Schalter-Stecker/dp/B00F4MFMXE/ref=pd_sbs_107_2/258-6254033-5643922?_encoding=UTF8&amp;pd_rd_i=B00F4MFMXE&amp;pd_rd_r=3e92688d-79d8-41bf-8dcf-c5c055faac28&amp;pd_rd_w=n4Sxb&amp;pd_rd_wg=yq2v5&amp;pf_rd_p=c8718c55-fb13-473f-a41c-592a17ad3468&amp;pf_rd_r=CE6R1ZE30906A9KSAMG9&amp;psc=1&amp;refRID=CE6R1ZE30906A9KSAMG9</t>
  </si>
  <si>
    <t>eckstein</t>
  </si>
  <si>
    <t>+V(5,9)</t>
  </si>
  <si>
    <t>https://www.amazon.de/UEETEK-St%C3%BCck-Single-Abgeschirmte-Rillenkugellager/dp/B06XCWNW7J/ref=sr_1_2?__mk_de_DE=%C3%85M%C3%85%C5%BD%C3%95%C3%91&amp;crid=1NDSAOBWGREEO&amp;dchild=1&amp;keywords=624zz&amp;qid=1584379638&amp;sprefix=%2Caps%2C196&amp;sr=8-2</t>
  </si>
  <si>
    <t>?-&gt; ohne B</t>
  </si>
  <si>
    <t>norelem</t>
  </si>
  <si>
    <t>https://www.norelem.de/de/de/Home.html</t>
  </si>
  <si>
    <t>https://www.amazon.de/gp/product/B002QVFN7G/ref=ox_sc_act_title_2?smid=A3JWKAKR8XB7XF&amp;psc=1</t>
  </si>
  <si>
    <t>https://www.amazon.de/gp/product/B074J3J94P/ref=ox_sc_act_title_1?smid=A3OREX2CY7D0RU&amp;psc=1</t>
  </si>
  <si>
    <t>Stepper Motor SM42HT47-1684 1,8º step, 1,6 A, 60mm, 44.3mm</t>
  </si>
  <si>
    <t>https://www.omc-stepperonline.com/de/nema-17-bipolar-1-8deg-65ncm-2-1oz-2-1a-3-36v-42x42x60mm-4-drahte.html</t>
  </si>
  <si>
    <t>https://www.ebay.de/itm/ACT-MOTOR-GmbH-1PC-Nema23-Schrittmotor-23HS2430-3A-112mm-425oz-in-Bipolar-%CE%A68mm/253725110697</t>
  </si>
  <si>
    <t>https://www.ebay.de/itm/Schrittmotor-NEMA14-Schrittmotor-35mm-1-8-Grad-4-F%C3%BChrung-f%C3%BCr-CNC-3D/333136168094</t>
  </si>
  <si>
    <t>Extra</t>
  </si>
  <si>
    <t>Loctite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</si>
</sst>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6" applyNumberFormat="0" applyFill="0" applyAlignment="0" applyProtection="0"/>
  </cellStyleXfs>
  <cellXfs count="82">
    <xf numFmtId="0" fontId="0" fillId="0" borderId="0" xfId="0"/>
    <xf numFmtId="0" fontId="5" fillId="0" borderId="0" xfId="0" applyFont="1"/>
    <xf numFmtId="0" fontId="8" fillId="0" borderId="0" xfId="7"/>
    <xf numFmtId="0" fontId="7" fillId="0" borderId="3" xfId="0" applyFont="1" applyFill="1" applyBorder="1" applyAlignment="1">
      <alignment wrapText="1"/>
    </xf>
    <xf numFmtId="0" fontId="1" fillId="6" borderId="3" xfId="6" applyBorder="1"/>
    <xf numFmtId="0" fontId="0" fillId="6" borderId="3" xfId="6" applyFont="1" applyBorder="1"/>
    <xf numFmtId="0" fontId="0" fillId="0" borderId="3" xfId="0" applyBorder="1"/>
    <xf numFmtId="0" fontId="2" fillId="0" borderId="3" xfId="1" applyBorder="1"/>
    <xf numFmtId="0" fontId="2" fillId="5" borderId="3" xfId="1" applyFill="1" applyBorder="1"/>
    <xf numFmtId="0" fontId="0" fillId="0" borderId="3" xfId="0" applyBorder="1" applyAlignment="1">
      <alignment horizontal="center" vertical="center"/>
    </xf>
    <xf numFmtId="0" fontId="2" fillId="0" borderId="6" xfId="8" applyAlignment="1">
      <alignment vertical="center"/>
    </xf>
    <xf numFmtId="0" fontId="1" fillId="5" borderId="3" xfId="5" applyBorder="1"/>
    <xf numFmtId="0" fontId="0" fillId="0" borderId="3" xfId="0" applyBorder="1" applyAlignment="1">
      <alignment horizontal="center" vertical="center"/>
    </xf>
    <xf numFmtId="0" fontId="0" fillId="0" borderId="7" xfId="0" applyFill="1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4" borderId="3" xfId="4" applyFont="1" applyBorder="1"/>
    <xf numFmtId="10" fontId="0" fillId="4" borderId="3" xfId="4" applyNumberFormat="1" applyFont="1" applyBorder="1"/>
    <xf numFmtId="0" fontId="0" fillId="4" borderId="3" xfId="4" applyNumberFormat="1" applyFont="1" applyBorder="1"/>
    <xf numFmtId="0" fontId="0" fillId="4" borderId="3" xfId="4" applyFont="1" applyBorder="1" applyAlignment="1">
      <alignment wrapText="1"/>
    </xf>
    <xf numFmtId="0" fontId="0" fillId="4" borderId="3" xfId="4" applyNumberFormat="1" applyFont="1" applyBorder="1" applyAlignment="1">
      <alignment wrapText="1"/>
    </xf>
    <xf numFmtId="0" fontId="2" fillId="6" borderId="3" xfId="1" applyFill="1" applyBorder="1"/>
    <xf numFmtId="0" fontId="2" fillId="4" borderId="3" xfId="1" applyFill="1" applyBorder="1"/>
    <xf numFmtId="164" fontId="2" fillId="2" borderId="3" xfId="1" applyNumberFormat="1" applyFill="1" applyBorder="1"/>
    <xf numFmtId="164" fontId="3" fillId="2" borderId="3" xfId="2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2" fillId="3" borderId="3" xfId="1" applyNumberFormat="1" applyFill="1" applyBorder="1"/>
    <xf numFmtId="164" fontId="4" fillId="3" borderId="3" xfId="3" applyNumberFormat="1" applyBorder="1"/>
    <xf numFmtId="164" fontId="2" fillId="0" borderId="6" xfId="8" applyNumberFormat="1" applyAlignment="1">
      <alignment vertical="center"/>
    </xf>
    <xf numFmtId="164" fontId="0" fillId="0" borderId="3" xfId="0" applyNumberFormat="1" applyBorder="1"/>
    <xf numFmtId="0" fontId="0" fillId="8" borderId="3" xfId="0" applyFill="1" applyBorder="1"/>
    <xf numFmtId="0" fontId="7" fillId="8" borderId="3" xfId="0" applyFont="1" applyFill="1" applyBorder="1" applyAlignment="1">
      <alignment wrapText="1"/>
    </xf>
    <xf numFmtId="0" fontId="0" fillId="9" borderId="3" xfId="0" applyFill="1" applyBorder="1"/>
    <xf numFmtId="0" fontId="6" fillId="9" borderId="3" xfId="0" applyFont="1" applyFill="1" applyBorder="1" applyAlignment="1">
      <alignment wrapText="1"/>
    </xf>
    <xf numFmtId="0" fontId="1" fillId="9" borderId="3" xfId="5" applyFill="1" applyBorder="1"/>
    <xf numFmtId="164" fontId="3" fillId="9" borderId="3" xfId="2" applyNumberFormat="1" applyFill="1" applyBorder="1"/>
    <xf numFmtId="164" fontId="4" fillId="9" borderId="3" xfId="3" applyNumberFormat="1" applyFill="1" applyBorder="1"/>
    <xf numFmtId="0" fontId="1" fillId="9" borderId="3" xfId="6" applyFill="1" applyBorder="1"/>
    <xf numFmtId="0" fontId="0" fillId="9" borderId="3" xfId="4" applyFont="1" applyFill="1" applyBorder="1"/>
    <xf numFmtId="0" fontId="0" fillId="9" borderId="3" xfId="4" applyNumberFormat="1" applyFont="1" applyFill="1" applyBorder="1"/>
    <xf numFmtId="0" fontId="0" fillId="9" borderId="0" xfId="0" applyFill="1"/>
    <xf numFmtId="0" fontId="7" fillId="9" borderId="3" xfId="0" applyFont="1" applyFill="1" applyBorder="1" applyAlignment="1">
      <alignment wrapText="1"/>
    </xf>
    <xf numFmtId="0" fontId="0" fillId="9" borderId="3" xfId="6" applyFont="1" applyFill="1" applyBorder="1"/>
    <xf numFmtId="0" fontId="8" fillId="9" borderId="0" xfId="7" applyFill="1"/>
    <xf numFmtId="0" fontId="0" fillId="9" borderId="3" xfId="4" applyFont="1" applyFill="1" applyBorder="1" applyAlignment="1">
      <alignment wrapText="1"/>
    </xf>
    <xf numFmtId="0" fontId="0" fillId="9" borderId="3" xfId="4" applyNumberFormat="1" applyFont="1" applyFill="1" applyBorder="1" applyAlignment="1">
      <alignment wrapText="1"/>
    </xf>
    <xf numFmtId="0" fontId="7" fillId="9" borderId="3" xfId="0" quotePrefix="1" applyFont="1" applyFill="1" applyBorder="1" applyAlignment="1">
      <alignment wrapText="1"/>
    </xf>
    <xf numFmtId="0" fontId="1" fillId="9" borderId="3" xfId="5" applyFill="1" applyBorder="1" applyAlignment="1">
      <alignment horizontal="right"/>
    </xf>
    <xf numFmtId="0" fontId="0" fillId="7" borderId="3" xfId="0" applyFill="1" applyBorder="1"/>
    <xf numFmtId="0" fontId="6" fillId="7" borderId="3" xfId="0" applyFont="1" applyFill="1" applyBorder="1" applyAlignment="1">
      <alignment wrapText="1"/>
    </xf>
    <xf numFmtId="0" fontId="1" fillId="7" borderId="3" xfId="5" applyFill="1" applyBorder="1"/>
    <xf numFmtId="164" fontId="3" fillId="7" borderId="3" xfId="2" applyNumberFormat="1" applyFill="1" applyBorder="1"/>
    <xf numFmtId="164" fontId="4" fillId="7" borderId="3" xfId="3" applyNumberFormat="1" applyFill="1" applyBorder="1"/>
    <xf numFmtId="0" fontId="0" fillId="7" borderId="3" xfId="6" applyFont="1" applyFill="1" applyBorder="1"/>
    <xf numFmtId="0" fontId="0" fillId="7" borderId="3" xfId="4" applyFont="1" applyFill="1" applyBorder="1"/>
    <xf numFmtId="0" fontId="0" fillId="7" borderId="3" xfId="4" applyNumberFormat="1" applyFont="1" applyFill="1" applyBorder="1"/>
    <xf numFmtId="0" fontId="8" fillId="7" borderId="0" xfId="7" applyFill="1"/>
    <xf numFmtId="0" fontId="0" fillId="7" borderId="0" xfId="0" applyFill="1"/>
    <xf numFmtId="0" fontId="7" fillId="9" borderId="4" xfId="0" applyFont="1" applyFill="1" applyBorder="1" applyAlignment="1">
      <alignment wrapText="1"/>
    </xf>
    <xf numFmtId="164" fontId="3" fillId="9" borderId="4" xfId="2" applyNumberFormat="1" applyFill="1" applyBorder="1"/>
    <xf numFmtId="0" fontId="7" fillId="9" borderId="3" xfId="0" applyFont="1" applyFill="1" applyBorder="1" applyAlignment="1">
      <alignment horizontal="left" wrapText="1"/>
    </xf>
    <xf numFmtId="0" fontId="0" fillId="10" borderId="3" xfId="0" applyFill="1" applyBorder="1"/>
    <xf numFmtId="0" fontId="0" fillId="9" borderId="3" xfId="4" applyFont="1" applyFill="1" applyBorder="1" applyAlignment="1">
      <alignment horizontal="right"/>
    </xf>
    <xf numFmtId="0" fontId="6" fillId="9" borderId="5" xfId="0" applyFont="1" applyFill="1" applyBorder="1" applyAlignment="1">
      <alignment wrapText="1"/>
    </xf>
    <xf numFmtId="164" fontId="3" fillId="9" borderId="5" xfId="2" applyNumberFormat="1" applyFill="1" applyBorder="1"/>
    <xf numFmtId="164" fontId="4" fillId="9" borderId="5" xfId="3" applyNumberFormat="1" applyFill="1" applyBorder="1"/>
    <xf numFmtId="10" fontId="0" fillId="9" borderId="3" xfId="4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2" fillId="0" borderId="6" xfId="8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0" fontId="0" fillId="10" borderId="0" xfId="0" applyFill="1" applyBorder="1"/>
    <xf numFmtId="0" fontId="7" fillId="9" borderId="0" xfId="0" applyFont="1" applyFill="1" applyBorder="1" applyAlignment="1">
      <alignment wrapText="1"/>
    </xf>
    <xf numFmtId="0" fontId="1" fillId="9" borderId="0" xfId="5" applyFill="1" applyBorder="1"/>
    <xf numFmtId="0" fontId="0" fillId="9" borderId="0" xfId="6" applyFont="1" applyFill="1" applyBorder="1"/>
    <xf numFmtId="0" fontId="0" fillId="9" borderId="0" xfId="4" applyFont="1" applyFill="1" applyBorder="1"/>
    <xf numFmtId="0" fontId="0" fillId="9" borderId="0" xfId="4" applyNumberFormat="1" applyFont="1" applyFill="1" applyBorder="1"/>
  </cellXfs>
  <cellStyles count="9">
    <cellStyle name="20 % - Akzent1" xfId="5" builtinId="30"/>
    <cellStyle name="20 % - Akzent3" xfId="6" builtinId="38"/>
    <cellStyle name="Berechnung" xfId="3" builtinId="22"/>
    <cellStyle name="Eingabe" xfId="2" builtinId="20"/>
    <cellStyle name="Link" xfId="7" builtinId="8"/>
    <cellStyle name="Notiz" xfId="4" builtinId="10"/>
    <cellStyle name="Standard" xfId="0" builtinId="0"/>
    <cellStyle name="Überschrift 3" xfId="8" builtinId="18"/>
    <cellStyle name="Überschrift 4" xfId="1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113420</xdr:colOff>
      <xdr:row>10</xdr:row>
      <xdr:rowOff>195600</xdr:rowOff>
    </xdr:from>
    <xdr:to>
      <xdr:col>1</xdr:col>
      <xdr:colOff>117740</xdr:colOff>
      <xdr:row>10</xdr:row>
      <xdr:rowOff>209280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1B98E117-7BA9-4794-AF64-7D8D5E65794A}"/>
                </a:ext>
              </a:extLst>
            </xdr14:cNvPr>
            <xdr14:cNvContentPartPr/>
          </xdr14:nvContentPartPr>
          <xdr14:nvPr macro=""/>
          <xdr14:xfrm>
            <a:off x="888120" y="2329200"/>
            <a:ext cx="4320" cy="136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1B98E117-7BA9-4794-AF64-7D8D5E6579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9480" y="2320560"/>
              <a:ext cx="219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338420</xdr:colOff>
      <xdr:row>10</xdr:row>
      <xdr:rowOff>176520</xdr:rowOff>
    </xdr:from>
    <xdr:to>
      <xdr:col>1</xdr:col>
      <xdr:colOff>338780</xdr:colOff>
      <xdr:row>10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26935C27-4233-436D-96FB-6DB33C2F25B2}"/>
                </a:ext>
              </a:extLst>
            </xdr14:cNvPr>
            <xdr14:cNvContentPartPr/>
          </xdr14:nvContentPartPr>
          <xdr14:nvPr macro=""/>
          <xdr14:xfrm>
            <a:off x="1113120" y="2310120"/>
            <a:ext cx="360" cy="36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26935C27-4233-436D-96FB-6DB33C2F25B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04120" y="230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5-18T12:16:50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2760 0 0,'0'0'248'0'0,"6"-9"-248"0"0,-6 9 0 0 0,0-9 0 0 0,5-1 952 0 0,-5 1 136 0 0,0 9 32 0 0,0 0-2616 0 0,0 0-520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5-18T12:16:51.3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1376 0 0,'0'0'65'0'0,"0"0"269"0"0,0 0 1103 0 0,0 0 482 0 0,0 0 96 0 0,0 0-217 0 0,0 0-1006 0 0,0 0-442 0 0,0 0-87 0 0,0 0-72 0 0,0 0-669 0 0,0 0-1972 0 0,0 0-826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d-mechatronik.de/Praezisionswelle-8mm-h6-geschliffen-und-gehaertet-ZUSCHNITT-bis-1200mm-1300-EUR-m-025-EUR-pro-Schnitt" TargetMode="External"/><Relationship Id="rId18" Type="http://schemas.openxmlformats.org/officeDocument/2006/relationships/hyperlink" Target="https://www.amazon.de/Gewindeeinsatz-Gewindebuchsen-Einpressmutter-Kunststoffteile-Ultraschall/dp/B07ZZHL4RY/ref=sr_1_11?__mk_de_DE=%C3%85M%C3%85%C5%BD%C3%95%C3%91&amp;keywords=gewindeeinsatz+kunststoff&amp;qid=1584222905&amp;sr=8-11" TargetMode="External"/><Relationship Id="rId26" Type="http://schemas.openxmlformats.org/officeDocument/2006/relationships/hyperlink" Target="https://www.norelem.de/de/de/Home.html" TargetMode="External"/><Relationship Id="rId3" Type="http://schemas.openxmlformats.org/officeDocument/2006/relationships/hyperlink" Target="https://eckstein-shop.de/CNC-Router-Single-Axis-3A-TB6560-Stepper-Motor-Schrittmotor-Drivers-Board?gclid=EAIaIQobChMI_6793K6a6AIVCPhRCh0F8wQkEAQYASABEgIMbvD_BwE" TargetMode="External"/><Relationship Id="rId21" Type="http://schemas.openxmlformats.org/officeDocument/2006/relationships/hyperlink" Target="https://www.amazon.de/OZUAR-Flexible-Kupplungen-Drucker-Maschine/dp/B07CWP5J1P/ref=sr_1_11?__mk_de_DE=%C3%85M%C3%85%C5%BD%C3%95%C3%91&amp;keywords=wellenkupplung&amp;qid=1584224673&amp;s=industrial&amp;sr=1-11" TargetMode="External"/><Relationship Id="rId7" Type="http://schemas.openxmlformats.org/officeDocument/2006/relationships/hyperlink" Target="https://www.amazon.de/Diymore-Drehmoment-Helicopter-Airplane-Controls/dp/B07KD6NVPM/ref=ac_session_sims_147_3/258-6254033-5643922?_encoding=UTF8&amp;pd_rd_i=B07DQJ1JXY&amp;pd_rd_r=734cb818-604d-4a4c-a896-efaffb490f19&amp;pd_rd_w=ylI8e&amp;pd_rd_wg=GYl3m&amp;pf_rd_p=40c5be1b-0c7a-4fa9-b4b0-55834cb023d3&amp;pf_rd_r=D0V2KZ00RHQNGCTD0YWK&amp;refRID=D0V2KZ00RHQNGCTD0YWK&amp;th=1" TargetMode="External"/><Relationship Id="rId12" Type="http://schemas.openxmlformats.org/officeDocument/2006/relationships/hyperlink" Target="https://www.dold-mechatronik.de/Praezisionswelle-8mm-h6-geschliffen-und-gehaertet-ZUSCHNITT-bis-1200mm-1300-EUR-m-025-EUR-pro-Schnitt" TargetMode="External"/><Relationship Id="rId17" Type="http://schemas.openxmlformats.org/officeDocument/2006/relationships/hyperlink" Target="https://www.amazon.de/Tenflyer-Miniature-Kugellager-3x10x4mm-Praktische/dp/B01CTZ9PGS/ref=sr_1_1?__mk_de_DE=%C3%85M%C3%85%C5%BD%C3%95%C3%91&amp;keywords=623zz+3mm+x+10mm&amp;qid=1584222312&amp;s=diy&amp;sr=1-1" TargetMode="External"/><Relationship Id="rId25" Type="http://schemas.openxmlformats.org/officeDocument/2006/relationships/hyperlink" Target="https://www.norelem.de/de/de/Home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de/Tenflyer-10pcs-Miniatur-Rillenkugellager-625ZZ-5x16x5mm/dp/B01CTZ9PK4/ref=sr_1_3?__mk_de_DE=%C3%85M%C3%85%C5%BD%C3%95%C3%91&amp;keywords=625ZZ%2B5mm%2Bx%2B16mm%2Bx%2B5mm&amp;qid=1584221943&amp;sr=8-3&amp;th=1" TargetMode="External"/><Relationship Id="rId20" Type="http://schemas.openxmlformats.org/officeDocument/2006/relationships/hyperlink" Target="http://www.gewindestangen-nach-mass.de/gewindestangen/" TargetMode="External"/><Relationship Id="rId29" Type="http://schemas.openxmlformats.org/officeDocument/2006/relationships/hyperlink" Target="https://www.omc-stepperonline.com/de/nema-17-bipolar-1-8deg-65ncm-2-1oz-2-1a-3-36v-42x42x60mm-4-drahte.html" TargetMode="External"/><Relationship Id="rId1" Type="http://schemas.openxmlformats.org/officeDocument/2006/relationships/hyperlink" Target="http://www.ebay.com/itm/142082156831" TargetMode="External"/><Relationship Id="rId6" Type="http://schemas.openxmlformats.org/officeDocument/2006/relationships/hyperlink" Target="https://www.amazon.de/Spannungswandler-Transformator-Konverter-Fahrzeug-DC15-40V-10A-120W/dp/B07P9Q3TB8/ref=sr_1_2_sspa?adgrpid=69379204765&amp;dchild=1&amp;gclid=CjwKCAjwgbLzBRBsEiwAXVIygH7kfwCiPicL6lWctKW0zkXAILFucCRPVXT5Ehlp64BuD9cQR7EN5RoC9skQAvD_BwE&amp;hvadid=352619044730&amp;hvdev=c&amp;hvlocphy=1004234&amp;hvnetw=g&amp;hvqmt=b&amp;hvrand=12281816511558219380&amp;hvtargid=aud-889371875247%3Akwd-298808960822&amp;hydadcr=27930_1728715&amp;keywords=12v+24v+wandler&amp;qid=1584199346&amp;sr=8-2-spons&amp;psc=1&amp;spLa=ZW5jcnlwdGVkUXVhbGlmaWVyPUEzQldQQzBCWkhDMFI1JmVuY3J5cHRlZElkPUEwNDMxMTc1MThXMDJDS1owUUJVRiZlbmNyeXB0ZWRBZElkPUEwMTAxMjE2MjRWTFk3TjAzUjJXWCZ3aWRnZXROYW1lPXNwX2F0ZiZhY3Rpb249Y2xpY2tSZWRpcmVjdCZkb05vdExvZ0NsaWNrPXRydWU=" TargetMode="External"/><Relationship Id="rId11" Type="http://schemas.openxmlformats.org/officeDocument/2006/relationships/hyperlink" Target="https://www.amazon.de/dp/B07X24H8KV/ref=sspa_dk_detail_2?psc=1&amp;pd_rd_i=B07X24H8KV&amp;pd_rd_w=BLfbk&amp;pf_rd_p=ba8dd0a6-f259-424f-a55c-308aa41eb539&amp;pd_rd_wg=zZJDk&amp;pf_rd_r=HJZJBF1N20S9SNFXCJK2&amp;pd_rd_r=143f0b89-d76d-45ee-ae99-b064ce7ceacd&amp;spLa=ZW5jcnlwdGVkUXVhbGlmaWVyPUEyQUROMVEzVjNXNllGJmVuY3J5cHRlZElkPUEwNjQzMzQyVjJHVFlFUDRRTDNJJmVuY3J5cHRlZEFkSWQ9QTAyODMxOTEyRzcwTjZGMTFENlU5JndpZGdldE5hbWU9c3BfZGV0YWlsJmFjdGlvbj1jbGlja1JlZGlyZWN0JmRvTm90TG9nQ2xpY2s9dHJ1ZQ==" TargetMode="External"/><Relationship Id="rId24" Type="http://schemas.openxmlformats.org/officeDocument/2006/relationships/hyperlink" Target="https://www.norelem.de/de/de/Home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ARCELI-Drucker-Controller-Shield-Arduino/dp/B07BSRS9WS/ref=sr_1_9?__mk_de_DE=%C3%85M%C3%85%C5%BD%C3%95%C3%91&amp;dchild=1&amp;keywords=Ramps+1.4+reprap&amp;qid=1584199162&amp;sr=8-9" TargetMode="External"/><Relationship Id="rId15" Type="http://schemas.openxmlformats.org/officeDocument/2006/relationships/hyperlink" Target="https://www.amazon.de/CESHUMD-Kugellager-Shielded-Miniatur-Rillenkugellager/dp/B07HGXXX37" TargetMode="External"/><Relationship Id="rId23" Type="http://schemas.openxmlformats.org/officeDocument/2006/relationships/hyperlink" Target="https://www.amazon.de/UEETEK-St%C3%BCck-Single-Abgeschirmte-Rillenkugellager/dp/B06XCWNW7J/ref=sr_1_2?__mk_de_DE=%C3%85M%C3%85%C5%BD%C3%95%C3%91&amp;crid=1NDSAOBWGREEO&amp;dchild=1&amp;keywords=624zz&amp;qid=1584379638&amp;sprefix=%2Caps%2C196&amp;sr=8-2" TargetMode="External"/><Relationship Id="rId28" Type="http://schemas.openxmlformats.org/officeDocument/2006/relationships/hyperlink" Target="https://www.amazon.de/gp/product/B074J3J94P/ref=ox_sc_act_title_1?smid=A3OREX2CY7D0RU&amp;psc=1" TargetMode="External"/><Relationship Id="rId10" Type="http://schemas.openxmlformats.org/officeDocument/2006/relationships/hyperlink" Target="https://www.theo-schrauben.de/DIN-912-Zylinderschrauben-Innensechskant-Stahl-129-blank-M-4x25-100-Stueck" TargetMode="External"/><Relationship Id="rId19" Type="http://schemas.openxmlformats.org/officeDocument/2006/relationships/hyperlink" Target="https://www.amazon.de/Gewindeeinsatz-Gewindebuchsen-Einpressmutter-Kunststoffteile-Ultraschall/dp/B07ZZHL4RY/ref=sr_1_11?__mk_de_DE=%C3%85M%C3%85%C5%BD%C3%95%C3%91&amp;keywords=gewindeeinsatz+kunststoff&amp;qid=1584222905&amp;sr=8-11" TargetMode="External"/><Relationship Id="rId31" Type="http://schemas.openxmlformats.org/officeDocument/2006/relationships/hyperlink" Target="https://www.ebay.de/itm/Schrittmotor-NEMA14-Schrittmotor-35mm-1-8-Grad-4-F%C3%BChrung-f%C3%BCr-CNC-3D/333136168094" TargetMode="External"/><Relationship Id="rId4" Type="http://schemas.openxmlformats.org/officeDocument/2006/relationships/hyperlink" Target="https://www.amazon.de/XKTTSUEERCRR-Transformator-Schaltnetzteil-Stromversorgung-Beleuchtung/dp/B01IMQ1Q4C/ref=sr_1_4?__mk_de_DE=%C3%85M%C3%85%C5%BD%C3%95%C3%91&amp;keywords=24V+16.7A+Schaltnetzteil+400W&amp;qid=1584200100&amp;sr=8-4" TargetMode="External"/><Relationship Id="rId9" Type="http://schemas.openxmlformats.org/officeDocument/2006/relationships/hyperlink" Target="https://online-schrauben.de/shop/Schrauben/Aussensechskantschrauben/DIN-933-Sechskantschrauben-mit-Gewinde-bis-Kopf-aehnl.-ISO-4017/Edelstahl-Rostfrei-A2/M-8-Gewinde-M-metrisches-Gewinde" TargetMode="External"/><Relationship Id="rId14" Type="http://schemas.openxmlformats.org/officeDocument/2006/relationships/hyperlink" Target="https://www.dold-mechatronik.de/Praezisionswelle-8mm-h6-geschliffen-und-gehaertet-ZUSCHNITT-bis-1200mm-1300-EUR-m-025-EUR-pro-Schnitt" TargetMode="External"/><Relationship Id="rId22" Type="http://schemas.openxmlformats.org/officeDocument/2006/relationships/hyperlink" Target="https://www.amazon.de/IEC320-Inlet-Steckdose-Schalter-Stecker/dp/B00F4MFMXE/ref=pd_sbs_107_2/258-6254033-5643922?_encoding=UTF8&amp;pd_rd_i=B00F4MFMXE&amp;pd_rd_r=3e92688d-79d8-41bf-8dcf-c5c055faac28&amp;pd_rd_w=n4Sxb&amp;pd_rd_wg=yq2v5&amp;pf_rd_p=c8718c55-fb13-473f-a41c-592a17ad3468&amp;pf_rd_r=CE6R1ZE30906A9KSAMG9&amp;psc=1&amp;refRID=CE6R1ZE30906A9KSAMG9" TargetMode="External"/><Relationship Id="rId27" Type="http://schemas.openxmlformats.org/officeDocument/2006/relationships/hyperlink" Target="https://www.amazon.de/gp/product/B002QVFN7G/ref=ox_sc_act_title_2?smid=A3JWKAKR8XB7XF&amp;psc=1" TargetMode="External"/><Relationship Id="rId30" Type="http://schemas.openxmlformats.org/officeDocument/2006/relationships/hyperlink" Target="https://www.ebay.de/itm/ACT-MOTOR-GmbH-1PC-Nema23-Schrittmotor-23HS2430-3A-112mm-425oz-in-Bipolar-%CE%A68mm/253725110697" TargetMode="External"/><Relationship Id="rId8" Type="http://schemas.openxmlformats.org/officeDocument/2006/relationships/hyperlink" Target="https://www.omc-stepperonline.com/de/nema-17-42mm-schrittmotor/nema-17-bipolar-1-8deg-22ncm-31oz-in-1-33a-2-8v-42x42x34mm-4-drah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="75" zoomScaleNormal="100" zoomScalePageLayoutView="70" workbookViewId="0">
      <selection activeCell="I66" sqref="I66"/>
    </sheetView>
  </sheetViews>
  <sheetFormatPr baseColWidth="10" defaultColWidth="9.06640625" defaultRowHeight="14.25" x14ac:dyDescent="0.45"/>
  <cols>
    <col min="1" max="1" width="10.86328125" customWidth="1"/>
    <col min="2" max="2" width="7.86328125" customWidth="1"/>
    <col min="3" max="3" width="57.73046875" customWidth="1"/>
    <col min="4" max="4" width="6.3984375" bestFit="1" customWidth="1"/>
    <col min="6" max="7" width="9.06640625" style="27"/>
    <col min="8" max="8" width="17.265625" customWidth="1"/>
    <col min="9" max="9" width="27.73046875" customWidth="1"/>
    <col min="10" max="10" width="13.73046875" customWidth="1"/>
    <col min="11" max="11" width="15.86328125" customWidth="1"/>
    <col min="12" max="12" width="61" customWidth="1"/>
  </cols>
  <sheetData>
    <row r="1" spans="1:13" ht="26.25" customHeight="1" x14ac:dyDescent="0.75">
      <c r="C1" s="1" t="s">
        <v>0</v>
      </c>
      <c r="D1" s="1"/>
      <c r="E1" s="71" t="s">
        <v>2</v>
      </c>
      <c r="F1" s="71"/>
      <c r="G1" s="71"/>
      <c r="H1" s="71"/>
      <c r="I1" s="1"/>
      <c r="J1" s="1"/>
      <c r="K1" s="1"/>
      <c r="L1" s="1"/>
      <c r="M1" s="1"/>
    </row>
    <row r="2" spans="1:13" ht="25.5" x14ac:dyDescent="0.75">
      <c r="C2" s="1" t="s">
        <v>1</v>
      </c>
      <c r="D2" s="1"/>
      <c r="E2" s="71"/>
      <c r="F2" s="71"/>
      <c r="G2" s="71"/>
      <c r="H2" s="71"/>
    </row>
    <row r="3" spans="1:13" x14ac:dyDescent="0.45">
      <c r="A3" s="7" t="s">
        <v>7</v>
      </c>
      <c r="B3" s="7" t="s">
        <v>3</v>
      </c>
      <c r="C3" s="7" t="s">
        <v>4</v>
      </c>
      <c r="D3" s="7"/>
      <c r="E3" s="8" t="s">
        <v>56</v>
      </c>
      <c r="F3" s="23" t="s">
        <v>5</v>
      </c>
      <c r="G3" s="28" t="s">
        <v>6</v>
      </c>
      <c r="H3" s="21" t="s">
        <v>15</v>
      </c>
      <c r="I3" s="22" t="s">
        <v>42</v>
      </c>
      <c r="J3" s="22" t="s">
        <v>57</v>
      </c>
      <c r="K3" s="22" t="s">
        <v>115</v>
      </c>
      <c r="L3" s="7" t="s">
        <v>14</v>
      </c>
    </row>
    <row r="4" spans="1:13" s="42" customFormat="1" x14ac:dyDescent="0.45">
      <c r="A4" s="72" t="s">
        <v>113</v>
      </c>
      <c r="B4" s="63">
        <v>1</v>
      </c>
      <c r="C4" s="65" t="s">
        <v>193</v>
      </c>
      <c r="D4" s="65" t="s">
        <v>164</v>
      </c>
      <c r="E4" s="36">
        <v>1</v>
      </c>
      <c r="F4" s="66">
        <v>13.72</v>
      </c>
      <c r="G4" s="67">
        <f>F4*E4+4.37</f>
        <v>18.09</v>
      </c>
      <c r="H4" s="44" t="s">
        <v>43</v>
      </c>
      <c r="I4" s="40"/>
      <c r="J4" s="68">
        <v>0.99399999999999999</v>
      </c>
      <c r="K4" s="41" t="s">
        <v>116</v>
      </c>
      <c r="L4" s="45" t="s">
        <v>194</v>
      </c>
    </row>
    <row r="5" spans="1:13" s="42" customFormat="1" x14ac:dyDescent="0.45">
      <c r="A5" s="73"/>
      <c r="B5" s="63">
        <v>2</v>
      </c>
      <c r="C5" s="35" t="s">
        <v>8</v>
      </c>
      <c r="D5" s="35"/>
      <c r="E5" s="36">
        <v>1</v>
      </c>
      <c r="F5" s="37">
        <v>15.88</v>
      </c>
      <c r="G5" s="38">
        <f t="shared" ref="G5:G64" si="0">F5*E5</f>
        <v>15.88</v>
      </c>
      <c r="H5" s="39" t="s">
        <v>41</v>
      </c>
      <c r="I5" s="40"/>
      <c r="J5" s="40"/>
      <c r="K5" s="41" t="s">
        <v>117</v>
      </c>
      <c r="L5" s="42" t="s">
        <v>155</v>
      </c>
    </row>
    <row r="6" spans="1:13" s="42" customFormat="1" x14ac:dyDescent="0.45">
      <c r="A6" s="73"/>
      <c r="B6" s="63">
        <v>3</v>
      </c>
      <c r="C6" s="35" t="s">
        <v>9</v>
      </c>
      <c r="D6" s="35"/>
      <c r="E6" s="36">
        <v>6</v>
      </c>
      <c r="F6" s="37">
        <v>8.75</v>
      </c>
      <c r="G6" s="38">
        <f>F6*E6+4.5</f>
        <v>57</v>
      </c>
      <c r="H6" s="44" t="s">
        <v>185</v>
      </c>
      <c r="I6" s="40"/>
      <c r="J6" s="40"/>
      <c r="K6" s="41" t="s">
        <v>118</v>
      </c>
      <c r="L6" s="45" t="s">
        <v>156</v>
      </c>
    </row>
    <row r="7" spans="1:13" s="42" customFormat="1" x14ac:dyDescent="0.45">
      <c r="A7" s="73"/>
      <c r="B7" s="63">
        <v>4</v>
      </c>
      <c r="C7" s="43" t="s">
        <v>10</v>
      </c>
      <c r="D7" s="43"/>
      <c r="E7" s="36">
        <v>1</v>
      </c>
      <c r="F7" s="37">
        <v>27.99</v>
      </c>
      <c r="G7" s="38">
        <f t="shared" si="0"/>
        <v>27.99</v>
      </c>
      <c r="H7" s="44" t="s">
        <v>41</v>
      </c>
      <c r="I7" s="40"/>
      <c r="J7" s="40"/>
      <c r="K7" s="41" t="s">
        <v>118</v>
      </c>
      <c r="L7" s="45" t="s">
        <v>157</v>
      </c>
    </row>
    <row r="8" spans="1:13" s="42" customFormat="1" x14ac:dyDescent="0.45">
      <c r="A8" s="73"/>
      <c r="B8" s="63">
        <v>5</v>
      </c>
      <c r="C8" s="35" t="s">
        <v>11</v>
      </c>
      <c r="D8" s="35"/>
      <c r="E8" s="36">
        <v>1</v>
      </c>
      <c r="F8" s="37">
        <v>9.99</v>
      </c>
      <c r="G8" s="38">
        <f t="shared" si="0"/>
        <v>9.99</v>
      </c>
      <c r="H8" s="44" t="s">
        <v>41</v>
      </c>
      <c r="I8" s="40"/>
      <c r="J8" s="40"/>
      <c r="K8" s="41" t="s">
        <v>118</v>
      </c>
      <c r="L8" s="45" t="s">
        <v>158</v>
      </c>
    </row>
    <row r="9" spans="1:13" s="59" customFormat="1" x14ac:dyDescent="0.45">
      <c r="A9" s="73"/>
      <c r="B9" s="50">
        <v>6</v>
      </c>
      <c r="C9" s="51" t="s">
        <v>12</v>
      </c>
      <c r="D9" s="51" t="s">
        <v>164</v>
      </c>
      <c r="E9" s="52">
        <v>1</v>
      </c>
      <c r="F9" s="53">
        <v>17.989999999999998</v>
      </c>
      <c r="G9" s="54">
        <f t="shared" si="0"/>
        <v>17.989999999999998</v>
      </c>
      <c r="H9" s="55" t="s">
        <v>41</v>
      </c>
      <c r="I9" s="56"/>
      <c r="J9" s="56"/>
      <c r="K9" s="57" t="s">
        <v>118</v>
      </c>
      <c r="L9" s="58" t="s">
        <v>159</v>
      </c>
    </row>
    <row r="10" spans="1:13" s="42" customFormat="1" x14ac:dyDescent="0.45">
      <c r="A10" s="73"/>
      <c r="B10" s="63">
        <v>7</v>
      </c>
      <c r="C10" s="35" t="s">
        <v>13</v>
      </c>
      <c r="D10" s="35"/>
      <c r="E10" s="36">
        <v>1</v>
      </c>
      <c r="F10" s="37">
        <v>7.99</v>
      </c>
      <c r="G10" s="38">
        <f t="shared" si="0"/>
        <v>7.99</v>
      </c>
      <c r="H10" s="44" t="s">
        <v>41</v>
      </c>
      <c r="I10" s="40"/>
      <c r="J10" s="40"/>
      <c r="K10" s="41" t="s">
        <v>118</v>
      </c>
      <c r="L10" s="45" t="s">
        <v>160</v>
      </c>
    </row>
    <row r="11" spans="1:13" s="42" customFormat="1" ht="28.5" x14ac:dyDescent="0.45">
      <c r="A11" s="73"/>
      <c r="B11" s="63">
        <v>8</v>
      </c>
      <c r="C11" s="35" t="s">
        <v>16</v>
      </c>
      <c r="D11" s="35"/>
      <c r="E11" s="36">
        <v>1</v>
      </c>
      <c r="F11" s="37">
        <v>28.73</v>
      </c>
      <c r="G11" s="38">
        <f t="shared" si="0"/>
        <v>28.73</v>
      </c>
      <c r="H11" s="44" t="s">
        <v>43</v>
      </c>
      <c r="I11" s="40"/>
      <c r="J11" s="40"/>
      <c r="K11" s="41" t="s">
        <v>119</v>
      </c>
      <c r="L11" s="42" t="s">
        <v>161</v>
      </c>
    </row>
    <row r="12" spans="1:13" s="42" customFormat="1" ht="28.5" x14ac:dyDescent="0.45">
      <c r="A12" s="73"/>
      <c r="B12" s="63">
        <v>9</v>
      </c>
      <c r="C12" s="43" t="s">
        <v>17</v>
      </c>
      <c r="D12" s="43" t="s">
        <v>164</v>
      </c>
      <c r="E12" s="36">
        <v>2</v>
      </c>
      <c r="F12" s="37">
        <v>28.59</v>
      </c>
      <c r="G12" s="38">
        <f t="shared" si="0"/>
        <v>57.18</v>
      </c>
      <c r="H12" s="44" t="s">
        <v>178</v>
      </c>
      <c r="I12" s="40"/>
      <c r="J12" s="40"/>
      <c r="K12" s="41" t="s">
        <v>119</v>
      </c>
      <c r="L12" s="45" t="s">
        <v>195</v>
      </c>
    </row>
    <row r="13" spans="1:13" s="42" customFormat="1" x14ac:dyDescent="0.45">
      <c r="A13" s="73"/>
      <c r="B13" s="63">
        <v>10</v>
      </c>
      <c r="C13" s="43" t="s">
        <v>163</v>
      </c>
      <c r="D13" s="43" t="s">
        <v>164</v>
      </c>
      <c r="E13" s="36">
        <v>1</v>
      </c>
      <c r="F13" s="37">
        <v>13.4</v>
      </c>
      <c r="G13" s="38">
        <f t="shared" si="0"/>
        <v>13.4</v>
      </c>
      <c r="H13" s="44" t="s">
        <v>178</v>
      </c>
      <c r="I13" s="40"/>
      <c r="J13" s="40"/>
      <c r="K13" s="41" t="s">
        <v>119</v>
      </c>
      <c r="L13" s="45" t="s">
        <v>196</v>
      </c>
    </row>
    <row r="14" spans="1:13" s="42" customFormat="1" x14ac:dyDescent="0.45">
      <c r="A14" s="73"/>
      <c r="B14" s="63">
        <v>11</v>
      </c>
      <c r="C14" s="43" t="s">
        <v>18</v>
      </c>
      <c r="D14" s="43"/>
      <c r="E14" s="36">
        <v>1</v>
      </c>
      <c r="F14" s="37">
        <v>10.44</v>
      </c>
      <c r="G14" s="38">
        <f t="shared" si="0"/>
        <v>10.44</v>
      </c>
      <c r="H14" s="44" t="s">
        <v>43</v>
      </c>
      <c r="I14" s="46" t="s">
        <v>109</v>
      </c>
      <c r="J14" s="64" t="s">
        <v>58</v>
      </c>
      <c r="K14" s="41" t="s">
        <v>120</v>
      </c>
      <c r="L14" s="45" t="s">
        <v>162</v>
      </c>
    </row>
    <row r="15" spans="1:13" s="42" customFormat="1" ht="42.75" x14ac:dyDescent="0.45">
      <c r="A15" s="73"/>
      <c r="B15" s="63">
        <v>12</v>
      </c>
      <c r="C15" s="43" t="s">
        <v>19</v>
      </c>
      <c r="D15" s="48" t="s">
        <v>186</v>
      </c>
      <c r="E15" s="36">
        <v>1</v>
      </c>
      <c r="F15" s="37">
        <v>1.99</v>
      </c>
      <c r="G15" s="38">
        <f>F15*E15+5.9</f>
        <v>7.8900000000000006</v>
      </c>
      <c r="H15" s="44" t="s">
        <v>175</v>
      </c>
      <c r="I15" s="46" t="s">
        <v>44</v>
      </c>
      <c r="J15" s="46"/>
      <c r="K15" s="47"/>
      <c r="L15" s="45" t="s">
        <v>174</v>
      </c>
    </row>
    <row r="16" spans="1:13" s="42" customFormat="1" x14ac:dyDescent="0.45">
      <c r="A16" s="73"/>
      <c r="B16" s="63">
        <v>13</v>
      </c>
      <c r="C16" s="43" t="s">
        <v>20</v>
      </c>
      <c r="D16" s="43"/>
      <c r="E16" s="36">
        <v>1</v>
      </c>
      <c r="F16" s="37">
        <v>1.73</v>
      </c>
      <c r="G16" s="38">
        <f t="shared" si="0"/>
        <v>1.73</v>
      </c>
      <c r="H16" s="44" t="s">
        <v>175</v>
      </c>
      <c r="I16" s="40" t="s">
        <v>45</v>
      </c>
      <c r="J16" s="40"/>
      <c r="K16" s="41"/>
      <c r="L16" s="45" t="s">
        <v>174</v>
      </c>
    </row>
    <row r="17" spans="1:12" s="42" customFormat="1" x14ac:dyDescent="0.45">
      <c r="A17" s="73"/>
      <c r="B17" s="63">
        <v>14</v>
      </c>
      <c r="C17" s="43" t="s">
        <v>21</v>
      </c>
      <c r="D17" s="43"/>
      <c r="E17" s="36">
        <v>1</v>
      </c>
      <c r="F17" s="37">
        <v>1.29</v>
      </c>
      <c r="G17" s="38">
        <f t="shared" si="0"/>
        <v>1.29</v>
      </c>
      <c r="H17" s="44" t="s">
        <v>175</v>
      </c>
      <c r="I17" s="40" t="s">
        <v>45</v>
      </c>
      <c r="J17" s="40"/>
      <c r="K17" s="41"/>
      <c r="L17" s="45" t="s">
        <v>174</v>
      </c>
    </row>
    <row r="18" spans="1:12" s="42" customFormat="1" x14ac:dyDescent="0.45">
      <c r="A18" s="73"/>
      <c r="B18" s="63">
        <v>15</v>
      </c>
      <c r="C18" s="43" t="s">
        <v>22</v>
      </c>
      <c r="D18" s="43">
        <v>10</v>
      </c>
      <c r="E18" s="36">
        <v>1</v>
      </c>
      <c r="F18" s="37">
        <v>8.99</v>
      </c>
      <c r="G18" s="38">
        <f t="shared" si="0"/>
        <v>8.99</v>
      </c>
      <c r="H18" s="44" t="s">
        <v>41</v>
      </c>
      <c r="I18" s="40" t="s">
        <v>111</v>
      </c>
      <c r="J18" s="40"/>
      <c r="K18" s="41" t="s">
        <v>118</v>
      </c>
      <c r="L18" s="45" t="s">
        <v>176</v>
      </c>
    </row>
    <row r="19" spans="1:12" s="42" customFormat="1" x14ac:dyDescent="0.45">
      <c r="A19" s="73"/>
      <c r="B19" s="63">
        <v>16</v>
      </c>
      <c r="C19" s="43" t="s">
        <v>23</v>
      </c>
      <c r="D19" s="43">
        <v>8</v>
      </c>
      <c r="E19" s="36">
        <v>1</v>
      </c>
      <c r="F19" s="37">
        <v>3.83</v>
      </c>
      <c r="G19" s="38">
        <f t="shared" si="0"/>
        <v>3.83</v>
      </c>
      <c r="H19" s="44" t="s">
        <v>41</v>
      </c>
      <c r="I19" s="40" t="s">
        <v>111</v>
      </c>
      <c r="J19" s="40"/>
      <c r="K19" s="41" t="s">
        <v>118</v>
      </c>
      <c r="L19" s="45" t="s">
        <v>177</v>
      </c>
    </row>
    <row r="20" spans="1:12" s="42" customFormat="1" x14ac:dyDescent="0.45">
      <c r="A20" s="73"/>
      <c r="B20" s="63">
        <v>17</v>
      </c>
      <c r="C20" s="35" t="s">
        <v>24</v>
      </c>
      <c r="D20" s="35">
        <v>9</v>
      </c>
      <c r="E20" s="36">
        <v>1</v>
      </c>
      <c r="F20" s="37">
        <v>6.99</v>
      </c>
      <c r="G20" s="38">
        <f t="shared" si="0"/>
        <v>6.99</v>
      </c>
      <c r="H20" s="44" t="s">
        <v>178</v>
      </c>
      <c r="I20" s="40" t="s">
        <v>111</v>
      </c>
      <c r="J20" s="40"/>
      <c r="K20" s="41" t="s">
        <v>118</v>
      </c>
      <c r="L20" s="45" t="s">
        <v>187</v>
      </c>
    </row>
    <row r="21" spans="1:12" s="42" customFormat="1" x14ac:dyDescent="0.45">
      <c r="A21" s="73"/>
      <c r="B21" s="63">
        <v>18</v>
      </c>
      <c r="C21" s="35" t="s">
        <v>25</v>
      </c>
      <c r="D21" s="35">
        <v>3</v>
      </c>
      <c r="E21" s="36">
        <v>1</v>
      </c>
      <c r="F21" s="37">
        <v>2.33</v>
      </c>
      <c r="G21" s="38">
        <f t="shared" si="0"/>
        <v>2.33</v>
      </c>
      <c r="H21" s="44" t="s">
        <v>41</v>
      </c>
      <c r="I21" s="40" t="s">
        <v>111</v>
      </c>
      <c r="J21" s="40"/>
      <c r="K21" s="41" t="s">
        <v>118</v>
      </c>
      <c r="L21" s="45" t="s">
        <v>179</v>
      </c>
    </row>
    <row r="22" spans="1:12" s="42" customFormat="1" x14ac:dyDescent="0.45">
      <c r="A22" s="73"/>
      <c r="B22" s="63">
        <v>19</v>
      </c>
      <c r="C22" s="43" t="s">
        <v>26</v>
      </c>
      <c r="D22" s="43">
        <v>3</v>
      </c>
      <c r="E22" s="36">
        <v>1</v>
      </c>
      <c r="F22" s="37">
        <v>24.99</v>
      </c>
      <c r="G22" s="38">
        <f t="shared" si="0"/>
        <v>24.99</v>
      </c>
      <c r="H22" s="44" t="s">
        <v>41</v>
      </c>
      <c r="I22" s="40" t="s">
        <v>110</v>
      </c>
      <c r="J22" s="40"/>
      <c r="K22" s="41" t="s">
        <v>121</v>
      </c>
      <c r="L22" s="45" t="s">
        <v>180</v>
      </c>
    </row>
    <row r="23" spans="1:12" s="42" customFormat="1" x14ac:dyDescent="0.45">
      <c r="A23" s="73"/>
      <c r="B23" s="63">
        <v>20</v>
      </c>
      <c r="C23" s="43" t="s">
        <v>27</v>
      </c>
      <c r="D23" s="43">
        <v>20</v>
      </c>
      <c r="E23" s="36">
        <v>1</v>
      </c>
      <c r="F23" s="37">
        <v>0</v>
      </c>
      <c r="G23" s="38">
        <f t="shared" si="0"/>
        <v>0</v>
      </c>
      <c r="H23" s="44" t="s">
        <v>41</v>
      </c>
      <c r="I23" s="40" t="s">
        <v>110</v>
      </c>
      <c r="J23" s="40"/>
      <c r="K23" s="41" t="s">
        <v>121</v>
      </c>
      <c r="L23" s="45" t="s">
        <v>180</v>
      </c>
    </row>
    <row r="24" spans="1:12" s="42" customFormat="1" x14ac:dyDescent="0.45">
      <c r="A24" s="73"/>
      <c r="B24" s="34">
        <v>21</v>
      </c>
      <c r="C24" s="43" t="s">
        <v>28</v>
      </c>
      <c r="D24" s="43"/>
      <c r="E24" s="36">
        <v>3</v>
      </c>
      <c r="F24" s="37">
        <v>5.0999999999999996</v>
      </c>
      <c r="G24" s="38">
        <f t="shared" si="0"/>
        <v>15.299999999999999</v>
      </c>
      <c r="H24" s="44" t="s">
        <v>189</v>
      </c>
      <c r="I24" s="40"/>
      <c r="J24" s="40"/>
      <c r="K24" s="41" t="s">
        <v>122</v>
      </c>
      <c r="L24" s="45" t="s">
        <v>190</v>
      </c>
    </row>
    <row r="25" spans="1:12" s="42" customFormat="1" ht="28.5" x14ac:dyDescent="0.45">
      <c r="A25" s="73"/>
      <c r="B25" s="34">
        <v>22</v>
      </c>
      <c r="C25" s="43" t="s">
        <v>29</v>
      </c>
      <c r="D25" s="43" t="s">
        <v>188</v>
      </c>
      <c r="E25" s="36">
        <v>2</v>
      </c>
      <c r="F25" s="37">
        <v>4.74</v>
      </c>
      <c r="G25" s="38">
        <f t="shared" si="0"/>
        <v>9.48</v>
      </c>
      <c r="H25" s="44" t="s">
        <v>189</v>
      </c>
      <c r="I25" s="40"/>
      <c r="J25" s="40"/>
      <c r="K25" s="41" t="s">
        <v>122</v>
      </c>
      <c r="L25" s="45" t="s">
        <v>190</v>
      </c>
    </row>
    <row r="26" spans="1:12" s="42" customFormat="1" ht="28.5" x14ac:dyDescent="0.45">
      <c r="A26" s="73"/>
      <c r="B26" s="63">
        <v>23</v>
      </c>
      <c r="C26" s="43" t="s">
        <v>30</v>
      </c>
      <c r="D26" s="43"/>
      <c r="E26" s="36">
        <v>1</v>
      </c>
      <c r="F26" s="37">
        <v>8</v>
      </c>
      <c r="G26" s="38">
        <f t="shared" si="0"/>
        <v>8</v>
      </c>
      <c r="H26" s="44" t="s">
        <v>182</v>
      </c>
      <c r="I26" s="46" t="s">
        <v>59</v>
      </c>
      <c r="J26" s="46"/>
      <c r="K26" s="47" t="s">
        <v>118</v>
      </c>
      <c r="L26" s="45" t="s">
        <v>181</v>
      </c>
    </row>
    <row r="27" spans="1:12" s="42" customFormat="1" x14ac:dyDescent="0.45">
      <c r="A27" s="73"/>
      <c r="B27" s="63">
        <v>24</v>
      </c>
      <c r="C27" s="43" t="s">
        <v>31</v>
      </c>
      <c r="D27" s="43"/>
      <c r="E27" s="36">
        <v>1</v>
      </c>
      <c r="F27" s="37">
        <v>8.99</v>
      </c>
      <c r="G27" s="38">
        <f t="shared" si="0"/>
        <v>8.99</v>
      </c>
      <c r="H27" s="44" t="s">
        <v>41</v>
      </c>
      <c r="I27" s="40"/>
      <c r="J27" s="40"/>
      <c r="K27" s="41" t="s">
        <v>118</v>
      </c>
      <c r="L27" s="45" t="s">
        <v>183</v>
      </c>
    </row>
    <row r="28" spans="1:12" s="42" customFormat="1" x14ac:dyDescent="0.45">
      <c r="A28" s="73"/>
      <c r="B28" s="63">
        <v>25</v>
      </c>
      <c r="C28" s="43" t="s">
        <v>32</v>
      </c>
      <c r="D28" s="43"/>
      <c r="E28" s="36">
        <v>1</v>
      </c>
      <c r="F28" s="37">
        <v>4.1900000000000004</v>
      </c>
      <c r="G28" s="38">
        <f t="shared" si="0"/>
        <v>4.1900000000000004</v>
      </c>
      <c r="H28" s="44" t="s">
        <v>41</v>
      </c>
      <c r="I28" s="40"/>
      <c r="J28" s="40"/>
      <c r="K28" s="41" t="s">
        <v>118</v>
      </c>
      <c r="L28" s="45" t="s">
        <v>191</v>
      </c>
    </row>
    <row r="29" spans="1:12" s="42" customFormat="1" x14ac:dyDescent="0.45">
      <c r="A29" s="73"/>
      <c r="B29" s="34">
        <v>26</v>
      </c>
      <c r="C29" s="43" t="s">
        <v>33</v>
      </c>
      <c r="D29" s="43"/>
      <c r="E29" s="36">
        <v>1</v>
      </c>
      <c r="F29" s="37">
        <v>2.99</v>
      </c>
      <c r="G29" s="38">
        <f t="shared" si="0"/>
        <v>2.99</v>
      </c>
      <c r="H29" s="44" t="s">
        <v>41</v>
      </c>
      <c r="I29" s="40"/>
      <c r="J29" s="40"/>
      <c r="K29" s="41" t="s">
        <v>118</v>
      </c>
      <c r="L29" s="45" t="s">
        <v>192</v>
      </c>
    </row>
    <row r="30" spans="1:12" s="42" customFormat="1" ht="28.5" x14ac:dyDescent="0.45">
      <c r="A30" s="73"/>
      <c r="B30" s="63">
        <v>27</v>
      </c>
      <c r="C30" s="43" t="s">
        <v>34</v>
      </c>
      <c r="D30" s="43"/>
      <c r="E30" s="36">
        <v>1</v>
      </c>
      <c r="F30" s="37">
        <v>0</v>
      </c>
      <c r="G30" s="38">
        <f t="shared" si="0"/>
        <v>0</v>
      </c>
      <c r="H30" s="44"/>
      <c r="I30" s="46" t="s">
        <v>60</v>
      </c>
      <c r="J30" s="40"/>
      <c r="K30" s="41"/>
      <c r="L30" s="45"/>
    </row>
    <row r="31" spans="1:12" s="42" customFormat="1" x14ac:dyDescent="0.45">
      <c r="A31" s="73"/>
      <c r="B31" s="63">
        <v>28</v>
      </c>
      <c r="C31" s="43" t="s">
        <v>35</v>
      </c>
      <c r="D31" s="43"/>
      <c r="E31" s="36">
        <v>1</v>
      </c>
      <c r="F31" s="37">
        <v>2.52</v>
      </c>
      <c r="G31" s="38">
        <f t="shared" si="0"/>
        <v>2.52</v>
      </c>
      <c r="H31" s="44" t="s">
        <v>41</v>
      </c>
      <c r="I31" s="40" t="s">
        <v>46</v>
      </c>
      <c r="J31" s="40"/>
      <c r="K31" s="41"/>
      <c r="L31" s="45" t="s">
        <v>184</v>
      </c>
    </row>
    <row r="32" spans="1:12" s="42" customFormat="1" ht="28.5" x14ac:dyDescent="0.45">
      <c r="A32" s="73"/>
      <c r="B32" s="63">
        <v>29</v>
      </c>
      <c r="C32" s="43" t="s">
        <v>36</v>
      </c>
      <c r="D32" s="43"/>
      <c r="E32" s="36">
        <v>10</v>
      </c>
      <c r="F32" s="37">
        <v>0</v>
      </c>
      <c r="G32" s="38">
        <f t="shared" si="0"/>
        <v>0</v>
      </c>
      <c r="H32" s="44" t="s">
        <v>51</v>
      </c>
      <c r="I32" s="46" t="s">
        <v>61</v>
      </c>
      <c r="J32" s="40"/>
      <c r="K32" s="41"/>
      <c r="L32" s="45"/>
    </row>
    <row r="33" spans="1:12" x14ac:dyDescent="0.45">
      <c r="A33" s="73"/>
      <c r="B33" s="32">
        <v>30</v>
      </c>
      <c r="C33" s="33" t="s">
        <v>39</v>
      </c>
      <c r="D33" s="3"/>
      <c r="E33" s="11">
        <v>8</v>
      </c>
      <c r="F33" s="24"/>
      <c r="G33" s="29">
        <f t="shared" si="0"/>
        <v>0</v>
      </c>
      <c r="H33" s="5"/>
      <c r="I33" s="16" t="s">
        <v>114</v>
      </c>
      <c r="J33" s="17">
        <v>0.998</v>
      </c>
      <c r="K33" s="18" t="s">
        <v>123</v>
      </c>
      <c r="L33" s="2" t="s">
        <v>47</v>
      </c>
    </row>
    <row r="34" spans="1:12" x14ac:dyDescent="0.45">
      <c r="A34" s="73"/>
      <c r="B34" s="32">
        <v>31</v>
      </c>
      <c r="C34" s="33" t="s">
        <v>40</v>
      </c>
      <c r="D34" s="3"/>
      <c r="E34" s="11">
        <v>2</v>
      </c>
      <c r="F34" s="24"/>
      <c r="G34" s="29">
        <f t="shared" si="0"/>
        <v>0</v>
      </c>
      <c r="H34" s="5"/>
      <c r="I34" s="16"/>
      <c r="J34" s="16"/>
      <c r="K34" s="18" t="s">
        <v>118</v>
      </c>
      <c r="L34" s="2" t="s">
        <v>48</v>
      </c>
    </row>
    <row r="35" spans="1:12" ht="28.5" x14ac:dyDescent="0.45">
      <c r="A35" s="73"/>
      <c r="B35" s="6">
        <v>32</v>
      </c>
      <c r="C35" s="3" t="s">
        <v>37</v>
      </c>
      <c r="D35" s="3"/>
      <c r="E35" s="11">
        <v>1</v>
      </c>
      <c r="F35" s="24"/>
      <c r="G35" s="29">
        <f t="shared" si="0"/>
        <v>0</v>
      </c>
      <c r="H35" s="4"/>
      <c r="I35" s="19" t="s">
        <v>49</v>
      </c>
      <c r="J35" s="19"/>
      <c r="K35" s="20"/>
      <c r="L35" s="2"/>
    </row>
    <row r="36" spans="1:12" s="42" customFormat="1" x14ac:dyDescent="0.45">
      <c r="A36" s="73"/>
      <c r="B36" s="63">
        <v>33</v>
      </c>
      <c r="C36" s="43" t="s">
        <v>38</v>
      </c>
      <c r="D36" s="43" t="s">
        <v>164</v>
      </c>
      <c r="E36" s="49">
        <v>1</v>
      </c>
      <c r="F36" s="37">
        <v>28.07</v>
      </c>
      <c r="G36" s="38">
        <f>F36*E36+4.9</f>
        <v>32.97</v>
      </c>
      <c r="H36" s="44" t="s">
        <v>189</v>
      </c>
      <c r="I36" s="40" t="s">
        <v>62</v>
      </c>
      <c r="J36" s="40"/>
      <c r="K36" s="41" t="s">
        <v>122</v>
      </c>
      <c r="L36" s="45" t="s">
        <v>190</v>
      </c>
    </row>
    <row r="37" spans="1:12" s="42" customFormat="1" x14ac:dyDescent="0.45">
      <c r="A37" s="73" t="s">
        <v>55</v>
      </c>
      <c r="B37" s="63">
        <v>101</v>
      </c>
      <c r="C37" s="43" t="s">
        <v>124</v>
      </c>
      <c r="D37" s="43">
        <v>30</v>
      </c>
      <c r="E37" s="36">
        <v>1</v>
      </c>
      <c r="F37" s="37">
        <v>2.5</v>
      </c>
      <c r="G37" s="38">
        <f t="shared" si="0"/>
        <v>2.5</v>
      </c>
      <c r="H37" s="44" t="s">
        <v>168</v>
      </c>
      <c r="I37" s="40" t="s">
        <v>64</v>
      </c>
      <c r="J37" s="40"/>
      <c r="K37" s="41" t="s">
        <v>121</v>
      </c>
      <c r="L37" s="45" t="s">
        <v>50</v>
      </c>
    </row>
    <row r="38" spans="1:12" s="42" customFormat="1" x14ac:dyDescent="0.45">
      <c r="A38" s="73"/>
      <c r="B38" s="63">
        <v>102</v>
      </c>
      <c r="C38" s="43" t="s">
        <v>125</v>
      </c>
      <c r="D38" s="43" t="s">
        <v>172</v>
      </c>
      <c r="E38" s="36">
        <v>1</v>
      </c>
      <c r="F38" s="37">
        <v>0</v>
      </c>
      <c r="G38" s="38">
        <f t="shared" si="0"/>
        <v>0</v>
      </c>
      <c r="H38" s="44" t="s">
        <v>41</v>
      </c>
      <c r="I38" s="40"/>
      <c r="J38" s="40" t="s">
        <v>144</v>
      </c>
      <c r="K38" s="41" t="s">
        <v>118</v>
      </c>
      <c r="L38" s="45" t="s">
        <v>143</v>
      </c>
    </row>
    <row r="39" spans="1:12" s="42" customFormat="1" x14ac:dyDescent="0.45">
      <c r="A39" s="73"/>
      <c r="B39" s="63">
        <v>103</v>
      </c>
      <c r="C39" s="43" t="s">
        <v>126</v>
      </c>
      <c r="D39" s="43" t="s">
        <v>173</v>
      </c>
      <c r="E39" s="36">
        <v>13</v>
      </c>
      <c r="F39" s="37">
        <v>0</v>
      </c>
      <c r="G39" s="38">
        <f t="shared" si="0"/>
        <v>0</v>
      </c>
      <c r="H39" s="44" t="s">
        <v>41</v>
      </c>
      <c r="I39" s="40"/>
      <c r="J39" s="40" t="s">
        <v>144</v>
      </c>
      <c r="K39" s="41" t="s">
        <v>118</v>
      </c>
      <c r="L39" s="45" t="s">
        <v>143</v>
      </c>
    </row>
    <row r="40" spans="1:12" s="42" customFormat="1" x14ac:dyDescent="0.45">
      <c r="A40" s="73"/>
      <c r="B40" s="63">
        <v>104</v>
      </c>
      <c r="C40" s="43" t="s">
        <v>127</v>
      </c>
      <c r="D40" s="43" t="s">
        <v>173</v>
      </c>
      <c r="E40" s="36">
        <v>4</v>
      </c>
      <c r="F40" s="37">
        <v>0</v>
      </c>
      <c r="G40" s="38">
        <f t="shared" si="0"/>
        <v>0</v>
      </c>
      <c r="H40" s="44" t="s">
        <v>41</v>
      </c>
      <c r="I40" s="40"/>
      <c r="J40" s="40" t="s">
        <v>144</v>
      </c>
      <c r="K40" s="41" t="s">
        <v>118</v>
      </c>
      <c r="L40" s="45" t="s">
        <v>143</v>
      </c>
    </row>
    <row r="41" spans="1:12" s="42" customFormat="1" x14ac:dyDescent="0.45">
      <c r="A41" s="73"/>
      <c r="B41" s="63">
        <v>105</v>
      </c>
      <c r="C41" s="43" t="s">
        <v>128</v>
      </c>
      <c r="D41" s="43">
        <v>5</v>
      </c>
      <c r="E41" s="36">
        <v>1</v>
      </c>
      <c r="F41" s="37">
        <v>3.93</v>
      </c>
      <c r="G41" s="38">
        <f t="shared" si="0"/>
        <v>3.93</v>
      </c>
      <c r="H41" s="44" t="s">
        <v>168</v>
      </c>
      <c r="I41" s="40" t="s">
        <v>51</v>
      </c>
      <c r="J41" s="40"/>
      <c r="K41" s="41"/>
      <c r="L41" s="45"/>
    </row>
    <row r="42" spans="1:12" s="42" customFormat="1" x14ac:dyDescent="0.45">
      <c r="A42" s="73"/>
      <c r="B42" s="63">
        <v>106</v>
      </c>
      <c r="C42" s="43" t="s">
        <v>129</v>
      </c>
      <c r="D42" s="43" t="s">
        <v>169</v>
      </c>
      <c r="E42" s="36">
        <v>2</v>
      </c>
      <c r="F42" s="37">
        <v>0</v>
      </c>
      <c r="G42" s="38">
        <f t="shared" si="0"/>
        <v>0</v>
      </c>
      <c r="H42" s="44" t="s">
        <v>41</v>
      </c>
      <c r="I42" s="40" t="s">
        <v>51</v>
      </c>
      <c r="J42" s="40"/>
      <c r="K42" s="41"/>
      <c r="L42" s="45"/>
    </row>
    <row r="43" spans="1:12" s="42" customFormat="1" x14ac:dyDescent="0.45">
      <c r="A43" s="73"/>
      <c r="B43" s="63">
        <v>107</v>
      </c>
      <c r="C43" s="43" t="s">
        <v>130</v>
      </c>
      <c r="D43" s="43">
        <v>7</v>
      </c>
      <c r="E43" s="36">
        <v>1</v>
      </c>
      <c r="F43" s="37">
        <v>5.14</v>
      </c>
      <c r="G43" s="38">
        <f t="shared" si="0"/>
        <v>5.14</v>
      </c>
      <c r="H43" s="44" t="s">
        <v>168</v>
      </c>
      <c r="I43" s="40" t="s">
        <v>51</v>
      </c>
      <c r="J43" s="40"/>
      <c r="K43" s="41"/>
      <c r="L43" s="45"/>
    </row>
    <row r="44" spans="1:12" s="42" customFormat="1" x14ac:dyDescent="0.45">
      <c r="A44" s="73"/>
      <c r="B44" s="63">
        <v>108</v>
      </c>
      <c r="C44" s="43" t="s">
        <v>131</v>
      </c>
      <c r="D44" s="43" t="s">
        <v>171</v>
      </c>
      <c r="E44" s="36">
        <v>1</v>
      </c>
      <c r="F44" s="37">
        <v>21.85</v>
      </c>
      <c r="G44" s="38">
        <f t="shared" si="0"/>
        <v>21.85</v>
      </c>
      <c r="H44" s="44" t="s">
        <v>41</v>
      </c>
      <c r="I44" s="40"/>
      <c r="J44" s="40" t="s">
        <v>142</v>
      </c>
      <c r="K44" s="41" t="s">
        <v>118</v>
      </c>
      <c r="L44" s="45" t="s">
        <v>165</v>
      </c>
    </row>
    <row r="45" spans="1:12" s="42" customFormat="1" x14ac:dyDescent="0.45">
      <c r="A45" s="73"/>
      <c r="B45" s="63">
        <v>109</v>
      </c>
      <c r="C45" s="43" t="s">
        <v>132</v>
      </c>
      <c r="D45" s="43" t="s">
        <v>169</v>
      </c>
      <c r="E45" s="36">
        <v>2</v>
      </c>
      <c r="F45" s="37">
        <v>0</v>
      </c>
      <c r="G45" s="38">
        <f t="shared" si="0"/>
        <v>0</v>
      </c>
      <c r="H45" s="44" t="s">
        <v>41</v>
      </c>
      <c r="I45" s="40" t="s">
        <v>51</v>
      </c>
      <c r="J45" s="40"/>
      <c r="K45" s="41"/>
      <c r="L45" s="45"/>
    </row>
    <row r="46" spans="1:12" s="42" customFormat="1" x14ac:dyDescent="0.45">
      <c r="A46" s="73"/>
      <c r="B46" s="63">
        <v>110</v>
      </c>
      <c r="C46" s="43" t="s">
        <v>133</v>
      </c>
      <c r="D46" s="43" t="s">
        <v>170</v>
      </c>
      <c r="E46" s="36">
        <v>8</v>
      </c>
      <c r="F46" s="37">
        <v>0</v>
      </c>
      <c r="G46" s="38">
        <f t="shared" si="0"/>
        <v>0</v>
      </c>
      <c r="H46" s="44" t="s">
        <v>41</v>
      </c>
      <c r="I46" s="40"/>
      <c r="J46" s="40" t="s">
        <v>142</v>
      </c>
      <c r="K46" s="41" t="s">
        <v>118</v>
      </c>
      <c r="L46" s="45" t="s">
        <v>141</v>
      </c>
    </row>
    <row r="47" spans="1:12" s="42" customFormat="1" x14ac:dyDescent="0.45">
      <c r="A47" s="73"/>
      <c r="B47" s="63">
        <v>111</v>
      </c>
      <c r="C47" s="43" t="s">
        <v>134</v>
      </c>
      <c r="D47" s="43">
        <v>4</v>
      </c>
      <c r="E47" s="36">
        <v>1</v>
      </c>
      <c r="F47" s="37">
        <v>4.6399999999999997</v>
      </c>
      <c r="G47" s="38">
        <f t="shared" si="0"/>
        <v>4.6399999999999997</v>
      </c>
      <c r="H47" s="44" t="s">
        <v>168</v>
      </c>
      <c r="I47" s="40" t="s">
        <v>51</v>
      </c>
      <c r="J47" s="40"/>
      <c r="K47" s="41"/>
      <c r="L47" s="45"/>
    </row>
    <row r="48" spans="1:12" s="42" customFormat="1" x14ac:dyDescent="0.45">
      <c r="A48" s="73"/>
      <c r="B48" s="63">
        <v>112</v>
      </c>
      <c r="C48" s="43" t="s">
        <v>135</v>
      </c>
      <c r="D48" s="43">
        <v>6</v>
      </c>
      <c r="E48" s="36">
        <v>1</v>
      </c>
      <c r="F48" s="37">
        <v>5.57</v>
      </c>
      <c r="G48" s="38">
        <f t="shared" si="0"/>
        <v>5.57</v>
      </c>
      <c r="H48" s="44" t="s">
        <v>168</v>
      </c>
      <c r="I48" s="40" t="s">
        <v>51</v>
      </c>
      <c r="J48" s="40"/>
      <c r="K48" s="41"/>
      <c r="L48" s="45"/>
    </row>
    <row r="49" spans="1:12" s="42" customFormat="1" x14ac:dyDescent="0.45">
      <c r="A49" s="73"/>
      <c r="B49" s="63">
        <v>113</v>
      </c>
      <c r="C49" s="43" t="s">
        <v>136</v>
      </c>
      <c r="D49" s="43"/>
      <c r="E49" s="36">
        <v>1</v>
      </c>
      <c r="F49" s="37">
        <v>8.33</v>
      </c>
      <c r="G49" s="38">
        <f>F49*E49</f>
        <v>8.33</v>
      </c>
      <c r="H49" s="44" t="s">
        <v>168</v>
      </c>
      <c r="I49" s="40" t="s">
        <v>51</v>
      </c>
      <c r="J49" s="40"/>
      <c r="K49" s="41"/>
      <c r="L49" s="45"/>
    </row>
    <row r="50" spans="1:12" s="42" customFormat="1" x14ac:dyDescent="0.45">
      <c r="A50" s="73"/>
      <c r="B50" s="63">
        <v>114</v>
      </c>
      <c r="C50" s="62" t="s">
        <v>137</v>
      </c>
      <c r="D50" s="62">
        <v>8</v>
      </c>
      <c r="E50" s="36">
        <v>1</v>
      </c>
      <c r="F50" s="37">
        <v>3.72</v>
      </c>
      <c r="G50" s="38">
        <f t="shared" si="0"/>
        <v>3.72</v>
      </c>
      <c r="H50" s="44" t="s">
        <v>168</v>
      </c>
      <c r="I50" s="40" t="s">
        <v>64</v>
      </c>
      <c r="J50" s="40"/>
      <c r="K50" s="41" t="s">
        <v>121</v>
      </c>
      <c r="L50" s="45" t="s">
        <v>63</v>
      </c>
    </row>
    <row r="51" spans="1:12" s="42" customFormat="1" x14ac:dyDescent="0.45">
      <c r="A51" s="73"/>
      <c r="B51" s="63">
        <v>115</v>
      </c>
      <c r="C51" s="43" t="s">
        <v>138</v>
      </c>
      <c r="D51" s="43" t="s">
        <v>170</v>
      </c>
      <c r="E51" s="36">
        <v>8</v>
      </c>
      <c r="F51" s="37">
        <v>0</v>
      </c>
      <c r="G51" s="38">
        <f t="shared" si="0"/>
        <v>0</v>
      </c>
      <c r="H51" s="44" t="s">
        <v>41</v>
      </c>
      <c r="I51" s="40" t="s">
        <v>51</v>
      </c>
      <c r="J51" s="40"/>
      <c r="K51" s="41"/>
      <c r="L51" s="45"/>
    </row>
    <row r="52" spans="1:12" s="42" customFormat="1" x14ac:dyDescent="0.45">
      <c r="A52" s="73"/>
      <c r="B52" s="63">
        <v>116</v>
      </c>
      <c r="C52" s="43" t="s">
        <v>139</v>
      </c>
      <c r="D52" s="43">
        <v>4</v>
      </c>
      <c r="E52" s="36">
        <v>1</v>
      </c>
      <c r="F52" s="37">
        <v>1.55</v>
      </c>
      <c r="G52" s="38">
        <f t="shared" si="0"/>
        <v>1.55</v>
      </c>
      <c r="H52" s="44" t="s">
        <v>168</v>
      </c>
      <c r="I52" s="40" t="s">
        <v>51</v>
      </c>
      <c r="J52" s="40"/>
      <c r="K52" s="41"/>
      <c r="L52" s="45" t="s">
        <v>166</v>
      </c>
    </row>
    <row r="53" spans="1:12" s="42" customFormat="1" x14ac:dyDescent="0.45">
      <c r="A53" s="73"/>
      <c r="B53" s="63">
        <v>117</v>
      </c>
      <c r="C53" s="43" t="s">
        <v>140</v>
      </c>
      <c r="D53" s="43">
        <v>4</v>
      </c>
      <c r="E53" s="36">
        <v>1</v>
      </c>
      <c r="F53" s="37">
        <v>3.78</v>
      </c>
      <c r="G53" s="38">
        <f t="shared" si="0"/>
        <v>3.78</v>
      </c>
      <c r="H53" s="44" t="s">
        <v>168</v>
      </c>
      <c r="I53" s="40" t="s">
        <v>51</v>
      </c>
      <c r="J53" s="40"/>
      <c r="K53" s="41"/>
      <c r="L53" s="45" t="s">
        <v>167</v>
      </c>
    </row>
    <row r="54" spans="1:12" s="42" customFormat="1" x14ac:dyDescent="0.45">
      <c r="A54" s="73"/>
      <c r="B54" s="63">
        <v>118</v>
      </c>
      <c r="C54" s="43" t="s">
        <v>150</v>
      </c>
      <c r="D54" s="43" t="s">
        <v>173</v>
      </c>
      <c r="E54" s="36">
        <v>30</v>
      </c>
      <c r="F54" s="37">
        <v>0</v>
      </c>
      <c r="G54" s="38">
        <f t="shared" si="0"/>
        <v>0</v>
      </c>
      <c r="H54" s="44" t="s">
        <v>41</v>
      </c>
      <c r="I54" s="40"/>
      <c r="J54" s="40" t="s">
        <v>144</v>
      </c>
      <c r="K54" s="41" t="s">
        <v>118</v>
      </c>
      <c r="L54" s="45" t="s">
        <v>143</v>
      </c>
    </row>
    <row r="55" spans="1:12" s="42" customFormat="1" x14ac:dyDescent="0.45">
      <c r="A55" s="73"/>
      <c r="B55" s="63">
        <v>119</v>
      </c>
      <c r="C55" s="43" t="s">
        <v>151</v>
      </c>
      <c r="D55" s="43" t="s">
        <v>173</v>
      </c>
      <c r="E55" s="36">
        <v>4</v>
      </c>
      <c r="F55" s="37">
        <v>0</v>
      </c>
      <c r="G55" s="38">
        <f t="shared" si="0"/>
        <v>0</v>
      </c>
      <c r="H55" s="44" t="s">
        <v>41</v>
      </c>
      <c r="I55" s="40"/>
      <c r="J55" s="40" t="s">
        <v>142</v>
      </c>
      <c r="K55" s="41" t="s">
        <v>118</v>
      </c>
      <c r="L55" s="45" t="s">
        <v>141</v>
      </c>
    </row>
    <row r="56" spans="1:12" s="42" customFormat="1" x14ac:dyDescent="0.45">
      <c r="A56" s="73"/>
      <c r="B56" s="63">
        <v>120</v>
      </c>
      <c r="C56" s="43" t="s">
        <v>152</v>
      </c>
      <c r="D56" s="43">
        <v>18</v>
      </c>
      <c r="E56" s="36">
        <v>1</v>
      </c>
      <c r="F56" s="37">
        <v>2.36</v>
      </c>
      <c r="G56" s="38">
        <f t="shared" si="0"/>
        <v>2.36</v>
      </c>
      <c r="H56" s="44" t="s">
        <v>168</v>
      </c>
      <c r="I56" s="40" t="s">
        <v>64</v>
      </c>
      <c r="J56" s="40"/>
      <c r="K56" s="41" t="s">
        <v>121</v>
      </c>
      <c r="L56" s="45" t="s">
        <v>52</v>
      </c>
    </row>
    <row r="57" spans="1:12" s="42" customFormat="1" x14ac:dyDescent="0.45">
      <c r="A57" s="73"/>
      <c r="B57" s="63">
        <v>121</v>
      </c>
      <c r="C57" s="43" t="s">
        <v>153</v>
      </c>
      <c r="D57" s="43">
        <v>16</v>
      </c>
      <c r="E57" s="36">
        <v>1</v>
      </c>
      <c r="F57" s="37">
        <v>2.46</v>
      </c>
      <c r="G57" s="38">
        <f t="shared" si="0"/>
        <v>2.46</v>
      </c>
      <c r="H57" s="44" t="s">
        <v>168</v>
      </c>
      <c r="I57" s="40" t="s">
        <v>64</v>
      </c>
      <c r="J57" s="40"/>
      <c r="K57" s="41" t="s">
        <v>121</v>
      </c>
      <c r="L57" s="45" t="s">
        <v>53</v>
      </c>
    </row>
    <row r="58" spans="1:12" s="42" customFormat="1" x14ac:dyDescent="0.45">
      <c r="A58" s="73"/>
      <c r="B58" s="63">
        <v>122</v>
      </c>
      <c r="C58" s="60" t="s">
        <v>154</v>
      </c>
      <c r="D58" s="60">
        <v>2</v>
      </c>
      <c r="E58" s="36">
        <v>1</v>
      </c>
      <c r="F58" s="37">
        <v>4.88</v>
      </c>
      <c r="G58" s="38">
        <f t="shared" si="0"/>
        <v>4.88</v>
      </c>
      <c r="H58" s="44" t="s">
        <v>168</v>
      </c>
      <c r="I58" s="40" t="s">
        <v>51</v>
      </c>
      <c r="J58" s="40"/>
      <c r="K58" s="41"/>
      <c r="L58" s="45"/>
    </row>
    <row r="59" spans="1:12" s="42" customFormat="1" x14ac:dyDescent="0.45">
      <c r="A59" s="73"/>
      <c r="B59" s="63">
        <v>123</v>
      </c>
      <c r="C59" s="43" t="s">
        <v>145</v>
      </c>
      <c r="D59" s="43" t="s">
        <v>173</v>
      </c>
      <c r="E59" s="36">
        <v>3</v>
      </c>
      <c r="F59" s="37">
        <v>0</v>
      </c>
      <c r="G59" s="38">
        <f t="shared" si="0"/>
        <v>0</v>
      </c>
      <c r="H59" s="44" t="s">
        <v>41</v>
      </c>
      <c r="I59" s="40"/>
      <c r="J59" s="40" t="s">
        <v>142</v>
      </c>
      <c r="K59" s="41" t="s">
        <v>118</v>
      </c>
      <c r="L59" s="45" t="s">
        <v>141</v>
      </c>
    </row>
    <row r="60" spans="1:12" s="42" customFormat="1" x14ac:dyDescent="0.45">
      <c r="A60" s="73"/>
      <c r="B60" s="63">
        <v>124</v>
      </c>
      <c r="C60" s="43" t="s">
        <v>146</v>
      </c>
      <c r="D60" s="43" t="s">
        <v>173</v>
      </c>
      <c r="E60" s="36">
        <v>4</v>
      </c>
      <c r="F60" s="37">
        <v>0</v>
      </c>
      <c r="G60" s="38">
        <f t="shared" si="0"/>
        <v>0</v>
      </c>
      <c r="H60" s="44" t="s">
        <v>41</v>
      </c>
      <c r="I60" s="40"/>
      <c r="J60" s="40" t="s">
        <v>144</v>
      </c>
      <c r="K60" s="41" t="s">
        <v>118</v>
      </c>
      <c r="L60" s="45" t="s">
        <v>143</v>
      </c>
    </row>
    <row r="61" spans="1:12" s="42" customFormat="1" x14ac:dyDescent="0.45">
      <c r="A61" s="73"/>
      <c r="B61" s="63">
        <v>125</v>
      </c>
      <c r="C61" s="43" t="s">
        <v>147</v>
      </c>
      <c r="D61" s="43" t="s">
        <v>169</v>
      </c>
      <c r="E61" s="36">
        <v>8</v>
      </c>
      <c r="F61" s="37">
        <v>0</v>
      </c>
      <c r="G61" s="38">
        <f t="shared" si="0"/>
        <v>0</v>
      </c>
      <c r="H61" s="44" t="s">
        <v>41</v>
      </c>
      <c r="I61" s="40" t="s">
        <v>51</v>
      </c>
      <c r="J61" s="40"/>
      <c r="K61" s="41"/>
      <c r="L61" s="45"/>
    </row>
    <row r="62" spans="1:12" s="42" customFormat="1" x14ac:dyDescent="0.45">
      <c r="A62" s="73"/>
      <c r="B62" s="63">
        <v>126</v>
      </c>
      <c r="C62" s="60" t="s">
        <v>148</v>
      </c>
      <c r="D62" s="60">
        <v>4</v>
      </c>
      <c r="E62" s="36">
        <v>1</v>
      </c>
      <c r="F62" s="61">
        <v>5.47</v>
      </c>
      <c r="G62" s="38">
        <f t="shared" si="0"/>
        <v>5.47</v>
      </c>
      <c r="H62" s="44" t="s">
        <v>168</v>
      </c>
      <c r="I62" s="40" t="s">
        <v>51</v>
      </c>
      <c r="J62" s="40"/>
      <c r="K62" s="41"/>
      <c r="L62" s="45"/>
    </row>
    <row r="63" spans="1:12" s="42" customFormat="1" x14ac:dyDescent="0.45">
      <c r="A63" s="73"/>
      <c r="B63" s="63">
        <v>127</v>
      </c>
      <c r="C63" s="43" t="s">
        <v>149</v>
      </c>
      <c r="D63" s="43" t="s">
        <v>173</v>
      </c>
      <c r="E63" s="36">
        <v>10</v>
      </c>
      <c r="F63" s="37">
        <v>0</v>
      </c>
      <c r="G63" s="38">
        <f t="shared" si="0"/>
        <v>0</v>
      </c>
      <c r="H63" s="44" t="s">
        <v>41</v>
      </c>
      <c r="I63" s="40" t="s">
        <v>51</v>
      </c>
      <c r="J63" s="40"/>
      <c r="K63" s="41"/>
      <c r="L63" s="45"/>
    </row>
    <row r="64" spans="1:12" s="42" customFormat="1" ht="47.65" x14ac:dyDescent="0.45">
      <c r="A64" s="75" t="s">
        <v>197</v>
      </c>
      <c r="B64" s="76">
        <v>128</v>
      </c>
      <c r="C64" s="77" t="s">
        <v>198</v>
      </c>
      <c r="D64" s="77"/>
      <c r="E64" s="78">
        <v>1</v>
      </c>
      <c r="F64" s="66">
        <v>33.81</v>
      </c>
      <c r="G64" s="67">
        <f t="shared" si="0"/>
        <v>33.81</v>
      </c>
      <c r="H64" s="79"/>
      <c r="I64" s="80"/>
      <c r="J64" s="80"/>
      <c r="K64" s="81"/>
      <c r="L64" s="45"/>
    </row>
    <row r="65" spans="1:12" ht="25.5" x14ac:dyDescent="0.75">
      <c r="A65" s="1"/>
      <c r="F65" s="25" t="s">
        <v>54</v>
      </c>
      <c r="G65" s="25">
        <f>SUM(G2:G64)</f>
        <v>517.15000000000009</v>
      </c>
      <c r="L65" s="2"/>
    </row>
    <row r="66" spans="1:12" ht="15" customHeight="1" x14ac:dyDescent="0.75">
      <c r="A66" s="1"/>
      <c r="F66" s="26"/>
      <c r="G66" s="26"/>
      <c r="L66" s="2"/>
    </row>
    <row r="67" spans="1:12" ht="15" customHeight="1" x14ac:dyDescent="0.75">
      <c r="A67" s="1"/>
      <c r="F67" s="26"/>
      <c r="G67" s="26"/>
      <c r="L67" s="2"/>
    </row>
    <row r="68" spans="1:12" ht="22.5" customHeight="1" thickBot="1" x14ac:dyDescent="0.5">
      <c r="A68" s="73" t="s">
        <v>112</v>
      </c>
      <c r="B68" s="10" t="s">
        <v>3</v>
      </c>
      <c r="C68" s="10" t="s">
        <v>74</v>
      </c>
      <c r="D68" s="10"/>
      <c r="E68" s="74" t="s">
        <v>75</v>
      </c>
      <c r="F68" s="74"/>
      <c r="G68" s="30" t="s">
        <v>76</v>
      </c>
      <c r="H68" s="10" t="s">
        <v>92</v>
      </c>
      <c r="L68" s="2"/>
    </row>
    <row r="69" spans="1:12" x14ac:dyDescent="0.45">
      <c r="A69" s="73"/>
      <c r="B69" s="13">
        <v>202</v>
      </c>
      <c r="C69" s="70" t="s">
        <v>66</v>
      </c>
      <c r="D69" s="12"/>
      <c r="E69" s="69" t="s">
        <v>77</v>
      </c>
      <c r="F69" s="69"/>
      <c r="G69" s="31">
        <v>1</v>
      </c>
      <c r="H69" s="6"/>
      <c r="L69" s="2"/>
    </row>
    <row r="70" spans="1:12" x14ac:dyDescent="0.45">
      <c r="A70" s="73"/>
      <c r="B70" s="13">
        <v>203</v>
      </c>
      <c r="C70" s="70"/>
      <c r="D70" s="12"/>
      <c r="E70" s="69" t="s">
        <v>78</v>
      </c>
      <c r="F70" s="69"/>
      <c r="G70" s="31">
        <v>1</v>
      </c>
      <c r="H70" s="6"/>
      <c r="L70" s="2"/>
    </row>
    <row r="71" spans="1:12" ht="24" customHeight="1" x14ac:dyDescent="0.45">
      <c r="A71" s="73"/>
      <c r="B71" s="13">
        <v>204</v>
      </c>
      <c r="C71" s="70"/>
      <c r="D71" s="12"/>
      <c r="E71" s="69" t="s">
        <v>79</v>
      </c>
      <c r="F71" s="69"/>
      <c r="G71" s="31">
        <v>1</v>
      </c>
      <c r="H71" s="6"/>
      <c r="L71" s="2"/>
    </row>
    <row r="72" spans="1:12" x14ac:dyDescent="0.45">
      <c r="A72" s="73"/>
      <c r="B72" s="13">
        <v>205</v>
      </c>
      <c r="C72" s="70" t="s">
        <v>67</v>
      </c>
      <c r="D72" s="12"/>
      <c r="E72" s="69" t="s">
        <v>80</v>
      </c>
      <c r="F72" s="69"/>
      <c r="G72" s="31">
        <v>1</v>
      </c>
      <c r="H72" s="6"/>
    </row>
    <row r="73" spans="1:12" x14ac:dyDescent="0.45">
      <c r="A73" s="73"/>
      <c r="B73" s="13">
        <v>206</v>
      </c>
      <c r="C73" s="70"/>
      <c r="D73" s="12"/>
      <c r="E73" s="69" t="s">
        <v>82</v>
      </c>
      <c r="F73" s="69"/>
      <c r="G73" s="31">
        <v>1</v>
      </c>
      <c r="H73" s="6"/>
    </row>
    <row r="74" spans="1:12" x14ac:dyDescent="0.45">
      <c r="A74" s="73"/>
      <c r="B74" s="13">
        <v>207</v>
      </c>
      <c r="C74" s="70"/>
      <c r="D74" s="12"/>
      <c r="E74" s="69" t="s">
        <v>81</v>
      </c>
      <c r="F74" s="69"/>
      <c r="G74" s="31">
        <v>1</v>
      </c>
      <c r="H74" s="6"/>
    </row>
    <row r="75" spans="1:12" x14ac:dyDescent="0.45">
      <c r="A75" s="73"/>
      <c r="B75" s="13">
        <v>208</v>
      </c>
      <c r="C75" s="70"/>
      <c r="D75" s="12"/>
      <c r="E75" s="69" t="s">
        <v>83</v>
      </c>
      <c r="F75" s="69"/>
      <c r="G75" s="31">
        <v>1</v>
      </c>
      <c r="H75" s="6"/>
    </row>
    <row r="76" spans="1:12" x14ac:dyDescent="0.45">
      <c r="A76" s="73"/>
      <c r="B76" s="13">
        <v>209</v>
      </c>
      <c r="C76" s="70"/>
      <c r="D76" s="12"/>
      <c r="E76" s="69" t="s">
        <v>84</v>
      </c>
      <c r="F76" s="69"/>
      <c r="G76" s="31">
        <v>1</v>
      </c>
      <c r="H76" s="6"/>
    </row>
    <row r="77" spans="1:12" x14ac:dyDescent="0.45">
      <c r="A77" s="73"/>
      <c r="B77" s="13">
        <v>210</v>
      </c>
      <c r="C77" s="70" t="s">
        <v>68</v>
      </c>
      <c r="D77" s="12"/>
      <c r="E77" s="69" t="s">
        <v>85</v>
      </c>
      <c r="F77" s="69"/>
      <c r="G77" s="31">
        <v>1</v>
      </c>
      <c r="H77" s="6"/>
    </row>
    <row r="78" spans="1:12" x14ac:dyDescent="0.45">
      <c r="A78" s="73"/>
      <c r="B78" s="14" t="s">
        <v>65</v>
      </c>
      <c r="C78" s="70"/>
      <c r="D78" s="12"/>
      <c r="E78" s="69" t="s">
        <v>86</v>
      </c>
      <c r="F78" s="69"/>
      <c r="G78" s="31">
        <v>1</v>
      </c>
      <c r="H78" s="6"/>
    </row>
    <row r="79" spans="1:12" x14ac:dyDescent="0.45">
      <c r="A79" s="73"/>
      <c r="B79" s="15">
        <v>211</v>
      </c>
      <c r="C79" s="70"/>
      <c r="D79" s="12"/>
      <c r="E79" s="69" t="s">
        <v>86</v>
      </c>
      <c r="F79" s="69"/>
      <c r="G79" s="31">
        <v>1</v>
      </c>
      <c r="H79" s="6"/>
    </row>
    <row r="80" spans="1:12" x14ac:dyDescent="0.45">
      <c r="A80" s="73"/>
      <c r="B80" s="15">
        <v>212</v>
      </c>
      <c r="C80" s="70"/>
      <c r="D80" s="12"/>
      <c r="E80" s="69" t="s">
        <v>87</v>
      </c>
      <c r="F80" s="69"/>
      <c r="G80" s="31">
        <v>1</v>
      </c>
      <c r="H80" s="6"/>
    </row>
    <row r="81" spans="1:8" x14ac:dyDescent="0.45">
      <c r="A81" s="73"/>
      <c r="B81" s="15">
        <v>213</v>
      </c>
      <c r="C81" s="70" t="s">
        <v>69</v>
      </c>
      <c r="D81" s="12"/>
      <c r="E81" s="69" t="s">
        <v>88</v>
      </c>
      <c r="F81" s="69"/>
      <c r="G81" s="31">
        <v>1</v>
      </c>
      <c r="H81" s="6"/>
    </row>
    <row r="82" spans="1:8" x14ac:dyDescent="0.45">
      <c r="A82" s="73"/>
      <c r="B82" s="15">
        <v>214</v>
      </c>
      <c r="C82" s="70"/>
      <c r="D82" s="12"/>
      <c r="E82" s="69" t="s">
        <v>89</v>
      </c>
      <c r="F82" s="69"/>
      <c r="G82" s="31">
        <v>1</v>
      </c>
      <c r="H82" s="6"/>
    </row>
    <row r="83" spans="1:8" x14ac:dyDescent="0.45">
      <c r="A83" s="73"/>
      <c r="B83" s="15">
        <v>215</v>
      </c>
      <c r="C83" s="70"/>
      <c r="D83" s="12"/>
      <c r="E83" s="69" t="s">
        <v>90</v>
      </c>
      <c r="F83" s="69"/>
      <c r="G83" s="31">
        <v>1</v>
      </c>
      <c r="H83" s="6"/>
    </row>
    <row r="84" spans="1:8" x14ac:dyDescent="0.45">
      <c r="A84" s="73"/>
      <c r="B84" s="15">
        <v>216</v>
      </c>
      <c r="C84" s="70"/>
      <c r="D84" s="12"/>
      <c r="E84" s="69" t="s">
        <v>91</v>
      </c>
      <c r="F84" s="69"/>
      <c r="G84" s="31">
        <v>1</v>
      </c>
      <c r="H84" s="6"/>
    </row>
    <row r="85" spans="1:8" x14ac:dyDescent="0.45">
      <c r="A85" s="73"/>
      <c r="B85" s="15">
        <v>217</v>
      </c>
      <c r="C85" s="70" t="s">
        <v>70</v>
      </c>
      <c r="D85" s="12"/>
      <c r="E85" s="69" t="s">
        <v>93</v>
      </c>
      <c r="F85" s="69"/>
      <c r="G85" s="31">
        <v>1</v>
      </c>
      <c r="H85" s="6"/>
    </row>
    <row r="86" spans="1:8" x14ac:dyDescent="0.45">
      <c r="A86" s="73"/>
      <c r="B86" s="15">
        <v>218</v>
      </c>
      <c r="C86" s="70"/>
      <c r="D86" s="12"/>
      <c r="E86" s="69" t="s">
        <v>94</v>
      </c>
      <c r="F86" s="69"/>
      <c r="G86" s="31">
        <v>1</v>
      </c>
      <c r="H86" s="6"/>
    </row>
    <row r="87" spans="1:8" x14ac:dyDescent="0.45">
      <c r="A87" s="73"/>
      <c r="B87" s="15">
        <v>219</v>
      </c>
      <c r="C87" s="70"/>
      <c r="D87" s="12"/>
      <c r="E87" s="69" t="s">
        <v>95</v>
      </c>
      <c r="F87" s="69"/>
      <c r="G87" s="31">
        <v>2</v>
      </c>
      <c r="H87" s="6"/>
    </row>
    <row r="88" spans="1:8" x14ac:dyDescent="0.45">
      <c r="A88" s="73"/>
      <c r="B88" s="15">
        <v>220</v>
      </c>
      <c r="C88" s="70"/>
      <c r="D88" s="12"/>
      <c r="E88" s="69" t="s">
        <v>96</v>
      </c>
      <c r="F88" s="69"/>
      <c r="G88" s="31">
        <v>1</v>
      </c>
      <c r="H88" s="6"/>
    </row>
    <row r="89" spans="1:8" x14ac:dyDescent="0.45">
      <c r="A89" s="73"/>
      <c r="B89" s="15">
        <v>221</v>
      </c>
      <c r="C89" s="70"/>
      <c r="D89" s="12"/>
      <c r="E89" s="69" t="s">
        <v>97</v>
      </c>
      <c r="F89" s="69"/>
      <c r="G89" s="31">
        <v>1</v>
      </c>
      <c r="H89" s="6"/>
    </row>
    <row r="90" spans="1:8" x14ac:dyDescent="0.45">
      <c r="A90" s="73"/>
      <c r="B90" s="15">
        <v>222</v>
      </c>
      <c r="C90" s="70"/>
      <c r="D90" s="12"/>
      <c r="E90" s="69" t="s">
        <v>98</v>
      </c>
      <c r="F90" s="69"/>
      <c r="G90" s="31">
        <v>1</v>
      </c>
      <c r="H90" s="6"/>
    </row>
    <row r="91" spans="1:8" x14ac:dyDescent="0.45">
      <c r="A91" s="73"/>
      <c r="B91" s="15">
        <v>223</v>
      </c>
      <c r="C91" s="70"/>
      <c r="D91" s="12"/>
      <c r="E91" s="69" t="s">
        <v>99</v>
      </c>
      <c r="F91" s="69"/>
      <c r="G91" s="31">
        <v>1</v>
      </c>
      <c r="H91" s="6"/>
    </row>
    <row r="92" spans="1:8" x14ac:dyDescent="0.45">
      <c r="A92" s="73"/>
      <c r="B92" s="15">
        <v>224</v>
      </c>
      <c r="C92" s="70"/>
      <c r="D92" s="12"/>
      <c r="E92" s="69" t="s">
        <v>100</v>
      </c>
      <c r="F92" s="69"/>
      <c r="G92" s="31">
        <v>1</v>
      </c>
      <c r="H92" s="6"/>
    </row>
    <row r="93" spans="1:8" x14ac:dyDescent="0.45">
      <c r="A93" s="73"/>
      <c r="B93" s="15">
        <v>225</v>
      </c>
      <c r="C93" s="70" t="s">
        <v>71</v>
      </c>
      <c r="D93" s="12"/>
      <c r="E93" s="69" t="s">
        <v>101</v>
      </c>
      <c r="F93" s="69"/>
      <c r="G93" s="31">
        <v>1</v>
      </c>
      <c r="H93" s="6"/>
    </row>
    <row r="94" spans="1:8" x14ac:dyDescent="0.45">
      <c r="A94" s="73"/>
      <c r="B94" s="15">
        <v>226</v>
      </c>
      <c r="C94" s="70"/>
      <c r="D94" s="12"/>
      <c r="E94" s="69" t="s">
        <v>102</v>
      </c>
      <c r="F94" s="69"/>
      <c r="G94" s="31">
        <v>1</v>
      </c>
      <c r="H94" s="6"/>
    </row>
    <row r="95" spans="1:8" x14ac:dyDescent="0.45">
      <c r="A95" s="73"/>
      <c r="B95" s="15">
        <v>227</v>
      </c>
      <c r="C95" s="70"/>
      <c r="D95" s="12"/>
      <c r="E95" s="69" t="s">
        <v>103</v>
      </c>
      <c r="F95" s="69"/>
      <c r="G95" s="31">
        <v>1</v>
      </c>
      <c r="H95" s="6"/>
    </row>
    <row r="96" spans="1:8" x14ac:dyDescent="0.45">
      <c r="A96" s="73"/>
      <c r="B96" s="15">
        <v>228</v>
      </c>
      <c r="C96" s="9" t="s">
        <v>72</v>
      </c>
      <c r="D96" s="12"/>
      <c r="E96" s="69" t="s">
        <v>104</v>
      </c>
      <c r="F96" s="69"/>
      <c r="G96" s="31">
        <v>4</v>
      </c>
      <c r="H96" s="6"/>
    </row>
    <row r="97" spans="1:8" x14ac:dyDescent="0.45">
      <c r="A97" s="73"/>
      <c r="B97" s="15">
        <v>229</v>
      </c>
      <c r="C97" s="70" t="s">
        <v>73</v>
      </c>
      <c r="D97" s="12"/>
      <c r="E97" s="69" t="s">
        <v>105</v>
      </c>
      <c r="F97" s="69"/>
      <c r="G97" s="31">
        <v>2</v>
      </c>
      <c r="H97" s="6"/>
    </row>
    <row r="98" spans="1:8" x14ac:dyDescent="0.45">
      <c r="A98" s="73"/>
      <c r="B98" s="15">
        <v>230</v>
      </c>
      <c r="C98" s="70"/>
      <c r="D98" s="12"/>
      <c r="E98" s="69" t="s">
        <v>106</v>
      </c>
      <c r="F98" s="69"/>
      <c r="G98" s="31">
        <v>2</v>
      </c>
      <c r="H98" s="6"/>
    </row>
    <row r="99" spans="1:8" x14ac:dyDescent="0.45">
      <c r="A99" s="73"/>
      <c r="B99" s="15">
        <v>231</v>
      </c>
      <c r="C99" s="70"/>
      <c r="D99" s="12"/>
      <c r="E99" s="69" t="s">
        <v>107</v>
      </c>
      <c r="F99" s="69"/>
      <c r="G99" s="31">
        <v>2</v>
      </c>
      <c r="H99" s="6"/>
    </row>
    <row r="100" spans="1:8" x14ac:dyDescent="0.45">
      <c r="A100" s="73"/>
      <c r="B100" s="15">
        <v>232</v>
      </c>
      <c r="C100" s="70"/>
      <c r="D100" s="12"/>
      <c r="E100" s="69" t="s">
        <v>108</v>
      </c>
      <c r="F100" s="69"/>
      <c r="G100" s="31">
        <v>1</v>
      </c>
      <c r="H100" s="6"/>
    </row>
  </sheetData>
  <mergeCells count="44">
    <mergeCell ref="E1:H2"/>
    <mergeCell ref="A4:A36"/>
    <mergeCell ref="A37:A63"/>
    <mergeCell ref="C69:C71"/>
    <mergeCell ref="C72:C76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A68:A100"/>
    <mergeCell ref="C77:C80"/>
    <mergeCell ref="C81:C84"/>
    <mergeCell ref="C85:C92"/>
    <mergeCell ref="C93:C95"/>
    <mergeCell ref="C97:C100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7:F97"/>
    <mergeCell ref="E98:F98"/>
    <mergeCell ref="E99:F99"/>
    <mergeCell ref="E100:F100"/>
    <mergeCell ref="E92:F92"/>
    <mergeCell ref="E93:F93"/>
    <mergeCell ref="E94:F94"/>
    <mergeCell ref="E95:F95"/>
    <mergeCell ref="E96:F96"/>
  </mergeCells>
  <hyperlinks>
    <hyperlink ref="L33" r:id="rId1" xr:uid="{00000000-0004-0000-0000-000003000000}"/>
    <hyperlink ref="L50" r:id="rId2" location="91292a058/=175je4l" xr:uid="{00000000-0004-0000-0000-000006000000}"/>
    <hyperlink ref="L6" r:id="rId3" xr:uid="{CD8D2073-224D-4B7A-B07E-CF28B91F6465}"/>
    <hyperlink ref="L7" r:id="rId4" xr:uid="{B0D42DA1-E0FA-47BC-B8EF-949704FD5CEB}"/>
    <hyperlink ref="L8" r:id="rId5" xr:uid="{32EFE986-3AAC-489D-80E5-6F6BA76E3C02}"/>
    <hyperlink ref="L9" r:id="rId6" display="https://www.amazon.de/Spannungswandler-Transformator-Konverter-Fahrzeug-DC15-40V-10A-120W/dp/B07P9Q3TB8/ref=sr_1_2_sspa?adgrpid=69379204765&amp;dchild=1&amp;gclid=CjwKCAjwgbLzBRBsEiwAXVIygH7kfwCiPicL6lWctKW0zkXAILFucCRPVXT5Ehlp64BuD9cQR7EN5RoC9skQAvD_BwE&amp;hvadid=352619044730&amp;hvdev=c&amp;hvlocphy=1004234&amp;hvnetw=g&amp;hvqmt=b&amp;hvrand=12281816511558219380&amp;hvtargid=aud-889371875247%3Akwd-298808960822&amp;hydadcr=27930_1728715&amp;keywords=12v+24v+wandler&amp;qid=1584199346&amp;sr=8-2-spons&amp;psc=1&amp;spLa=ZW5jcnlwdGVkUXVhbGlmaWVyPUEzQldQQzBCWkhDMFI1JmVuY3J5cHRlZElkPUEwNDMxMTc1MThXMDJDS1owUUJVRiZlbmNyeXB0ZWRBZElkPUEwMTAxMjE2MjRWTFk3TjAzUjJXWCZ3aWRnZXROYW1lPXNwX2F0ZiZhY3Rpb249Y2xpY2tSZWRpcmVjdCZkb05vdExvZ0NsaWNrPXRydWU=" xr:uid="{E12F18EE-F528-4DC8-B2A9-37610795188E}"/>
    <hyperlink ref="L10" r:id="rId7" display="https://www.amazon.de/Diymore-Drehmoment-Helicopter-Airplane-Controls/dp/B07KD6NVPM/ref=ac_session_sims_147_3/258-6254033-5643922?_encoding=UTF8&amp;pd_rd_i=B07DQJ1JXY&amp;pd_rd_r=734cb818-604d-4a4c-a896-efaffb490f19&amp;pd_rd_w=ylI8e&amp;pd_rd_wg=GYl3m&amp;pf_rd_p=40c5be1b-0c7a-4fa9-b4b0-55834cb023d3&amp;pf_rd_r=D0V2KZ00RHQNGCTD0YWK&amp;refRID=D0V2KZ00RHQNGCTD0YWK&amp;th=1" xr:uid="{BD588106-12F4-4561-BC07-C0932190E5B6}"/>
    <hyperlink ref="L14" r:id="rId8" xr:uid="{554234A4-FF6D-48C8-A0AF-70B711A4B165}"/>
    <hyperlink ref="L52" r:id="rId9" xr:uid="{BDF882D1-090C-41ED-BD9E-29107736676F}"/>
    <hyperlink ref="L53" r:id="rId10" xr:uid="{307B4DE3-A07C-498E-9F66-F164AB711CED}"/>
    <hyperlink ref="L44" r:id="rId11" display="https://www.amazon.de/dp/B07X24H8KV/ref=sspa_dk_detail_2?psc=1&amp;pd_rd_i=B07X24H8KV&amp;pd_rd_w=BLfbk&amp;pf_rd_p=ba8dd0a6-f259-424f-a55c-308aa41eb539&amp;pd_rd_wg=zZJDk&amp;pf_rd_r=HJZJBF1N20S9SNFXCJK2&amp;pd_rd_r=143f0b89-d76d-45ee-ae99-b064ce7ceacd&amp;spLa=ZW5jcnlwdGVkUXVhbGlmaWVyPUEyQUROMVEzVjNXNllGJmVuY3J5cHRlZElkPUEwNjQzMzQyVjJHVFlFUDRRTDNJJmVuY3J5cHRlZEFkSWQ9QTAyODMxOTEyRzcwTjZGMTFENlU5JndpZGdldE5hbWU9c3BfZGV0YWlsJmFjdGlvbj1jbGlja1JlZGlyZWN0JmRvTm90TG9nQ2xpY2s9dHJ1ZQ==" xr:uid="{666334E6-003C-471F-98F4-3FC647AF71E3}"/>
    <hyperlink ref="L15" r:id="rId12" xr:uid="{59D3FC41-761A-4A36-B27C-76DC4DD1680A}"/>
    <hyperlink ref="L16" r:id="rId13" xr:uid="{62BFB743-47DA-4CA9-A322-0CD7AF633A45}"/>
    <hyperlink ref="L17" r:id="rId14" xr:uid="{762D612F-0A2B-45C3-8BE0-B59419186BA0}"/>
    <hyperlink ref="L18" r:id="rId15" xr:uid="{47F33C07-CA85-475A-B768-347656FA5822}"/>
    <hyperlink ref="L19" r:id="rId16" xr:uid="{6E766A48-EF86-470F-BD74-E04D4A3A1C2A}"/>
    <hyperlink ref="L21" r:id="rId17" xr:uid="{85B7C205-F025-49DB-A0C3-FF92E91A4E57}"/>
    <hyperlink ref="L22" r:id="rId18" xr:uid="{01A05231-96AB-4811-976E-A9383A6E1CD6}"/>
    <hyperlink ref="L23" r:id="rId19" xr:uid="{8C4960DC-6431-4D70-BC9E-5C052096853E}"/>
    <hyperlink ref="L26" r:id="rId20" xr:uid="{8F8BA74D-D249-4429-9CAB-C3D84BD54EAB}"/>
    <hyperlink ref="L27" r:id="rId21" xr:uid="{21419315-3490-4824-8481-D597C2049B29}"/>
    <hyperlink ref="L31" r:id="rId22" display="https://www.amazon.de/IEC320-Inlet-Steckdose-Schalter-Stecker/dp/B00F4MFMXE/ref=pd_sbs_107_2/258-6254033-5643922?_encoding=UTF8&amp;pd_rd_i=B00F4MFMXE&amp;pd_rd_r=3e92688d-79d8-41bf-8dcf-c5c055faac28&amp;pd_rd_w=n4Sxb&amp;pd_rd_wg=yq2v5&amp;pf_rd_p=c8718c55-fb13-473f-a41c-592a17ad3468&amp;pf_rd_r=CE6R1ZE30906A9KSAMG9&amp;psc=1&amp;refRID=CE6R1ZE30906A9KSAMG9" xr:uid="{E803BB8B-6600-4D51-B001-649F5B72543D}"/>
    <hyperlink ref="L20" r:id="rId23" xr:uid="{83F8D2F8-1DEB-43BD-BE32-A21E32B9E11E}"/>
    <hyperlink ref="L24" r:id="rId24" xr:uid="{2AFD3DE2-E072-4BCF-8D94-2D207F1C1B7F}"/>
    <hyperlink ref="L25" r:id="rId25" xr:uid="{C8AAC709-B4D6-47A6-AC2F-ED37B23A4550}"/>
    <hyperlink ref="L36" r:id="rId26" xr:uid="{0E7E1BB3-3E62-4678-9AE4-B8D9FC2300DD}"/>
    <hyperlink ref="L28" r:id="rId27" xr:uid="{1A988161-F498-4117-93B4-FFC1126F8682}"/>
    <hyperlink ref="L29" r:id="rId28" xr:uid="{5860EFC8-3661-4716-BB24-E7F4755A1010}"/>
    <hyperlink ref="L4" r:id="rId29" xr:uid="{DA62FC3F-AF3B-4970-B211-C6604A167C42}"/>
    <hyperlink ref="L12" r:id="rId30" xr:uid="{AE42DB3D-F874-4705-BE13-0DDA7B2F8899}"/>
    <hyperlink ref="L13" r:id="rId31" xr:uid="{BE4601BE-F64F-4DEB-98EA-1157D0060ACE}"/>
  </hyperlinks>
  <pageMargins left="0.7" right="0.7" top="0.75" bottom="0.75" header="0.3" footer="0.3"/>
  <pageSetup orientation="landscape" r:id="rId32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A144-07EB-47DB-AF81-0EC2077BFE36}">
  <dimension ref="E13:E19"/>
  <sheetViews>
    <sheetView workbookViewId="0">
      <selection activeCell="E13" sqref="E13:E19"/>
    </sheetView>
  </sheetViews>
  <sheetFormatPr baseColWidth="10" defaultRowHeight="14.25" x14ac:dyDescent="0.45"/>
  <sheetData>
    <row r="13" spans="5:5" x14ac:dyDescent="0.45">
      <c r="E13" s="2"/>
    </row>
    <row r="14" spans="5:5" x14ac:dyDescent="0.45">
      <c r="E14" s="2"/>
    </row>
    <row r="15" spans="5:5" x14ac:dyDescent="0.45">
      <c r="E15" s="2"/>
    </row>
    <row r="16" spans="5:5" x14ac:dyDescent="0.45">
      <c r="E16" s="2"/>
    </row>
    <row r="17" spans="5:5" x14ac:dyDescent="0.45">
      <c r="E17" s="2"/>
    </row>
    <row r="18" spans="5:5" x14ac:dyDescent="0.45">
      <c r="E18" s="2"/>
    </row>
    <row r="19" spans="5:5" x14ac:dyDescent="0.45">
      <c r="E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Community Colleges of Spokane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MAXWELLB6416</dc:creator>
  <cp:lastModifiedBy>Moritz Müller</cp:lastModifiedBy>
  <cp:lastPrinted>2017-04-11T19:29:01Z</cp:lastPrinted>
  <dcterms:created xsi:type="dcterms:W3CDTF">2017-04-03T19:54:58Z</dcterms:created>
  <dcterms:modified xsi:type="dcterms:W3CDTF">2020-08-10T10:02:18Z</dcterms:modified>
</cp:coreProperties>
</file>