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ka\Documents\Network Analytics\HW3\"/>
    </mc:Choice>
  </mc:AlternateContent>
  <bookViews>
    <workbookView xWindow="0" yWindow="0" windowWidth="23040" windowHeight="9048" activeTab="1" xr2:uid="{00000000-000D-0000-FFFF-FFFF00000000}"/>
  </bookViews>
  <sheets>
    <sheet name="Arkusz1" sheetId="5" r:id="rId1"/>
    <sheet name="Arkusz1 (2)" sheetId="6" r:id="rId2"/>
  </sheets>
  <definedNames>
    <definedName name="end">#REF!</definedName>
    <definedName name="fitError">#REF!</definedName>
    <definedName name="M">#REF!</definedName>
    <definedName name="p">#REF!</definedName>
    <definedName name="q">#REF!</definedName>
    <definedName name="solver_adj" localSheetId="0" hidden="1">Arkusz1!$C$3:$C$5</definedName>
    <definedName name="solver_adj" localSheetId="1" hidden="1">'Arkusz1 (2)'!$C$3:$C$5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Arkusz1!$C$3</definedName>
    <definedName name="solver_lhs1" localSheetId="1" hidden="1">'Arkusz1 (2)'!$C$3</definedName>
    <definedName name="solver_lhs2" localSheetId="0" hidden="1">Arkusz1!$C$4</definedName>
    <definedName name="solver_lhs2" localSheetId="1" hidden="1">'Arkusz1 (2)'!$C$4</definedName>
    <definedName name="solver_lhs3" localSheetId="0" hidden="1">Arkusz1!$C$4</definedName>
    <definedName name="solver_lhs3" localSheetId="1" hidden="1">'Arkusz1 (2)'!$C$4</definedName>
    <definedName name="solver_lhs4" localSheetId="0" hidden="1">Arkusz1!$C$5</definedName>
    <definedName name="solver_lhs4" localSheetId="1" hidden="1">'Arkusz1 (2)'!$C$5</definedName>
    <definedName name="solver_lhs5" localSheetId="0" hidden="1">Arkusz1!$C$5</definedName>
    <definedName name="solver_lhs5" localSheetId="1" hidden="1">'Arkusz1 (2)'!$C$5</definedName>
    <definedName name="solver_lhs6" localSheetId="0" hidden="1">Arkusz1!$C$14</definedName>
    <definedName name="solver_lhs6" localSheetId="1" hidden="1">'Arkusz1 (2)'!$C$14</definedName>
    <definedName name="solver_lhs7" localSheetId="0" hidden="1">Arkusz1!$C$14</definedName>
    <definedName name="solver_lhs7" localSheetId="1" hidden="1">'Arkusz1 (2)'!$C$14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Arkusz1!$J$15</definedName>
    <definedName name="solver_opt" localSheetId="1" hidden="1">'Arkusz1 (2)'!$J$15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1</definedName>
    <definedName name="solver_rel2" localSheetId="1" hidden="1">1</definedName>
    <definedName name="solver_rel3" localSheetId="0" hidden="1">3</definedName>
    <definedName name="solver_rel3" localSheetId="1" hidden="1">3</definedName>
    <definedName name="solver_rel4" localSheetId="0" hidden="1">1</definedName>
    <definedName name="solver_rel4" localSheetId="1" hidden="1">1</definedName>
    <definedName name="solver_rel5" localSheetId="0" hidden="1">3</definedName>
    <definedName name="solver_rel5" localSheetId="1" hidden="1">3</definedName>
    <definedName name="solver_rel6" localSheetId="0" hidden="1">1</definedName>
    <definedName name="solver_rel6" localSheetId="1" hidden="1">1</definedName>
    <definedName name="solver_rel7" localSheetId="0" hidden="1">1</definedName>
    <definedName name="solver_rel7" localSheetId="1" hidden="1">1</definedName>
    <definedName name="solver_rhs1" localSheetId="0" hidden="1">0</definedName>
    <definedName name="solver_rhs1" localSheetId="1" hidden="1">0</definedName>
    <definedName name="solver_rhs2" localSheetId="0" hidden="1">1</definedName>
    <definedName name="solver_rhs2" localSheetId="1" hidden="1">1</definedName>
    <definedName name="solver_rhs3" localSheetId="0" hidden="1">-1</definedName>
    <definedName name="solver_rhs3" localSheetId="1" hidden="1">-1</definedName>
    <definedName name="solver_rhs4" localSheetId="0" hidden="1">1</definedName>
    <definedName name="solver_rhs4" localSheetId="1" hidden="1">1</definedName>
    <definedName name="solver_rhs5" localSheetId="0" hidden="1">-1</definedName>
    <definedName name="solver_rhs5" localSheetId="1" hidden="1">-1</definedName>
    <definedName name="solver_rhs6" localSheetId="0" hidden="1">1</definedName>
    <definedName name="solver_rhs6" localSheetId="1" hidden="1">1</definedName>
    <definedName name="solver_rhs7" localSheetId="0" hidden="1">1</definedName>
    <definedName name="solver_rhs7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start">#REF!</definedName>
  </definedNames>
  <calcPr calcId="171027"/>
</workbook>
</file>

<file path=xl/calcChain.xml><?xml version="1.0" encoding="utf-8"?>
<calcChain xmlns="http://schemas.openxmlformats.org/spreadsheetml/2006/main">
  <c r="H6" i="6" l="1"/>
  <c r="I6" i="6" s="1"/>
  <c r="J6" i="6" s="1"/>
  <c r="H7" i="6"/>
  <c r="I7" i="6" s="1"/>
  <c r="J7" i="6" s="1"/>
  <c r="H8" i="6"/>
  <c r="I8" i="6" s="1"/>
  <c r="J8" i="6" s="1"/>
  <c r="H9" i="6"/>
  <c r="I9" i="6" s="1"/>
  <c r="J9" i="6" s="1"/>
  <c r="H10" i="6"/>
  <c r="I10" i="6" s="1"/>
  <c r="J10" i="6" s="1"/>
  <c r="H11" i="6"/>
  <c r="I11" i="6" s="1"/>
  <c r="J11" i="6" s="1"/>
  <c r="H12" i="6"/>
  <c r="I12" i="6" s="1"/>
  <c r="J12" i="6" s="1"/>
  <c r="H13" i="6"/>
  <c r="I13" i="6" s="1"/>
  <c r="J13" i="6" s="1"/>
  <c r="H5" i="6"/>
  <c r="I5" i="6" s="1"/>
  <c r="J5" i="6" s="1"/>
  <c r="H4" i="6"/>
  <c r="I4" i="6" s="1"/>
  <c r="J4" i="6" s="1"/>
  <c r="H3" i="6"/>
  <c r="I3" i="6" s="1"/>
  <c r="J3" i="6" s="1"/>
  <c r="H2" i="6"/>
  <c r="I2" i="6" s="1"/>
  <c r="J2" i="6" s="1"/>
  <c r="H5" i="5"/>
  <c r="H4" i="5"/>
  <c r="I4" i="5" s="1"/>
  <c r="H3" i="5"/>
  <c r="I3" i="5" s="1"/>
  <c r="H2" i="5"/>
  <c r="I2" i="5" s="1"/>
  <c r="J15" i="6" l="1"/>
  <c r="H6" i="5"/>
  <c r="H7" i="5" s="1"/>
  <c r="H8" i="5" s="1"/>
  <c r="I5" i="5"/>
  <c r="J3" i="5"/>
  <c r="J2" i="5"/>
  <c r="H9" i="5" l="1"/>
  <c r="J4" i="5"/>
  <c r="J5" i="5"/>
  <c r="H10" i="5" l="1"/>
  <c r="H11" i="5" s="1"/>
  <c r="J15" i="5"/>
  <c r="H12" i="5" l="1"/>
  <c r="H13" i="5" s="1"/>
</calcChain>
</file>

<file path=xl/sharedStrings.xml><?xml version="1.0" encoding="utf-8"?>
<sst xmlns="http://schemas.openxmlformats.org/spreadsheetml/2006/main" count="18" uniqueCount="8">
  <si>
    <t>Innovation (p)</t>
  </si>
  <si>
    <t>Imitation (q)</t>
  </si>
  <si>
    <t>Market potential (M)</t>
  </si>
  <si>
    <t>actual</t>
  </si>
  <si>
    <t>prdicted</t>
  </si>
  <si>
    <t>error</t>
  </si>
  <si>
    <t>error^2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</si>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</sst>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0" borderId="0" xfId="0" applyFont="1"/>
    <xf numFmtId="0" fontId="0" fillId="2" borderId="0" xfId="0" applyFill="1" applyBorder="1"/>
    <xf numFmtId="0" fontId="0" fillId="0" borderId="0" xfId="0" applyFill="1" applyBorder="1"/>
    <xf numFmtId="0" fontId="0" fillId="0" borderId="0" xfId="0" applyFill="1"/>
    <xf numFmtId="0" fontId="0" fillId="3" borderId="0" xfId="0" applyFill="1" applyBorder="1"/>
    <xf numFmtId="0" fontId="0" fillId="3" borderId="0" xfId="0" applyFill="1"/>
    <xf numFmtId="0" fontId="3" fillId="0" borderId="0" xfId="0" applyFont="1" applyFill="1" applyBorder="1"/>
    <xf numFmtId="0" fontId="1" fillId="4" borderId="0" xfId="0" applyFont="1" applyFill="1" applyBorder="1"/>
    <xf numFmtId="0" fontId="0" fillId="4" borderId="0" xfId="0" applyFill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Revenue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Arkusz1!$F$2:$F$13</c:f>
              <c:numCache>
                <c:formatCode>General</c:formatCode>
                <c:ptCount val="12"/>
                <c:pt idx="0">
                  <c:v>0.1</c:v>
                </c:pt>
                <c:pt idx="1">
                  <c:v>3</c:v>
                </c:pt>
                <c:pt idx="2">
                  <c:v>5.2</c:v>
                </c:pt>
                <c:pt idx="3">
                  <c:v>7</c:v>
                </c:pt>
                <c:pt idx="4">
                  <c:v>5.25</c:v>
                </c:pt>
                <c:pt idx="5">
                  <c:v>4.9000000000000004</c:v>
                </c:pt>
                <c:pt idx="6">
                  <c:v>3</c:v>
                </c:pt>
                <c:pt idx="7">
                  <c:v>2.4</c:v>
                </c:pt>
                <c:pt idx="8">
                  <c:v>1.9</c:v>
                </c:pt>
                <c:pt idx="9">
                  <c:v>1.3</c:v>
                </c:pt>
                <c:pt idx="10">
                  <c:v>0.8</c:v>
                </c:pt>
                <c:pt idx="11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1-4762-A957-6E3BD99F98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Arkusz1!$H$2:$H$13</c:f>
              <c:numCache>
                <c:formatCode>General</c:formatCode>
                <c:ptCount val="12"/>
                <c:pt idx="0">
                  <c:v>1.8143498630532269</c:v>
                </c:pt>
                <c:pt idx="1">
                  <c:v>1.9075944985698949</c:v>
                </c:pt>
                <c:pt idx="2">
                  <c:v>4.3767548392323228</c:v>
                </c:pt>
                <c:pt idx="3">
                  <c:v>7.1519509536842012</c:v>
                </c:pt>
                <c:pt idx="4">
                  <c:v>7.881206171449028</c:v>
                </c:pt>
                <c:pt idx="5">
                  <c:v>4.5831730302570781</c:v>
                </c:pt>
                <c:pt idx="6">
                  <c:v>0.64938282337544528</c:v>
                </c:pt>
                <c:pt idx="7">
                  <c:v>-2.7896273723279852E-2</c:v>
                </c:pt>
                <c:pt idx="8">
                  <c:v>1.8101661070305877E-3</c:v>
                </c:pt>
                <c:pt idx="9">
                  <c:v>-1.1579387243970042E-4</c:v>
                </c:pt>
                <c:pt idx="10">
                  <c:v>7.4141005159067167E-6</c:v>
                </c:pt>
                <c:pt idx="11">
                  <c:v>-4.7468490273470834E-7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1-4762-A957-6E3BD99F9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73400"/>
        <c:axId val="582075040"/>
      </c:scatterChart>
      <c:valAx>
        <c:axId val="5820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075040"/>
        <c:crosses val="autoZero"/>
        <c:crossBetween val="midCat"/>
      </c:valAx>
      <c:valAx>
        <c:axId val="5820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0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Revenue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'Arkusz1 (2)'!$E$2:$E$13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'Arkusz1 (2)'!$F$2:$F$13</c:f>
              <c:numCache>
                <c:formatCode>General</c:formatCode>
                <c:ptCount val="12"/>
                <c:pt idx="0">
                  <c:v>0.1</c:v>
                </c:pt>
                <c:pt idx="1">
                  <c:v>3</c:v>
                </c:pt>
                <c:pt idx="2">
                  <c:v>5.2</c:v>
                </c:pt>
                <c:pt idx="3">
                  <c:v>7</c:v>
                </c:pt>
                <c:pt idx="4">
                  <c:v>5.25</c:v>
                </c:pt>
                <c:pt idx="5">
                  <c:v>4.9000000000000004</c:v>
                </c:pt>
                <c:pt idx="6">
                  <c:v>3</c:v>
                </c:pt>
                <c:pt idx="7">
                  <c:v>2.4</c:v>
                </c:pt>
                <c:pt idx="8">
                  <c:v>1.9</c:v>
                </c:pt>
                <c:pt idx="9">
                  <c:v>1.3</c:v>
                </c:pt>
                <c:pt idx="10">
                  <c:v>0.8</c:v>
                </c:pt>
                <c:pt idx="11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DE-4B74-BC66-D4905B042E8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'Arkusz1 (2)'!$E$2:$E$13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'Arkusz1 (2)'!$H$2:$H$13</c:f>
              <c:numCache>
                <c:formatCode>General</c:formatCode>
                <c:ptCount val="12"/>
                <c:pt idx="0">
                  <c:v>2.5613511461731986</c:v>
                </c:pt>
                <c:pt idx="1">
                  <c:v>2.6031405877036349</c:v>
                </c:pt>
                <c:pt idx="2">
                  <c:v>3.7251604745543982</c:v>
                </c:pt>
                <c:pt idx="3">
                  <c:v>5.0663255224701844</c:v>
                </c:pt>
                <c:pt idx="4">
                  <c:v>5.6627022827456344</c:v>
                </c:pt>
                <c:pt idx="5">
                  <c:v>5.1994902529849405</c:v>
                </c:pt>
                <c:pt idx="6">
                  <c:v>4.0630432012335937</c:v>
                </c:pt>
                <c:pt idx="7">
                  <c:v>3.0317300866457018</c:v>
                </c:pt>
                <c:pt idx="8">
                  <c:v>2.023200333314342</c:v>
                </c:pt>
                <c:pt idx="9">
                  <c:v>1.1091153921916197</c:v>
                </c:pt>
                <c:pt idx="10">
                  <c:v>0.42479427571158024</c:v>
                </c:pt>
                <c:pt idx="11">
                  <c:v>-2.0110760086901939E-2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DE-4B74-BC66-D4905B042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73400"/>
        <c:axId val="582075040"/>
      </c:scatterChart>
      <c:valAx>
        <c:axId val="5820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075040"/>
        <c:crosses val="autoZero"/>
        <c:crossBetween val="midCat"/>
      </c:valAx>
      <c:valAx>
        <c:axId val="5820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0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297180</xdr:colOff>
      <xdr:row>2</xdr:row>
      <xdr:rowOff>19050</xdr:rowOff>
    </xdr:from>
    <xdr:to>
      <xdr:col>18</xdr:col>
      <xdr:colOff>601980</xdr:colOff>
      <xdr:row>17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4272067-94FA-44CF-9939-C53B9AFC5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0</xdr:row>
      <xdr:rowOff>171450</xdr:rowOff>
    </xdr:from>
    <xdr:to>
      <xdr:col>18</xdr:col>
      <xdr:colOff>38100</xdr:colOff>
      <xdr:row>15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3FC0EC8-4306-47F9-AC87-018D3704C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D5" sqref="D5"/>
    </sheetView>
  </sheetViews>
  <sheetFormatPr defaultRowHeight="14.4" x14ac:dyDescent="0.3"/>
  <sheetData>
    <row r="1" spans="1:10" x14ac:dyDescent="0.3">
      <c r="F1" s="1" t="s">
        <v>3</v>
      </c>
      <c r="G1" s="1" t="s">
        <v>7</v>
      </c>
      <c r="H1" s="1" t="s">
        <v>4</v>
      </c>
      <c r="I1" s="1" t="s">
        <v>5</v>
      </c>
      <c r="J1" s="1" t="s">
        <v>6</v>
      </c>
    </row>
    <row r="2" spans="1:10" x14ac:dyDescent="0.3">
      <c r="E2" s="3">
        <v>1</v>
      </c>
      <c r="F2" s="6">
        <v>0.1</v>
      </c>
      <c r="G2" s="6">
        <v>0.1</v>
      </c>
      <c r="H2" s="7">
        <f>C4*C3</f>
        <v>1.8143498630532269</v>
      </c>
      <c r="I2" s="7">
        <f>H2-F2</f>
        <v>1.7143498630532268</v>
      </c>
      <c r="J2" s="7">
        <f>I2^2</f>
        <v>2.9389954529506173</v>
      </c>
    </row>
    <row r="3" spans="1:10" x14ac:dyDescent="0.3">
      <c r="A3" s="2" t="s">
        <v>2</v>
      </c>
      <c r="B3" s="2"/>
      <c r="C3" s="1">
        <v>28.338217246111022</v>
      </c>
      <c r="E3" s="3">
        <v>2</v>
      </c>
      <c r="F3" s="6">
        <v>3</v>
      </c>
      <c r="G3" s="6">
        <v>3.1</v>
      </c>
      <c r="H3" s="7">
        <f>($C$4+$C$5*(G2/$C$3))*($C$3-G2)</f>
        <v>1.9075944985698949</v>
      </c>
      <c r="I3" s="7">
        <f t="shared" ref="I3:I5" si="0">H3-F3</f>
        <v>-1.0924055014301051</v>
      </c>
      <c r="J3" s="7">
        <f>I3^2</f>
        <v>1.1933497795547592</v>
      </c>
    </row>
    <row r="4" spans="1:10" x14ac:dyDescent="0.3">
      <c r="A4" s="2" t="s">
        <v>0</v>
      </c>
      <c r="B4" s="2"/>
      <c r="C4" s="1">
        <v>6.4024841340441702E-2</v>
      </c>
      <c r="E4" s="3">
        <v>3</v>
      </c>
      <c r="F4" s="6">
        <v>5.2</v>
      </c>
      <c r="G4" s="6">
        <v>8.3000000000000007</v>
      </c>
      <c r="H4" s="7">
        <f>($C$4+$C$5*(G3/$C$3))*($C$3-G3)</f>
        <v>4.3767548392323228</v>
      </c>
      <c r="I4" s="7">
        <f t="shared" si="0"/>
        <v>-0.8232451607676774</v>
      </c>
      <c r="J4" s="7">
        <f>I4^2</f>
        <v>0.677732594727399</v>
      </c>
    </row>
    <row r="5" spans="1:10" x14ac:dyDescent="0.3">
      <c r="A5" s="2" t="s">
        <v>1</v>
      </c>
      <c r="B5" s="2"/>
      <c r="C5" s="1">
        <v>1</v>
      </c>
      <c r="E5" s="3">
        <v>4</v>
      </c>
      <c r="F5" s="6">
        <v>7</v>
      </c>
      <c r="G5" s="6">
        <v>15.3</v>
      </c>
      <c r="H5" s="7">
        <f>($C$4+$C$5*(G4/$C$3))*($C$3-G4)</f>
        <v>7.1519509536842012</v>
      </c>
      <c r="I5" s="7">
        <f t="shared" si="0"/>
        <v>0.1519509536842012</v>
      </c>
      <c r="J5" s="7">
        <f>I5^2</f>
        <v>2.3089092325538258E-2</v>
      </c>
    </row>
    <row r="6" spans="1:10" x14ac:dyDescent="0.3">
      <c r="A6" s="2"/>
      <c r="B6" s="2"/>
      <c r="C6" s="5"/>
      <c r="E6" s="3">
        <v>5</v>
      </c>
      <c r="F6" s="9">
        <v>5.25</v>
      </c>
      <c r="G6" s="9">
        <v>20.55</v>
      </c>
      <c r="H6" s="10">
        <f>($C$4+$C$5*(SUM(H2:H5)/$C$3))*($C$3-SUM(H2:H5))</f>
        <v>7.881206171449028</v>
      </c>
      <c r="I6" s="10"/>
      <c r="J6" s="10"/>
    </row>
    <row r="7" spans="1:10" x14ac:dyDescent="0.3">
      <c r="A7" s="2"/>
      <c r="B7" s="2"/>
      <c r="C7" s="5"/>
      <c r="E7" s="3">
        <v>6</v>
      </c>
      <c r="F7" s="9">
        <v>4.9000000000000004</v>
      </c>
      <c r="G7" s="9">
        <v>25.45</v>
      </c>
      <c r="H7" s="10">
        <f>($C$4+$C$5*(SUM(H2:H6)/$C$3))*($C$3-SUM(H2:H6))</f>
        <v>4.5831730302570781</v>
      </c>
      <c r="I7" s="10"/>
      <c r="J7" s="10"/>
    </row>
    <row r="8" spans="1:10" x14ac:dyDescent="0.3">
      <c r="A8" s="2"/>
      <c r="B8" s="2"/>
      <c r="C8" s="5"/>
      <c r="E8" s="3">
        <v>7</v>
      </c>
      <c r="F8" s="9">
        <v>3</v>
      </c>
      <c r="G8" s="9">
        <v>28.45</v>
      </c>
      <c r="H8" s="10">
        <f>($C$4+$C$5*(SUM(H2:H7)/$C$3))*($C$3-SUM(H2:H7))</f>
        <v>0.64938282337544528</v>
      </c>
      <c r="I8" s="10"/>
      <c r="J8" s="10"/>
    </row>
    <row r="9" spans="1:10" x14ac:dyDescent="0.3">
      <c r="A9" s="2"/>
      <c r="B9" s="2"/>
      <c r="C9" s="5"/>
      <c r="E9" s="3">
        <v>8</v>
      </c>
      <c r="F9" s="9">
        <v>2.4</v>
      </c>
      <c r="G9" s="9">
        <v>30.85</v>
      </c>
      <c r="H9" s="10">
        <f>($C$4+$C$5*(SUM(H2:H8)/$C$3))*($C$3-SUM(H2:H8))</f>
        <v>-2.7896273723279852E-2</v>
      </c>
      <c r="I9" s="10"/>
      <c r="J9" s="10"/>
    </row>
    <row r="10" spans="1:10" x14ac:dyDescent="0.3">
      <c r="A10" s="2"/>
      <c r="B10" s="2"/>
      <c r="C10" s="5"/>
      <c r="E10" s="3">
        <v>9</v>
      </c>
      <c r="F10" s="9">
        <v>1.9</v>
      </c>
      <c r="G10" s="9">
        <v>32.75</v>
      </c>
      <c r="H10" s="10">
        <f>($C$4+$C$5*(SUM(H2:H9)/$C$3))*($C$3-SUM(H2:H9))</f>
        <v>1.8101661070305877E-3</v>
      </c>
      <c r="I10" s="10"/>
      <c r="J10" s="10"/>
    </row>
    <row r="11" spans="1:10" x14ac:dyDescent="0.3">
      <c r="A11" s="2"/>
      <c r="B11" s="2"/>
      <c r="C11" s="5"/>
      <c r="E11" s="3">
        <v>10</v>
      </c>
      <c r="F11" s="9">
        <v>1.3</v>
      </c>
      <c r="G11" s="9">
        <v>34.049999999999997</v>
      </c>
      <c r="H11" s="10">
        <f>($C$4+$C$5*(SUM(H2:H10)/$C$3))*($C$3-SUM(H2:H10))</f>
        <v>-1.1579387243970042E-4</v>
      </c>
      <c r="I11" s="10"/>
      <c r="J11" s="10"/>
    </row>
    <row r="12" spans="1:10" x14ac:dyDescent="0.3">
      <c r="A12" s="2"/>
      <c r="B12" s="2"/>
      <c r="C12" s="5"/>
      <c r="E12" s="3">
        <v>11</v>
      </c>
      <c r="F12" s="9">
        <v>0.8</v>
      </c>
      <c r="G12" s="9">
        <v>34.85</v>
      </c>
      <c r="H12" s="10">
        <f>($C$4+$C$5*(SUM(H2:H11)/$C$3))*($C$3-SUM(H2:H11))</f>
        <v>7.4141005159067167E-6</v>
      </c>
      <c r="I12" s="10"/>
      <c r="J12" s="10"/>
    </row>
    <row r="13" spans="1:10" x14ac:dyDescent="0.3">
      <c r="A13" s="2"/>
      <c r="B13" s="2"/>
      <c r="C13" s="5"/>
      <c r="E13" s="3">
        <v>12</v>
      </c>
      <c r="F13" s="9">
        <v>0.6</v>
      </c>
      <c r="G13" s="9">
        <v>35.450000000000003</v>
      </c>
      <c r="H13" s="10">
        <f>($C$4+$C$5*(SUM(H2:H12)/$C$3))*($C$3-SUM(H2:H12))</f>
        <v>-4.7468490273470834E-7</v>
      </c>
      <c r="I13" s="10"/>
      <c r="J13" s="10"/>
    </row>
    <row r="15" spans="1:10" x14ac:dyDescent="0.3">
      <c r="E15" s="1" t="s">
        <v>5</v>
      </c>
      <c r="J15" s="1">
        <f>SUM(J2:J5)</f>
        <v>4.8331669195583133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abSelected="1" workbookViewId="0">
      <selection activeCell="C21" sqref="C21"/>
    </sheetView>
  </sheetViews>
  <sheetFormatPr defaultRowHeight="14.4" x14ac:dyDescent="0.3"/>
  <sheetData>
    <row r="1" spans="1:10" x14ac:dyDescent="0.3">
      <c r="F1" s="1" t="s">
        <v>3</v>
      </c>
      <c r="G1" s="1" t="s">
        <v>7</v>
      </c>
      <c r="H1" s="1" t="s">
        <v>4</v>
      </c>
      <c r="I1" s="1" t="s">
        <v>5</v>
      </c>
      <c r="J1" s="1" t="s">
        <v>6</v>
      </c>
    </row>
    <row r="2" spans="1:10" x14ac:dyDescent="0.3">
      <c r="E2" s="3">
        <v>1</v>
      </c>
      <c r="F2" s="4">
        <v>0.1</v>
      </c>
      <c r="G2" s="4">
        <v>0.1</v>
      </c>
      <c r="H2" s="5">
        <f>C4*C3</f>
        <v>2.5613511461731986</v>
      </c>
      <c r="I2" s="5">
        <f>H2-F2</f>
        <v>2.4613511461731985</v>
      </c>
      <c r="J2" s="5">
        <f>I2^2</f>
        <v>6.0582494647681182</v>
      </c>
    </row>
    <row r="3" spans="1:10" x14ac:dyDescent="0.3">
      <c r="A3" s="2" t="s">
        <v>2</v>
      </c>
      <c r="B3" s="2"/>
      <c r="C3" s="1">
        <v>34.81452847163856</v>
      </c>
      <c r="E3" s="3">
        <v>2</v>
      </c>
      <c r="F3" s="4">
        <v>3</v>
      </c>
      <c r="G3" s="4">
        <v>3.1</v>
      </c>
      <c r="H3" s="5">
        <f>($C$4+$C$5*(G2/$C$3))*($C$3-G2)</f>
        <v>2.6031405877036349</v>
      </c>
      <c r="I3" s="5">
        <f t="shared" ref="I3:I13" si="0">H3-F3</f>
        <v>-0.39685941229636512</v>
      </c>
      <c r="J3" s="5">
        <f>I3^2</f>
        <v>0.15749739312821631</v>
      </c>
    </row>
    <row r="4" spans="1:10" x14ac:dyDescent="0.3">
      <c r="A4" s="2" t="s">
        <v>0</v>
      </c>
      <c r="B4" s="2"/>
      <c r="C4" s="1">
        <v>7.3571329517209669E-2</v>
      </c>
      <c r="E4" s="3">
        <v>3</v>
      </c>
      <c r="F4" s="4">
        <v>5.2</v>
      </c>
      <c r="G4" s="4">
        <v>8.3000000000000007</v>
      </c>
      <c r="H4" s="5">
        <f>($C$4+$C$5*(G3/$C$3))*($C$3-G3)</f>
        <v>3.7251604745543982</v>
      </c>
      <c r="I4" s="5">
        <f t="shared" si="0"/>
        <v>-1.4748395254456019</v>
      </c>
      <c r="J4" s="5">
        <f>I4^2</f>
        <v>2.1751516258166084</v>
      </c>
    </row>
    <row r="5" spans="1:10" x14ac:dyDescent="0.3">
      <c r="A5" s="2" t="s">
        <v>1</v>
      </c>
      <c r="B5" s="2"/>
      <c r="C5" s="1">
        <v>0.49288147986525316</v>
      </c>
      <c r="E5" s="3">
        <v>4</v>
      </c>
      <c r="F5" s="4">
        <v>7</v>
      </c>
      <c r="G5" s="4">
        <v>15.3</v>
      </c>
      <c r="H5" s="5">
        <f>($C$4+$C$5*(G4/$C$3))*($C$3-G4)</f>
        <v>5.0663255224701844</v>
      </c>
      <c r="I5" s="5">
        <f t="shared" si="0"/>
        <v>-1.9336744775298156</v>
      </c>
      <c r="J5" s="5">
        <f>I5^2</f>
        <v>3.7390969850502054</v>
      </c>
    </row>
    <row r="6" spans="1:10" x14ac:dyDescent="0.3">
      <c r="A6" s="2"/>
      <c r="B6" s="2"/>
      <c r="C6" s="5"/>
      <c r="E6" s="3">
        <v>5</v>
      </c>
      <c r="F6" s="8">
        <v>5.25</v>
      </c>
      <c r="G6" s="8">
        <v>20.55</v>
      </c>
      <c r="H6" s="5">
        <f t="shared" ref="H6:H13" si="1">($C$4+$C$5*(G5/$C$3))*($C$3-G5)</f>
        <v>5.6627022827456344</v>
      </c>
      <c r="I6" s="5">
        <f t="shared" si="0"/>
        <v>0.41270228274563436</v>
      </c>
      <c r="J6" s="5">
        <f t="shared" ref="J6:J13" si="2">I6^2</f>
        <v>0.17032317418345752</v>
      </c>
    </row>
    <row r="7" spans="1:10" x14ac:dyDescent="0.3">
      <c r="A7" s="2"/>
      <c r="B7" s="2"/>
      <c r="C7" s="5"/>
      <c r="E7" s="3">
        <v>6</v>
      </c>
      <c r="F7" s="8">
        <v>4.9000000000000004</v>
      </c>
      <c r="G7" s="8">
        <v>25.45</v>
      </c>
      <c r="H7" s="5">
        <f t="shared" si="1"/>
        <v>5.1994902529849405</v>
      </c>
      <c r="I7" s="5">
        <f t="shared" si="0"/>
        <v>0.29949025298494014</v>
      </c>
      <c r="J7" s="5">
        <f t="shared" si="2"/>
        <v>8.9694411632983445E-2</v>
      </c>
    </row>
    <row r="8" spans="1:10" x14ac:dyDescent="0.3">
      <c r="A8" s="2"/>
      <c r="B8" s="2"/>
      <c r="C8" s="5"/>
      <c r="E8" s="3">
        <v>7</v>
      </c>
      <c r="F8" s="8">
        <v>3</v>
      </c>
      <c r="G8" s="8">
        <v>28.45</v>
      </c>
      <c r="H8" s="5">
        <f t="shared" si="1"/>
        <v>4.0630432012335937</v>
      </c>
      <c r="I8" s="5">
        <f t="shared" si="0"/>
        <v>1.0630432012335937</v>
      </c>
      <c r="J8" s="5">
        <f t="shared" si="2"/>
        <v>1.1300608476889669</v>
      </c>
    </row>
    <row r="9" spans="1:10" x14ac:dyDescent="0.3">
      <c r="A9" s="2"/>
      <c r="B9" s="2"/>
      <c r="C9" s="5"/>
      <c r="E9" s="3">
        <v>8</v>
      </c>
      <c r="F9" s="8">
        <v>2.4</v>
      </c>
      <c r="G9" s="8">
        <v>30.85</v>
      </c>
      <c r="H9" s="5">
        <f t="shared" si="1"/>
        <v>3.0317300866457018</v>
      </c>
      <c r="I9" s="5">
        <f t="shared" si="0"/>
        <v>0.63173008664570185</v>
      </c>
      <c r="J9" s="5">
        <f t="shared" si="2"/>
        <v>0.39908290237338595</v>
      </c>
    </row>
    <row r="10" spans="1:10" x14ac:dyDescent="0.3">
      <c r="A10" s="2"/>
      <c r="B10" s="2"/>
      <c r="C10" s="5"/>
      <c r="E10" s="3">
        <v>9</v>
      </c>
      <c r="F10" s="8">
        <v>1.9</v>
      </c>
      <c r="G10" s="8">
        <v>32.75</v>
      </c>
      <c r="H10" s="5">
        <f t="shared" si="1"/>
        <v>2.023200333314342</v>
      </c>
      <c r="I10" s="5">
        <f t="shared" si="0"/>
        <v>0.1232003333143421</v>
      </c>
      <c r="J10" s="5">
        <f t="shared" si="2"/>
        <v>1.5178322128764993E-2</v>
      </c>
    </row>
    <row r="11" spans="1:10" x14ac:dyDescent="0.3">
      <c r="A11" s="2"/>
      <c r="B11" s="2"/>
      <c r="C11" s="5"/>
      <c r="E11" s="3">
        <v>10</v>
      </c>
      <c r="F11" s="8">
        <v>1.3</v>
      </c>
      <c r="G11" s="8">
        <v>34.049999999999997</v>
      </c>
      <c r="H11" s="5">
        <f t="shared" si="1"/>
        <v>1.1091153921916197</v>
      </c>
      <c r="I11" s="5">
        <f t="shared" si="0"/>
        <v>-0.19088460780838035</v>
      </c>
      <c r="J11" s="5">
        <f t="shared" si="2"/>
        <v>3.6436933498159178E-2</v>
      </c>
    </row>
    <row r="12" spans="1:10" x14ac:dyDescent="0.3">
      <c r="A12" s="2"/>
      <c r="B12" s="2"/>
      <c r="C12" s="5"/>
      <c r="E12" s="3">
        <v>11</v>
      </c>
      <c r="F12" s="8">
        <v>0.8</v>
      </c>
      <c r="G12" s="8">
        <v>34.85</v>
      </c>
      <c r="H12" s="5">
        <f t="shared" si="1"/>
        <v>0.42479427571158024</v>
      </c>
      <c r="I12" s="5">
        <f t="shared" si="0"/>
        <v>-0.37520572428841981</v>
      </c>
      <c r="J12" s="5">
        <f t="shared" si="2"/>
        <v>0.14077933553879771</v>
      </c>
    </row>
    <row r="13" spans="1:10" x14ac:dyDescent="0.3">
      <c r="A13" s="2"/>
      <c r="B13" s="2"/>
      <c r="C13" s="5"/>
      <c r="E13" s="3">
        <v>12</v>
      </c>
      <c r="F13" s="8">
        <v>0.6</v>
      </c>
      <c r="G13" s="8">
        <v>35.450000000000003</v>
      </c>
      <c r="H13" s="5">
        <f t="shared" si="1"/>
        <v>-2.0110760086901939E-2</v>
      </c>
      <c r="I13" s="5">
        <f t="shared" si="0"/>
        <v>-0.62011076008690191</v>
      </c>
      <c r="J13" s="5">
        <f t="shared" si="2"/>
        <v>0.38453735477555523</v>
      </c>
    </row>
    <row r="15" spans="1:10" x14ac:dyDescent="0.3">
      <c r="E15" s="1" t="s">
        <v>5</v>
      </c>
      <c r="J15" s="1">
        <f>SUM(J2:J13)</f>
        <v>14.496088750583217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Arkusz1 (2)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</dc:creator>
  <cp:lastModifiedBy>Anna</cp:lastModifiedBy>
  <dcterms:created xsi:type="dcterms:W3CDTF">2008-09-18T05:48:51Z</dcterms:created>
  <dcterms:modified xsi:type="dcterms:W3CDTF">2017-12-15T13:49:54Z</dcterms:modified>
</cp:coreProperties>
</file>