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315" windowHeight="8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  <c r="I22" s="1"/>
  <c r="E22"/>
  <c r="D22"/>
  <c r="N22" s="1"/>
  <c r="O22" s="1"/>
  <c r="B22"/>
  <c r="O21"/>
  <c r="N21"/>
  <c r="K21"/>
  <c r="J21"/>
  <c r="L21" s="1"/>
  <c r="M21" s="1"/>
  <c r="I21"/>
  <c r="H21"/>
  <c r="G21"/>
  <c r="E21"/>
  <c r="O20"/>
  <c r="N20"/>
  <c r="M20"/>
  <c r="L20"/>
  <c r="K20"/>
  <c r="J20"/>
  <c r="I20"/>
  <c r="H20"/>
  <c r="G20"/>
  <c r="E20"/>
  <c r="O19"/>
  <c r="N19"/>
  <c r="K19"/>
  <c r="J19"/>
  <c r="L19" s="1"/>
  <c r="M19" s="1"/>
  <c r="I19"/>
  <c r="H19"/>
  <c r="G19"/>
  <c r="E19"/>
  <c r="O18"/>
  <c r="N18"/>
  <c r="M18"/>
  <c r="L18"/>
  <c r="K18"/>
  <c r="J18"/>
  <c r="I18"/>
  <c r="H18"/>
  <c r="G18"/>
  <c r="E18"/>
  <c r="O17"/>
  <c r="N17"/>
  <c r="K17"/>
  <c r="J17"/>
  <c r="L17" s="1"/>
  <c r="M17" s="1"/>
  <c r="I17"/>
  <c r="H17"/>
  <c r="G17"/>
  <c r="E17"/>
  <c r="O16"/>
  <c r="N16"/>
  <c r="M16"/>
  <c r="L16"/>
  <c r="K16"/>
  <c r="J16"/>
  <c r="I16"/>
  <c r="H16"/>
  <c r="G16"/>
  <c r="E16"/>
  <c r="O15"/>
  <c r="N15"/>
  <c r="K15"/>
  <c r="J15"/>
  <c r="L15" s="1"/>
  <c r="M15" s="1"/>
  <c r="I15"/>
  <c r="H15"/>
  <c r="G15"/>
  <c r="E15"/>
  <c r="O14"/>
  <c r="N14"/>
  <c r="M14"/>
  <c r="L14"/>
  <c r="K14"/>
  <c r="J14"/>
  <c r="I14"/>
  <c r="H14"/>
  <c r="G14"/>
  <c r="E14"/>
  <c r="O13"/>
  <c r="N13"/>
  <c r="K13"/>
  <c r="J13"/>
  <c r="L13" s="1"/>
  <c r="M13" s="1"/>
  <c r="I13"/>
  <c r="H13"/>
  <c r="G13"/>
  <c r="E13"/>
  <c r="O12"/>
  <c r="N12"/>
  <c r="M12"/>
  <c r="L12"/>
  <c r="K12"/>
  <c r="J12"/>
  <c r="I12"/>
  <c r="H12"/>
  <c r="G12"/>
  <c r="E12"/>
  <c r="O11"/>
  <c r="N11"/>
  <c r="K11"/>
  <c r="J11"/>
  <c r="L11" s="1"/>
  <c r="M11" s="1"/>
  <c r="I11"/>
  <c r="H11"/>
  <c r="G11"/>
  <c r="E11"/>
  <c r="O10"/>
  <c r="N10"/>
  <c r="M10"/>
  <c r="L10"/>
  <c r="K10"/>
  <c r="J10"/>
  <c r="I10"/>
  <c r="H10"/>
  <c r="G10"/>
  <c r="E10"/>
  <c r="O9"/>
  <c r="N9"/>
  <c r="K9"/>
  <c r="J9"/>
  <c r="L9" s="1"/>
  <c r="M9" s="1"/>
  <c r="I9"/>
  <c r="H9"/>
  <c r="G9"/>
  <c r="E9"/>
  <c r="J22" l="1"/>
  <c r="K22" l="1"/>
  <c r="L22"/>
  <c r="M22" s="1"/>
</calcChain>
</file>

<file path=xl/sharedStrings.xml><?xml version="1.0" encoding="utf-8"?>
<sst xmlns="http://schemas.openxmlformats.org/spreadsheetml/2006/main" count="30" uniqueCount="30">
  <si>
    <t>地市</t>
    <phoneticPr fontId="4" type="noConversion"/>
  </si>
  <si>
    <t>终端数量</t>
    <phoneticPr fontId="4" type="noConversion"/>
  </si>
  <si>
    <t>型号数量</t>
    <phoneticPr fontId="4" type="noConversion"/>
  </si>
  <si>
    <t>全量智能终端分析</t>
    <phoneticPr fontId="4" type="noConversion"/>
  </si>
  <si>
    <t>智能终端数量</t>
    <phoneticPr fontId="4" type="noConversion"/>
  </si>
  <si>
    <t>智能终端占所有终端数量比例</t>
    <phoneticPr fontId="4" type="noConversion"/>
  </si>
  <si>
    <t>智能终端型号数量</t>
    <phoneticPr fontId="4" type="noConversion"/>
  </si>
  <si>
    <t>智能终端型号占所有终端型号比例</t>
    <phoneticPr fontId="4" type="noConversion"/>
  </si>
  <si>
    <t>WINDOWS数量</t>
    <phoneticPr fontId="4" type="noConversion"/>
  </si>
  <si>
    <t>WINDOWS终端占所有终端数量比例</t>
    <phoneticPr fontId="4" type="noConversion"/>
  </si>
  <si>
    <t>Android数量</t>
    <phoneticPr fontId="4" type="noConversion"/>
  </si>
  <si>
    <t>Android终端占所有终端数量比例</t>
    <phoneticPr fontId="4" type="noConversion"/>
  </si>
  <si>
    <t>symbian 数量</t>
    <phoneticPr fontId="4" type="noConversion"/>
  </si>
  <si>
    <t>symbian 终端占所有终端数量比例</t>
    <phoneticPr fontId="4" type="noConversion"/>
  </si>
  <si>
    <t>IOS 数量</t>
    <phoneticPr fontId="4" type="noConversion"/>
  </si>
  <si>
    <t>IOS 终端占所有终端数量比例</t>
    <phoneticPr fontId="4" type="noConversion"/>
  </si>
  <si>
    <t xml:space="preserve">  未央区 </t>
  </si>
  <si>
    <t xml:space="preserve">  莲湖区 </t>
  </si>
  <si>
    <t xml:space="preserve">  新城区 </t>
  </si>
  <si>
    <t xml:space="preserve">  碑林区 </t>
  </si>
  <si>
    <t xml:space="preserve">  灞桥区 </t>
  </si>
  <si>
    <t xml:space="preserve">  雁塔区 </t>
  </si>
  <si>
    <t xml:space="preserve">  阎良区 </t>
  </si>
  <si>
    <t xml:space="preserve">  临潼区 </t>
  </si>
  <si>
    <t xml:space="preserve">  长安区 </t>
  </si>
  <si>
    <t xml:space="preserve">  蓝田县 </t>
  </si>
  <si>
    <t xml:space="preserve">  周至县 </t>
  </si>
  <si>
    <t xml:space="preserve">  户县   </t>
  </si>
  <si>
    <t xml:space="preserve">  高陵县</t>
  </si>
  <si>
    <t>全市</t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</si>
</sst>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0" fontId="3" fillId="2" borderId="9" xfId="1" applyNumberFormat="1" applyFont="1" applyFill="1" applyBorder="1" applyAlignment="1">
      <alignment horizontal="center" vertical="center" wrapText="1"/>
    </xf>
    <xf numFmtId="9" fontId="3" fillId="2" borderId="10" xfId="1" applyNumberFormat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10" fontId="3" fillId="2" borderId="10" xfId="1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10" fontId="5" fillId="2" borderId="14" xfId="1" applyNumberFormat="1" applyFont="1" applyFill="1" applyBorder="1" applyAlignment="1">
      <alignment horizontal="center" vertical="center" wrapText="1"/>
    </xf>
    <xf numFmtId="9" fontId="5" fillId="2" borderId="15" xfId="1" applyNumberFormat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10" fontId="5" fillId="2" borderId="15" xfId="1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0" fontId="3" fillId="2" borderId="15" xfId="1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10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176" fontId="0" fillId="0" borderId="15" xfId="0" applyNumberFormat="1" applyBorder="1" applyAlignment="1">
      <alignment horizontal="right" vertical="center"/>
    </xf>
    <xf numFmtId="10" fontId="0" fillId="0" borderId="15" xfId="0" applyNumberFormat="1" applyBorder="1" applyAlignment="1">
      <alignment horizontal="right" vertical="center"/>
    </xf>
    <xf numFmtId="176" fontId="0" fillId="0" borderId="15" xfId="0" applyNumberFormat="1" applyBorder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6" fillId="3" borderId="15" xfId="0" applyFont="1" applyFill="1" applyBorder="1">
      <alignment vertical="center"/>
    </xf>
    <xf numFmtId="0" fontId="0" fillId="0" borderId="15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O22"/>
  <sheetViews>
    <sheetView tabSelected="1" workbookViewId="0">
      <selection sqref="A1:XFD1048576"/>
    </sheetView>
  </sheetViews>
  <sheetFormatPr defaultRowHeight="13.5"/>
  <cols>
    <col min="1" max="1" width="12.5" style="1" customWidth="1"/>
    <col min="257" max="257" width="12.5" customWidth="1"/>
    <col min="513" max="513" width="12.5" customWidth="1"/>
    <col min="769" max="769" width="12.5" customWidth="1"/>
    <col min="1025" max="1025" width="12.5" customWidth="1"/>
    <col min="1281" max="1281" width="12.5" customWidth="1"/>
    <col min="1537" max="1537" width="12.5" customWidth="1"/>
    <col min="1793" max="1793" width="12.5" customWidth="1"/>
    <col min="2049" max="2049" width="12.5" customWidth="1"/>
    <col min="2305" max="2305" width="12.5" customWidth="1"/>
    <col min="2561" max="2561" width="12.5" customWidth="1"/>
    <col min="2817" max="2817" width="12.5" customWidth="1"/>
    <col min="3073" max="3073" width="12.5" customWidth="1"/>
    <col min="3329" max="3329" width="12.5" customWidth="1"/>
    <col min="3585" max="3585" width="12.5" customWidth="1"/>
    <col min="3841" max="3841" width="12.5" customWidth="1"/>
    <col min="4097" max="4097" width="12.5" customWidth="1"/>
    <col min="4353" max="4353" width="12.5" customWidth="1"/>
    <col min="4609" max="4609" width="12.5" customWidth="1"/>
    <col min="4865" max="4865" width="12.5" customWidth="1"/>
    <col min="5121" max="5121" width="12.5" customWidth="1"/>
    <col min="5377" max="5377" width="12.5" customWidth="1"/>
    <col min="5633" max="5633" width="12.5" customWidth="1"/>
    <col min="5889" max="5889" width="12.5" customWidth="1"/>
    <col min="6145" max="6145" width="12.5" customWidth="1"/>
    <col min="6401" max="6401" width="12.5" customWidth="1"/>
    <col min="6657" max="6657" width="12.5" customWidth="1"/>
    <col min="6913" max="6913" width="12.5" customWidth="1"/>
    <col min="7169" max="7169" width="12.5" customWidth="1"/>
    <col min="7425" max="7425" width="12.5" customWidth="1"/>
    <col min="7681" max="7681" width="12.5" customWidth="1"/>
    <col min="7937" max="7937" width="12.5" customWidth="1"/>
    <col min="8193" max="8193" width="12.5" customWidth="1"/>
    <col min="8449" max="8449" width="12.5" customWidth="1"/>
    <col min="8705" max="8705" width="12.5" customWidth="1"/>
    <col min="8961" max="8961" width="12.5" customWidth="1"/>
    <col min="9217" max="9217" width="12.5" customWidth="1"/>
    <col min="9473" max="9473" width="12.5" customWidth="1"/>
    <col min="9729" max="9729" width="12.5" customWidth="1"/>
    <col min="9985" max="9985" width="12.5" customWidth="1"/>
    <col min="10241" max="10241" width="12.5" customWidth="1"/>
    <col min="10497" max="10497" width="12.5" customWidth="1"/>
    <col min="10753" max="10753" width="12.5" customWidth="1"/>
    <col min="11009" max="11009" width="12.5" customWidth="1"/>
    <col min="11265" max="11265" width="12.5" customWidth="1"/>
    <col min="11521" max="11521" width="12.5" customWidth="1"/>
    <col min="11777" max="11777" width="12.5" customWidth="1"/>
    <col min="12033" max="12033" width="12.5" customWidth="1"/>
    <col min="12289" max="12289" width="12.5" customWidth="1"/>
    <col min="12545" max="12545" width="12.5" customWidth="1"/>
    <col min="12801" max="12801" width="12.5" customWidth="1"/>
    <col min="13057" max="13057" width="12.5" customWidth="1"/>
    <col min="13313" max="13313" width="12.5" customWidth="1"/>
    <col min="13569" max="13569" width="12.5" customWidth="1"/>
    <col min="13825" max="13825" width="12.5" customWidth="1"/>
    <col min="14081" max="14081" width="12.5" customWidth="1"/>
    <col min="14337" max="14337" width="12.5" customWidth="1"/>
    <col min="14593" max="14593" width="12.5" customWidth="1"/>
    <col min="14849" max="14849" width="12.5" customWidth="1"/>
    <col min="15105" max="15105" width="12.5" customWidth="1"/>
    <col min="15361" max="15361" width="12.5" customWidth="1"/>
    <col min="15617" max="15617" width="12.5" customWidth="1"/>
    <col min="15873" max="15873" width="12.5" customWidth="1"/>
    <col min="16129" max="16129" width="12.5" customWidth="1"/>
  </cols>
  <sheetData>
    <row r="5" spans="1:15" ht="14.25" thickBot="1"/>
    <row r="6" spans="1:15" ht="14.25" thickBot="1">
      <c r="A6" s="2" t="s">
        <v>0</v>
      </c>
      <c r="B6" s="3" t="s">
        <v>1</v>
      </c>
      <c r="C6" s="4" t="s">
        <v>2</v>
      </c>
      <c r="D6" s="5" t="s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customHeight="1">
      <c r="A7" s="7"/>
      <c r="B7" s="8"/>
      <c r="C7" s="9"/>
      <c r="D7" s="10" t="s">
        <v>4</v>
      </c>
      <c r="E7" s="11" t="s">
        <v>5</v>
      </c>
      <c r="F7" s="12" t="s">
        <v>6</v>
      </c>
      <c r="G7" s="13" t="s">
        <v>7</v>
      </c>
      <c r="H7" s="14" t="s">
        <v>8</v>
      </c>
      <c r="I7" s="11" t="s">
        <v>9</v>
      </c>
      <c r="J7" s="13" t="s">
        <v>10</v>
      </c>
      <c r="K7" s="11" t="s">
        <v>11</v>
      </c>
      <c r="L7" s="13" t="s">
        <v>12</v>
      </c>
      <c r="M7" s="11" t="s">
        <v>13</v>
      </c>
      <c r="N7" s="13" t="s">
        <v>14</v>
      </c>
      <c r="O7" s="11" t="s">
        <v>15</v>
      </c>
    </row>
    <row r="8" spans="1:15" ht="54" customHeight="1" thickBot="1">
      <c r="A8" s="15"/>
      <c r="B8" s="16"/>
      <c r="C8" s="17"/>
      <c r="D8" s="18"/>
      <c r="E8" s="19"/>
      <c r="F8" s="20"/>
      <c r="G8" s="21"/>
      <c r="H8" s="22"/>
      <c r="I8" s="19"/>
      <c r="J8" s="23"/>
      <c r="K8" s="19"/>
      <c r="L8" s="23"/>
      <c r="M8" s="19"/>
      <c r="N8" s="23"/>
      <c r="O8" s="19"/>
    </row>
    <row r="9" spans="1:15">
      <c r="A9" s="24" t="s">
        <v>16</v>
      </c>
      <c r="B9" s="25">
        <v>16573</v>
      </c>
      <c r="C9" s="25">
        <v>403</v>
      </c>
      <c r="D9" s="26">
        <v>595</v>
      </c>
      <c r="E9" s="27">
        <f>D9/B9</f>
        <v>3.5901767935799189E-2</v>
      </c>
      <c r="F9" s="28">
        <v>32</v>
      </c>
      <c r="G9" s="27">
        <f>F9/C9</f>
        <v>7.9404466501240695E-2</v>
      </c>
      <c r="H9" s="29">
        <f>D9/2</f>
        <v>297.5</v>
      </c>
      <c r="I9" s="30">
        <f>H9/B9</f>
        <v>1.7950883967899595E-2</v>
      </c>
      <c r="J9" s="29">
        <f>D9/1.5</f>
        <v>396.66666666666669</v>
      </c>
      <c r="K9" s="27">
        <f>J9/B9</f>
        <v>2.3934511957199461E-2</v>
      </c>
      <c r="L9" s="31">
        <f>J9*1.3</f>
        <v>515.66666666666674</v>
      </c>
      <c r="M9" s="27">
        <f>L9/B9</f>
        <v>3.1114865544359303E-2</v>
      </c>
      <c r="N9" s="31">
        <f>D9/8</f>
        <v>74.375</v>
      </c>
      <c r="O9" s="27">
        <f>N9/B9</f>
        <v>4.4877209919748987E-3</v>
      </c>
    </row>
    <row r="10" spans="1:15">
      <c r="A10" s="32" t="s">
        <v>17</v>
      </c>
      <c r="B10" s="26">
        <v>6717</v>
      </c>
      <c r="C10" s="26">
        <v>305</v>
      </c>
      <c r="D10" s="26">
        <v>226</v>
      </c>
      <c r="E10" s="27">
        <f t="shared" ref="E10:E22" si="0">D10/B10</f>
        <v>3.3645972904570491E-2</v>
      </c>
      <c r="F10" s="28">
        <v>14</v>
      </c>
      <c r="G10" s="27">
        <f t="shared" ref="G10:G21" si="1">F10/C10</f>
        <v>4.5901639344262293E-2</v>
      </c>
      <c r="H10" s="29">
        <f t="shared" ref="H10:H22" si="2">D10/2</f>
        <v>113</v>
      </c>
      <c r="I10" s="30">
        <f t="shared" ref="I10:I22" si="3">H10/B10</f>
        <v>1.6822986452285246E-2</v>
      </c>
      <c r="J10" s="29">
        <f t="shared" ref="J10:J22" si="4">D10/1.5</f>
        <v>150.66666666666666</v>
      </c>
      <c r="K10" s="27">
        <f t="shared" ref="K10:K22" si="5">J10/B10</f>
        <v>2.2430648603046995E-2</v>
      </c>
      <c r="L10" s="31">
        <f t="shared" ref="L10:L22" si="6">J10*1.3</f>
        <v>195.86666666666667</v>
      </c>
      <c r="M10" s="27">
        <f t="shared" ref="M10:M22" si="7">L10/B10</f>
        <v>2.9159843183961094E-2</v>
      </c>
      <c r="N10" s="31">
        <f t="shared" ref="N10:N22" si="8">D10/8</f>
        <v>28.25</v>
      </c>
      <c r="O10" s="27">
        <f t="shared" ref="O10:O22" si="9">N10/B10</f>
        <v>4.2057466130713114E-3</v>
      </c>
    </row>
    <row r="11" spans="1:15">
      <c r="A11" s="32" t="s">
        <v>18</v>
      </c>
      <c r="B11" s="26">
        <v>11253</v>
      </c>
      <c r="C11" s="26">
        <v>388</v>
      </c>
      <c r="D11" s="26">
        <v>423</v>
      </c>
      <c r="E11" s="27">
        <f t="shared" si="0"/>
        <v>3.7589976006398296E-2</v>
      </c>
      <c r="F11" s="28">
        <v>32</v>
      </c>
      <c r="G11" s="27">
        <f t="shared" si="1"/>
        <v>8.247422680412371E-2</v>
      </c>
      <c r="H11" s="29">
        <f t="shared" si="2"/>
        <v>211.5</v>
      </c>
      <c r="I11" s="30">
        <f t="shared" si="3"/>
        <v>1.8794988003199148E-2</v>
      </c>
      <c r="J11" s="29">
        <f t="shared" si="4"/>
        <v>282</v>
      </c>
      <c r="K11" s="27">
        <f t="shared" si="5"/>
        <v>2.5059984004265529E-2</v>
      </c>
      <c r="L11" s="31">
        <f t="shared" si="6"/>
        <v>366.6</v>
      </c>
      <c r="M11" s="27">
        <f t="shared" si="7"/>
        <v>3.2577979205545192E-2</v>
      </c>
      <c r="N11" s="31">
        <f t="shared" si="8"/>
        <v>52.875</v>
      </c>
      <c r="O11" s="27">
        <f t="shared" si="9"/>
        <v>4.698747000799787E-3</v>
      </c>
    </row>
    <row r="12" spans="1:15">
      <c r="A12" s="33" t="s">
        <v>19</v>
      </c>
      <c r="B12" s="26">
        <v>8539</v>
      </c>
      <c r="C12" s="26">
        <v>405</v>
      </c>
      <c r="D12" s="26">
        <v>483</v>
      </c>
      <c r="E12" s="27">
        <f t="shared" si="0"/>
        <v>5.656400046843893E-2</v>
      </c>
      <c r="F12" s="28">
        <v>28</v>
      </c>
      <c r="G12" s="27">
        <f t="shared" si="1"/>
        <v>6.9135802469135796E-2</v>
      </c>
      <c r="H12" s="29">
        <f t="shared" si="2"/>
        <v>241.5</v>
      </c>
      <c r="I12" s="30">
        <f t="shared" si="3"/>
        <v>2.8282000234219465E-2</v>
      </c>
      <c r="J12" s="29">
        <f t="shared" si="4"/>
        <v>322</v>
      </c>
      <c r="K12" s="27">
        <f t="shared" si="5"/>
        <v>3.7709333645625953E-2</v>
      </c>
      <c r="L12" s="31">
        <f t="shared" si="6"/>
        <v>418.6</v>
      </c>
      <c r="M12" s="27">
        <f t="shared" si="7"/>
        <v>4.9022133739313738E-2</v>
      </c>
      <c r="N12" s="31">
        <f t="shared" si="8"/>
        <v>60.375</v>
      </c>
      <c r="O12" s="27">
        <f t="shared" si="9"/>
        <v>7.0705000585548662E-3</v>
      </c>
    </row>
    <row r="13" spans="1:15">
      <c r="A13" s="33" t="s">
        <v>20</v>
      </c>
      <c r="B13" s="26">
        <v>7495</v>
      </c>
      <c r="C13" s="26">
        <v>337</v>
      </c>
      <c r="D13" s="26">
        <v>625</v>
      </c>
      <c r="E13" s="27">
        <f t="shared" si="0"/>
        <v>8.3388925950633755E-2</v>
      </c>
      <c r="F13" s="28">
        <v>26</v>
      </c>
      <c r="G13" s="27">
        <f t="shared" si="1"/>
        <v>7.71513353115727E-2</v>
      </c>
      <c r="H13" s="29">
        <f t="shared" si="2"/>
        <v>312.5</v>
      </c>
      <c r="I13" s="30">
        <f t="shared" si="3"/>
        <v>4.1694462975316877E-2</v>
      </c>
      <c r="J13" s="29">
        <f t="shared" si="4"/>
        <v>416.66666666666669</v>
      </c>
      <c r="K13" s="27">
        <f t="shared" si="5"/>
        <v>5.5592617300422503E-2</v>
      </c>
      <c r="L13" s="31">
        <f t="shared" si="6"/>
        <v>541.66666666666674</v>
      </c>
      <c r="M13" s="27">
        <f t="shared" si="7"/>
        <v>7.2270402490549265E-2</v>
      </c>
      <c r="N13" s="31">
        <f t="shared" si="8"/>
        <v>78.125</v>
      </c>
      <c r="O13" s="27">
        <f t="shared" si="9"/>
        <v>1.0423615743829219E-2</v>
      </c>
    </row>
    <row r="14" spans="1:15">
      <c r="A14" s="33" t="s">
        <v>21</v>
      </c>
      <c r="B14" s="26">
        <v>16093</v>
      </c>
      <c r="C14" s="26">
        <v>411</v>
      </c>
      <c r="D14" s="26">
        <v>1142</v>
      </c>
      <c r="E14" s="27">
        <f t="shared" si="0"/>
        <v>7.0962530292673839E-2</v>
      </c>
      <c r="F14" s="28">
        <v>28</v>
      </c>
      <c r="G14" s="27">
        <f t="shared" si="1"/>
        <v>6.8126520681265207E-2</v>
      </c>
      <c r="H14" s="29">
        <f t="shared" si="2"/>
        <v>571</v>
      </c>
      <c r="I14" s="30">
        <f t="shared" si="3"/>
        <v>3.548126514633692E-2</v>
      </c>
      <c r="J14" s="29">
        <f t="shared" si="4"/>
        <v>761.33333333333337</v>
      </c>
      <c r="K14" s="27">
        <f t="shared" si="5"/>
        <v>4.7308353528449226E-2</v>
      </c>
      <c r="L14" s="31">
        <f t="shared" si="6"/>
        <v>989.73333333333346</v>
      </c>
      <c r="M14" s="27">
        <f t="shared" si="7"/>
        <v>6.1500859586983994E-2</v>
      </c>
      <c r="N14" s="31">
        <f t="shared" si="8"/>
        <v>142.75</v>
      </c>
      <c r="O14" s="27">
        <f t="shared" si="9"/>
        <v>8.8703162865842299E-3</v>
      </c>
    </row>
    <row r="15" spans="1:15">
      <c r="A15" s="33" t="s">
        <v>22</v>
      </c>
      <c r="B15" s="26">
        <v>6956</v>
      </c>
      <c r="C15" s="26">
        <v>376</v>
      </c>
      <c r="D15" s="26">
        <v>717</v>
      </c>
      <c r="E15" s="27">
        <f t="shared" si="0"/>
        <v>0.1030764807360552</v>
      </c>
      <c r="F15" s="28">
        <v>27</v>
      </c>
      <c r="G15" s="27">
        <f t="shared" si="1"/>
        <v>7.1808510638297879E-2</v>
      </c>
      <c r="H15" s="29">
        <f t="shared" si="2"/>
        <v>358.5</v>
      </c>
      <c r="I15" s="30">
        <f t="shared" si="3"/>
        <v>5.1538240368027601E-2</v>
      </c>
      <c r="J15" s="29">
        <f t="shared" si="4"/>
        <v>478</v>
      </c>
      <c r="K15" s="27">
        <f t="shared" si="5"/>
        <v>6.8717653824036801E-2</v>
      </c>
      <c r="L15" s="31">
        <f t="shared" si="6"/>
        <v>621.4</v>
      </c>
      <c r="M15" s="27">
        <f t="shared" si="7"/>
        <v>8.9332949971247841E-2</v>
      </c>
      <c r="N15" s="31">
        <f t="shared" si="8"/>
        <v>89.625</v>
      </c>
      <c r="O15" s="27">
        <f t="shared" si="9"/>
        <v>1.28845600920069E-2</v>
      </c>
    </row>
    <row r="16" spans="1:15">
      <c r="A16" s="33" t="s">
        <v>23</v>
      </c>
      <c r="B16" s="26">
        <v>19692</v>
      </c>
      <c r="C16" s="26">
        <v>423</v>
      </c>
      <c r="D16" s="26">
        <v>1911</v>
      </c>
      <c r="E16" s="27">
        <f t="shared" si="0"/>
        <v>9.704448507007922E-2</v>
      </c>
      <c r="F16" s="28">
        <v>30</v>
      </c>
      <c r="G16" s="27">
        <f t="shared" si="1"/>
        <v>7.0921985815602842E-2</v>
      </c>
      <c r="H16" s="29">
        <f t="shared" si="2"/>
        <v>955.5</v>
      </c>
      <c r="I16" s="30">
        <f t="shared" si="3"/>
        <v>4.852224253503961E-2</v>
      </c>
      <c r="J16" s="29">
        <f t="shared" si="4"/>
        <v>1274</v>
      </c>
      <c r="K16" s="27">
        <f t="shared" si="5"/>
        <v>6.4696323380052809E-2</v>
      </c>
      <c r="L16" s="31">
        <f t="shared" si="6"/>
        <v>1656.2</v>
      </c>
      <c r="M16" s="27">
        <f t="shared" si="7"/>
        <v>8.4105220394068661E-2</v>
      </c>
      <c r="N16" s="31">
        <f t="shared" si="8"/>
        <v>238.875</v>
      </c>
      <c r="O16" s="27">
        <f t="shared" si="9"/>
        <v>1.2130560633759902E-2</v>
      </c>
    </row>
    <row r="17" spans="1:15">
      <c r="A17" s="33" t="s">
        <v>24</v>
      </c>
      <c r="B17" s="26">
        <v>66297</v>
      </c>
      <c r="C17" s="26">
        <v>644</v>
      </c>
      <c r="D17" s="26">
        <v>7463</v>
      </c>
      <c r="E17" s="27">
        <f t="shared" si="0"/>
        <v>0.11256919619288958</v>
      </c>
      <c r="F17" s="28">
        <v>54</v>
      </c>
      <c r="G17" s="27">
        <f t="shared" si="1"/>
        <v>8.3850931677018639E-2</v>
      </c>
      <c r="H17" s="29">
        <f t="shared" si="2"/>
        <v>3731.5</v>
      </c>
      <c r="I17" s="30">
        <f t="shared" si="3"/>
        <v>5.6284598096444788E-2</v>
      </c>
      <c r="J17" s="29">
        <f t="shared" si="4"/>
        <v>4975.333333333333</v>
      </c>
      <c r="K17" s="27">
        <f t="shared" si="5"/>
        <v>7.5046130795259708E-2</v>
      </c>
      <c r="L17" s="31">
        <f t="shared" si="6"/>
        <v>6467.9333333333334</v>
      </c>
      <c r="M17" s="27">
        <f t="shared" si="7"/>
        <v>9.7559970033837637E-2</v>
      </c>
      <c r="N17" s="31">
        <f t="shared" si="8"/>
        <v>932.875</v>
      </c>
      <c r="O17" s="27">
        <f t="shared" si="9"/>
        <v>1.4071149524111197E-2</v>
      </c>
    </row>
    <row r="18" spans="1:15">
      <c r="A18" s="33" t="s">
        <v>25</v>
      </c>
      <c r="B18" s="26">
        <v>7495</v>
      </c>
      <c r="C18" s="26">
        <v>388</v>
      </c>
      <c r="D18" s="26">
        <v>288</v>
      </c>
      <c r="E18" s="27">
        <f t="shared" si="0"/>
        <v>3.8425617078052032E-2</v>
      </c>
      <c r="F18" s="28">
        <v>23</v>
      </c>
      <c r="G18" s="27">
        <f t="shared" si="1"/>
        <v>5.9278350515463915E-2</v>
      </c>
      <c r="H18" s="29">
        <f t="shared" si="2"/>
        <v>144</v>
      </c>
      <c r="I18" s="30">
        <f t="shared" si="3"/>
        <v>1.9212808539026016E-2</v>
      </c>
      <c r="J18" s="29">
        <f t="shared" si="4"/>
        <v>192</v>
      </c>
      <c r="K18" s="27">
        <f t="shared" si="5"/>
        <v>2.5617078052034691E-2</v>
      </c>
      <c r="L18" s="31">
        <f t="shared" si="6"/>
        <v>249.60000000000002</v>
      </c>
      <c r="M18" s="27">
        <f t="shared" si="7"/>
        <v>3.33022014676451E-2</v>
      </c>
      <c r="N18" s="31">
        <f t="shared" si="8"/>
        <v>36</v>
      </c>
      <c r="O18" s="27">
        <f t="shared" si="9"/>
        <v>4.803202134756504E-3</v>
      </c>
    </row>
    <row r="19" spans="1:15">
      <c r="A19" s="33" t="s">
        <v>26</v>
      </c>
      <c r="B19" s="26">
        <v>16093</v>
      </c>
      <c r="C19" s="26">
        <v>405</v>
      </c>
      <c r="D19" s="26">
        <v>595</v>
      </c>
      <c r="E19" s="27">
        <f t="shared" si="0"/>
        <v>3.6972596781209219E-2</v>
      </c>
      <c r="F19" s="28">
        <v>30</v>
      </c>
      <c r="G19" s="27">
        <f t="shared" si="1"/>
        <v>7.407407407407407E-2</v>
      </c>
      <c r="H19" s="29">
        <f t="shared" si="2"/>
        <v>297.5</v>
      </c>
      <c r="I19" s="30">
        <f t="shared" si="3"/>
        <v>1.8486298390604609E-2</v>
      </c>
      <c r="J19" s="29">
        <f t="shared" si="4"/>
        <v>396.66666666666669</v>
      </c>
      <c r="K19" s="27">
        <f t="shared" si="5"/>
        <v>2.4648397854139484E-2</v>
      </c>
      <c r="L19" s="31">
        <f t="shared" si="6"/>
        <v>515.66666666666674</v>
      </c>
      <c r="M19" s="27">
        <f t="shared" si="7"/>
        <v>3.2042917210381328E-2</v>
      </c>
      <c r="N19" s="31">
        <f t="shared" si="8"/>
        <v>74.375</v>
      </c>
      <c r="O19" s="27">
        <f t="shared" si="9"/>
        <v>4.6215745976511523E-3</v>
      </c>
    </row>
    <row r="20" spans="1:15">
      <c r="A20" s="33" t="s">
        <v>27</v>
      </c>
      <c r="B20" s="26">
        <v>6956</v>
      </c>
      <c r="C20" s="26">
        <v>337</v>
      </c>
      <c r="D20" s="26">
        <v>226</v>
      </c>
      <c r="E20" s="27">
        <f t="shared" si="0"/>
        <v>3.2489936745255896E-2</v>
      </c>
      <c r="F20" s="28">
        <v>54</v>
      </c>
      <c r="G20" s="27">
        <f t="shared" si="1"/>
        <v>0.16023738872403562</v>
      </c>
      <c r="H20" s="29">
        <f t="shared" si="2"/>
        <v>113</v>
      </c>
      <c r="I20" s="30">
        <f t="shared" si="3"/>
        <v>1.6244968372627948E-2</v>
      </c>
      <c r="J20" s="29">
        <f t="shared" si="4"/>
        <v>150.66666666666666</v>
      </c>
      <c r="K20" s="27">
        <f t="shared" si="5"/>
        <v>2.1659957830170596E-2</v>
      </c>
      <c r="L20" s="31">
        <f t="shared" si="6"/>
        <v>195.86666666666667</v>
      </c>
      <c r="M20" s="27">
        <f t="shared" si="7"/>
        <v>2.8157945179221777E-2</v>
      </c>
      <c r="N20" s="31">
        <f t="shared" si="8"/>
        <v>28.25</v>
      </c>
      <c r="O20" s="27">
        <f t="shared" si="9"/>
        <v>4.061242093156987E-3</v>
      </c>
    </row>
    <row r="21" spans="1:15">
      <c r="A21" s="33" t="s">
        <v>28</v>
      </c>
      <c r="B21" s="26">
        <v>3325</v>
      </c>
      <c r="C21" s="26">
        <v>411</v>
      </c>
      <c r="D21" s="26">
        <v>423</v>
      </c>
      <c r="E21" s="27">
        <f t="shared" si="0"/>
        <v>0.12721804511278195</v>
      </c>
      <c r="F21" s="28">
        <v>23</v>
      </c>
      <c r="G21" s="27">
        <f t="shared" si="1"/>
        <v>5.5961070559610707E-2</v>
      </c>
      <c r="H21" s="29">
        <f t="shared" si="2"/>
        <v>211.5</v>
      </c>
      <c r="I21" s="30">
        <f t="shared" si="3"/>
        <v>6.3609022556390976E-2</v>
      </c>
      <c r="J21" s="29">
        <f t="shared" si="4"/>
        <v>282</v>
      </c>
      <c r="K21" s="27">
        <f t="shared" si="5"/>
        <v>8.4812030075187964E-2</v>
      </c>
      <c r="L21" s="31">
        <f t="shared" si="6"/>
        <v>366.6</v>
      </c>
      <c r="M21" s="27">
        <f t="shared" si="7"/>
        <v>0.11025563909774437</v>
      </c>
      <c r="N21" s="31">
        <f t="shared" si="8"/>
        <v>52.875</v>
      </c>
      <c r="O21" s="27">
        <f t="shared" si="9"/>
        <v>1.5902255639097744E-2</v>
      </c>
    </row>
    <row r="22" spans="1:15" ht="15">
      <c r="A22" s="33" t="s">
        <v>29</v>
      </c>
      <c r="B22" s="34">
        <f>SUM(B9:B21)</f>
        <v>193484</v>
      </c>
      <c r="C22" s="35"/>
      <c r="D22" s="26">
        <f>SUM(D9:D21)</f>
        <v>15117</v>
      </c>
      <c r="E22" s="27">
        <f t="shared" si="0"/>
        <v>7.8130491410142444E-2</v>
      </c>
      <c r="F22" s="28"/>
      <c r="G22" s="28"/>
      <c r="H22" s="29">
        <f t="shared" si="2"/>
        <v>7558.5</v>
      </c>
      <c r="I22" s="30">
        <f t="shared" si="3"/>
        <v>3.9065245705071222E-2</v>
      </c>
      <c r="J22" s="29">
        <f t="shared" si="4"/>
        <v>10078</v>
      </c>
      <c r="K22" s="27">
        <f t="shared" si="5"/>
        <v>5.2086994273428291E-2</v>
      </c>
      <c r="L22" s="31">
        <f t="shared" si="6"/>
        <v>13101.4</v>
      </c>
      <c r="M22" s="27">
        <f t="shared" si="7"/>
        <v>6.771309255545678E-2</v>
      </c>
      <c r="N22" s="31">
        <f t="shared" si="8"/>
        <v>1889.625</v>
      </c>
      <c r="O22" s="27">
        <f t="shared" si="9"/>
        <v>9.7663114262678055E-3</v>
      </c>
    </row>
  </sheetData>
  <mergeCells count="16">
    <mergeCell ref="J7:J8"/>
    <mergeCell ref="K7:K8"/>
    <mergeCell ref="L7:L8"/>
    <mergeCell ref="M7:M8"/>
    <mergeCell ref="N7:N8"/>
    <mergeCell ref="O7:O8"/>
    <mergeCell ref="A6:A8"/>
    <mergeCell ref="B6:B8"/>
    <mergeCell ref="C6:C8"/>
    <mergeCell ref="D6:O6"/>
    <mergeCell ref="D7:D8"/>
    <mergeCell ref="E7:E8"/>
    <mergeCell ref="F7:F8"/>
    <mergeCell ref="G7:G8"/>
    <mergeCell ref="H7:H8"/>
    <mergeCell ref="I7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bluestome</dc:creator>
  <cp:lastModifiedBy>bluestome</cp:lastModifiedBy>
  <dcterms:created xsi:type="dcterms:W3CDTF">2011-04-20T18:04:41Z</dcterms:created>
  <dcterms:modified xsi:type="dcterms:W3CDTF">2011-04-20T18:04:47Z</dcterms:modified>
</cp:coreProperties>
</file>