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T IPS\ips-brasil-documentos\Gestão do Projeto\Indicadores\"/>
    </mc:Choice>
  </mc:AlternateContent>
  <xr:revisionPtr revIDLastSave="0" documentId="13_ncr:1_{F1DD69D6-3125-47E2-A5EA-77D3EDBEBE21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Sumario" sheetId="1" r:id="rId1"/>
    <sheet name="Patient" sheetId="2" r:id="rId2"/>
    <sheet name="Organization" sheetId="3" r:id="rId3"/>
    <sheet name="Practitioner" sheetId="4" r:id="rId4"/>
    <sheet name="PractitionerRole" sheetId="5" r:id="rId5"/>
    <sheet name="RelatedPerson" sheetId="6" state="hidden" r:id="rId6"/>
    <sheet name="AllergyIntolerance" sheetId="15" r:id="rId7"/>
    <sheet name="Immunization" sheetId="16" r:id="rId8"/>
    <sheet name="Condition" sheetId="17" r:id="rId9"/>
    <sheet name="MedicationStatement" sheetId="7" r:id="rId10"/>
    <sheet name="Medication" sheetId="18" r:id="rId11"/>
    <sheet name="Observation" sheetId="8" r:id="rId12"/>
    <sheet name="Composition" sheetId="11" r:id="rId13"/>
    <sheet name="Bundle" sheetId="12" r:id="rId14"/>
    <sheet name="Specimen" sheetId="19" r:id="rId1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6" l="1"/>
  <c r="A16" i="16"/>
  <c r="H15" i="16"/>
  <c r="A15" i="16"/>
  <c r="H13" i="16"/>
  <c r="A13" i="16"/>
  <c r="H14" i="16"/>
  <c r="A14" i="16"/>
  <c r="A12" i="16"/>
  <c r="H12" i="16"/>
  <c r="H18" i="17"/>
  <c r="A18" i="17"/>
  <c r="A5" i="4"/>
  <c r="A4" i="4"/>
  <c r="A2" i="4"/>
  <c r="H11" i="7"/>
  <c r="A11" i="7"/>
  <c r="H10" i="7"/>
  <c r="A10" i="7"/>
  <c r="H9" i="7"/>
  <c r="A9" i="7"/>
  <c r="H8" i="7"/>
  <c r="A8" i="7"/>
  <c r="H7" i="16"/>
  <c r="A7" i="16"/>
  <c r="H12" i="17"/>
  <c r="A12" i="17"/>
  <c r="B15" i="1"/>
  <c r="H6" i="19"/>
  <c r="H5" i="19"/>
  <c r="H4" i="19"/>
  <c r="H2" i="8"/>
  <c r="H3" i="8"/>
  <c r="A2" i="8"/>
  <c r="A3" i="8"/>
  <c r="H31" i="8"/>
  <c r="A31" i="8"/>
  <c r="H30" i="8"/>
  <c r="A30" i="8"/>
  <c r="H29" i="8"/>
  <c r="H28" i="8"/>
  <c r="H27" i="8"/>
  <c r="H26" i="8"/>
  <c r="H25" i="8"/>
  <c r="H24" i="8"/>
  <c r="H23" i="8"/>
  <c r="H22" i="8"/>
  <c r="H21" i="8"/>
  <c r="H20" i="8"/>
  <c r="A29" i="8"/>
  <c r="A28" i="8"/>
  <c r="A27" i="8"/>
  <c r="A26" i="8"/>
  <c r="A25" i="8"/>
  <c r="A24" i="8"/>
  <c r="A23" i="8"/>
  <c r="A22" i="8"/>
  <c r="A21" i="8"/>
  <c r="A20" i="8"/>
  <c r="H17" i="17"/>
  <c r="A17" i="17"/>
  <c r="H16" i="17"/>
  <c r="A16" i="17"/>
  <c r="H19" i="15"/>
  <c r="A19" i="15"/>
  <c r="H18" i="15"/>
  <c r="A18" i="15"/>
  <c r="H8" i="5"/>
  <c r="A8" i="5"/>
  <c r="H7" i="5"/>
  <c r="A7" i="5"/>
  <c r="H6" i="5"/>
  <c r="A6" i="5"/>
  <c r="H5" i="5"/>
  <c r="A5" i="5"/>
  <c r="H9" i="4"/>
  <c r="A9" i="4"/>
  <c r="H8" i="4"/>
  <c r="A8" i="4"/>
  <c r="H7" i="4"/>
  <c r="A7" i="4"/>
  <c r="H6" i="4"/>
  <c r="A6" i="4"/>
  <c r="H8" i="3"/>
  <c r="H7" i="3"/>
  <c r="H20" i="2"/>
  <c r="A7" i="3"/>
  <c r="A8" i="3"/>
  <c r="H4" i="3"/>
  <c r="H3" i="3"/>
  <c r="A3" i="3"/>
  <c r="A4" i="3"/>
  <c r="A10" i="3"/>
  <c r="A9" i="3"/>
  <c r="A6" i="3"/>
  <c r="A5" i="3"/>
  <c r="A12" i="2"/>
  <c r="H12" i="2"/>
  <c r="H19" i="2"/>
  <c r="H18" i="2"/>
  <c r="A19" i="2"/>
  <c r="A18" i="2"/>
  <c r="A9" i="2"/>
  <c r="A13" i="2"/>
  <c r="A14" i="2"/>
  <c r="A15" i="2"/>
  <c r="A16" i="2"/>
  <c r="A17" i="2"/>
  <c r="A2" i="2"/>
  <c r="A3" i="2"/>
  <c r="A4" i="2"/>
  <c r="A5" i="2"/>
  <c r="A6" i="2"/>
  <c r="A7" i="2"/>
  <c r="A11" i="2"/>
  <c r="A10" i="2"/>
  <c r="A8" i="2"/>
  <c r="H10" i="2"/>
  <c r="A6" i="19"/>
  <c r="A5" i="19"/>
  <c r="A4" i="19"/>
  <c r="H10" i="19"/>
  <c r="A10" i="19"/>
  <c r="H9" i="19"/>
  <c r="A9" i="19"/>
  <c r="H8" i="19"/>
  <c r="A8" i="19"/>
  <c r="H7" i="19"/>
  <c r="A7" i="19"/>
  <c r="H3" i="19"/>
  <c r="A3" i="19"/>
  <c r="H2" i="19"/>
  <c r="A2" i="19"/>
  <c r="H9" i="8"/>
  <c r="H10" i="8"/>
  <c r="H11" i="8"/>
  <c r="H12" i="8"/>
  <c r="H13" i="8"/>
  <c r="A11" i="8"/>
  <c r="A12" i="8"/>
  <c r="A13" i="8"/>
  <c r="H7" i="7"/>
  <c r="A10" i="8"/>
  <c r="A9" i="8"/>
  <c r="H8" i="8"/>
  <c r="A8" i="8"/>
  <c r="H7" i="8"/>
  <c r="A7" i="8"/>
  <c r="H6" i="8"/>
  <c r="A6" i="8"/>
  <c r="H11" i="16"/>
  <c r="D13" i="1"/>
  <c r="E2" i="1"/>
  <c r="E6" i="1"/>
  <c r="E9" i="1"/>
  <c r="E13" i="1"/>
  <c r="E3" i="1"/>
  <c r="E8" i="1"/>
  <c r="E7" i="1"/>
  <c r="E12" i="1"/>
  <c r="C13" i="1"/>
  <c r="E10" i="1"/>
  <c r="E14" i="1"/>
  <c r="F13" i="1" l="1"/>
  <c r="A7" i="7"/>
  <c r="H11" i="17"/>
  <c r="A11" i="17"/>
  <c r="A4" i="16"/>
  <c r="H15" i="17"/>
  <c r="A15" i="17"/>
  <c r="H14" i="17"/>
  <c r="A14" i="17"/>
  <c r="A11" i="16"/>
  <c r="H17" i="15"/>
  <c r="A17" i="15"/>
  <c r="H16" i="15"/>
  <c r="A16" i="15"/>
  <c r="H15" i="15"/>
  <c r="A15" i="15"/>
  <c r="H14" i="15"/>
  <c r="A14" i="15"/>
  <c r="E11" i="1"/>
  <c r="E5" i="1"/>
  <c r="A5" i="12" l="1"/>
  <c r="A4" i="12"/>
  <c r="A3" i="12"/>
  <c r="A2" i="12"/>
  <c r="H5" i="12"/>
  <c r="H4" i="12"/>
  <c r="H3" i="12"/>
  <c r="H2" i="12"/>
  <c r="H14" i="8"/>
  <c r="H15" i="8"/>
  <c r="H16" i="8"/>
  <c r="H17" i="8"/>
  <c r="H18" i="8"/>
  <c r="H19" i="8"/>
  <c r="A19" i="8"/>
  <c r="A18" i="8"/>
  <c r="A17" i="8"/>
  <c r="A16" i="8"/>
  <c r="A15" i="8"/>
  <c r="A14" i="8"/>
  <c r="A5" i="8"/>
  <c r="A4" i="8"/>
  <c r="A13" i="18"/>
  <c r="A12" i="18"/>
  <c r="A11" i="18"/>
  <c r="A10" i="18"/>
  <c r="A9" i="18"/>
  <c r="A8" i="18"/>
  <c r="A7" i="18"/>
  <c r="A6" i="18"/>
  <c r="A5" i="18"/>
  <c r="A4" i="18"/>
  <c r="A6" i="7"/>
  <c r="A5" i="7"/>
  <c r="A4" i="7"/>
  <c r="A3" i="7"/>
  <c r="A2" i="7"/>
  <c r="A13" i="17"/>
  <c r="A10" i="17"/>
  <c r="A9" i="17"/>
  <c r="A8" i="17"/>
  <c r="A7" i="17"/>
  <c r="A6" i="17"/>
  <c r="A5" i="17"/>
  <c r="A4" i="17"/>
  <c r="A3" i="17"/>
  <c r="A2" i="17"/>
  <c r="A13" i="15"/>
  <c r="A12" i="15"/>
  <c r="A11" i="15"/>
  <c r="A10" i="15"/>
  <c r="A9" i="15"/>
  <c r="A8" i="15"/>
  <c r="A7" i="15"/>
  <c r="A6" i="15"/>
  <c r="A5" i="15"/>
  <c r="A4" i="15"/>
  <c r="A3" i="15"/>
  <c r="A2" i="15"/>
  <c r="A3" i="16"/>
  <c r="A5" i="16"/>
  <c r="A6" i="16"/>
  <c r="A8" i="16"/>
  <c r="A9" i="16"/>
  <c r="A10" i="16"/>
  <c r="A2" i="16"/>
  <c r="H13" i="18"/>
  <c r="H12" i="18"/>
  <c r="H11" i="18"/>
  <c r="H10" i="18"/>
  <c r="H9" i="18"/>
  <c r="H8" i="18"/>
  <c r="H7" i="18"/>
  <c r="H6" i="18"/>
  <c r="H5" i="18"/>
  <c r="H4" i="18"/>
  <c r="H4" i="7"/>
  <c r="H5" i="7"/>
  <c r="H6" i="7"/>
  <c r="H6" i="17"/>
  <c r="H7" i="17"/>
  <c r="H8" i="17"/>
  <c r="H9" i="17"/>
  <c r="H10" i="17"/>
  <c r="H13" i="17"/>
  <c r="H6" i="15"/>
  <c r="H7" i="15"/>
  <c r="H8" i="15"/>
  <c r="H9" i="15"/>
  <c r="H10" i="15"/>
  <c r="H11" i="15"/>
  <c r="H12" i="15"/>
  <c r="H13" i="15"/>
  <c r="H6" i="16"/>
  <c r="H8" i="16"/>
  <c r="H9" i="16"/>
  <c r="H10" i="16"/>
  <c r="H5" i="16"/>
  <c r="H5" i="17"/>
  <c r="H4" i="17"/>
  <c r="H3" i="17"/>
  <c r="H2" i="17"/>
  <c r="H4" i="16"/>
  <c r="H3" i="16"/>
  <c r="H2" i="16"/>
  <c r="H5" i="15"/>
  <c r="H4" i="15"/>
  <c r="H3" i="15"/>
  <c r="H2" i="15"/>
  <c r="H5" i="8"/>
  <c r="H4" i="8"/>
  <c r="H3" i="7"/>
  <c r="H2" i="7"/>
  <c r="G7" i="6"/>
  <c r="G6" i="6"/>
  <c r="G5" i="6"/>
  <c r="G4" i="6"/>
  <c r="G3" i="6"/>
  <c r="G2" i="6"/>
  <c r="C14" i="1"/>
  <c r="C12" i="1"/>
  <c r="C11" i="1"/>
  <c r="D9" i="1"/>
  <c r="C7" i="1"/>
  <c r="D14" i="1"/>
  <c r="C8" i="1"/>
  <c r="C10" i="1"/>
  <c r="D10" i="1"/>
  <c r="D11" i="1"/>
  <c r="D8" i="1"/>
  <c r="C9" i="1"/>
  <c r="D6" i="1"/>
  <c r="C6" i="1"/>
  <c r="D7" i="1"/>
  <c r="D12" i="1"/>
  <c r="F7" i="1" l="1"/>
  <c r="F8" i="1"/>
  <c r="F11" i="1"/>
  <c r="F14" i="1"/>
  <c r="F12" i="1"/>
  <c r="F9" i="1"/>
  <c r="F10" i="1"/>
  <c r="F6" i="1"/>
  <c r="A4" i="5"/>
  <c r="A3" i="5"/>
  <c r="A2" i="5"/>
  <c r="H3" i="5"/>
  <c r="H2" i="5"/>
  <c r="H5" i="4"/>
  <c r="H4" i="4"/>
  <c r="H3" i="4"/>
  <c r="H2" i="4"/>
  <c r="H10" i="3"/>
  <c r="H9" i="3"/>
  <c r="H6" i="3"/>
  <c r="H5" i="3"/>
  <c r="H17" i="2"/>
  <c r="H16" i="2"/>
  <c r="H15" i="2"/>
  <c r="H14" i="2"/>
  <c r="H13" i="2"/>
  <c r="H9" i="2"/>
  <c r="H8" i="2"/>
  <c r="H7" i="2"/>
  <c r="H6" i="2"/>
  <c r="H4" i="2"/>
  <c r="H3" i="2"/>
  <c r="H2" i="2"/>
  <c r="D2" i="1"/>
  <c r="C4" i="1"/>
  <c r="E4" i="1"/>
  <c r="C2" i="1"/>
  <c r="D5" i="1"/>
  <c r="C3" i="1"/>
  <c r="D3" i="1"/>
  <c r="D4" i="1"/>
  <c r="C5" i="1"/>
  <c r="D15" i="1" l="1"/>
  <c r="C15" i="1"/>
  <c r="F5" i="1"/>
  <c r="F3" i="1"/>
  <c r="F4" i="1"/>
  <c r="F2" i="1"/>
  <c r="F15" i="1" l="1"/>
</calcChain>
</file>

<file path=xl/sharedStrings.xml><?xml version="1.0" encoding="utf-8"?>
<sst xmlns="http://schemas.openxmlformats.org/spreadsheetml/2006/main" count="1026" uniqueCount="244">
  <si>
    <t>Artefato</t>
  </si>
  <si>
    <t>TOTAL</t>
  </si>
  <si>
    <t>Perfil</t>
  </si>
  <si>
    <t>CodeSystem</t>
  </si>
  <si>
    <t>ValueSet</t>
  </si>
  <si>
    <t>ConceptMap</t>
  </si>
  <si>
    <t>Resource</t>
  </si>
  <si>
    <t>Nome</t>
  </si>
  <si>
    <t>Criado</t>
  </si>
  <si>
    <t>Traduzido</t>
  </si>
  <si>
    <t>name-use</t>
  </si>
  <si>
    <t>marital-status</t>
  </si>
  <si>
    <t>administrative-gender</t>
  </si>
  <si>
    <t>BRSexo-1.0</t>
  </si>
  <si>
    <t>patient-contactrelationship</t>
  </si>
  <si>
    <t>Contato relacionamento</t>
  </si>
  <si>
    <t>link-type</t>
  </si>
  <si>
    <t>Tipo de vínculo entre prontuários</t>
  </si>
  <si>
    <t>URL</t>
  </si>
  <si>
    <t>organization-type</t>
  </si>
  <si>
    <t>BRTipoEstabelecimento</t>
  </si>
  <si>
    <t>Tipo de estabelecimento</t>
  </si>
  <si>
    <t>BRCBO</t>
  </si>
  <si>
    <t>Classificação Brasileira de Ocupações (Saúde)</t>
  </si>
  <si>
    <t>BRCBO-1.0</t>
  </si>
  <si>
    <t>Ocupações conforme ICSO</t>
  </si>
  <si>
    <t>CodeSystem/</t>
  </si>
  <si>
    <t>ValueSet/</t>
  </si>
  <si>
    <t>AllergyIntoleranceType</t>
  </si>
  <si>
    <t>AllergyIntoleranceCategory</t>
  </si>
  <si>
    <t>AllergyIntoleranceCriticality</t>
  </si>
  <si>
    <t>Allergy Intolerance - SNOMED CT IPS Free Set</t>
  </si>
  <si>
    <t>http://snomed.info/sct</t>
  </si>
  <si>
    <t>Patient</t>
  </si>
  <si>
    <t>Organization</t>
  </si>
  <si>
    <t>Practitioner</t>
  </si>
  <si>
    <t>PractitionerRole</t>
  </si>
  <si>
    <t>Immunization</t>
  </si>
  <si>
    <t>Condition</t>
  </si>
  <si>
    <t>Medication</t>
  </si>
  <si>
    <t>Composition</t>
  </si>
  <si>
    <t>v3.ConfidentialityClassification</t>
  </si>
  <si>
    <t>MedicineRouteOfAdministrationUvIps</t>
  </si>
  <si>
    <t>VaccineTargetDiseasesUvIps</t>
  </si>
  <si>
    <t>RNDS</t>
  </si>
  <si>
    <t>NÃO</t>
  </si>
  <si>
    <t>SIM</t>
  </si>
  <si>
    <t>Versão</t>
  </si>
  <si>
    <t>Release</t>
  </si>
  <si>
    <t>01.01</t>
  </si>
  <si>
    <t>OK</t>
  </si>
  <si>
    <t>4.0.1</t>
  </si>
  <si>
    <t>0K</t>
  </si>
  <si>
    <t>v3-NullFlavor</t>
  </si>
  <si>
    <t>NAO</t>
  </si>
  <si>
    <t>2018-08-12</t>
  </si>
  <si>
    <t>v2-0131</t>
  </si>
  <si>
    <t>2.9</t>
  </si>
  <si>
    <t>4.01</t>
  </si>
  <si>
    <t>201701A</t>
  </si>
  <si>
    <t>1.0</t>
  </si>
  <si>
    <t>http://terminology.hl7.org/CodeSystem/v2-0360</t>
  </si>
  <si>
    <t>DegreeLicenseCertificate</t>
  </si>
  <si>
    <t>2.1.0</t>
  </si>
  <si>
    <t>ValueSet https://terminology.hl7.org/ValueSet-v2-0360.html</t>
  </si>
  <si>
    <t>hl7VS-degreeLicenseCertificate</t>
  </si>
  <si>
    <t>2.0.0</t>
  </si>
  <si>
    <t>Healthcare Professional Roles - IPS</t>
  </si>
  <si>
    <t>1.1.0</t>
  </si>
  <si>
    <t>ISCO-08</t>
  </si>
  <si>
    <t>Especialidade clínica do profissional que atendeu o paciente</t>
  </si>
  <si>
    <t>RDNS</t>
  </si>
  <si>
    <t>MedicationStatement</t>
  </si>
  <si>
    <t>Observation</t>
  </si>
  <si>
    <t>Bundle</t>
  </si>
  <si>
    <t>AllergyIntolerance</t>
  </si>
  <si>
    <t>HL7 event-status</t>
  </si>
  <si>
    <t>Mapa de Conceitos RNDS-&gt;</t>
  </si>
  <si>
    <t>SIM/Prórpio Value Set</t>
  </si>
  <si>
    <t>HL7 ImmunizationStatusCodes</t>
  </si>
  <si>
    <t>HL7 Vaccines - SNOMED CT IPS Free Set</t>
  </si>
  <si>
    <t>Refazer mapeamento</t>
  </si>
  <si>
    <t>condition-clinical</t>
  </si>
  <si>
    <t>condition-ver-status</t>
  </si>
  <si>
    <t>problem-type-uv-ips</t>
  </si>
  <si>
    <t>condition-category</t>
  </si>
  <si>
    <t>problem-type-loinc</t>
  </si>
  <si>
    <t>condition-severity</t>
  </si>
  <si>
    <t>problems-snomed-absent-unknown-uv-ips</t>
  </si>
  <si>
    <t>absent-unknown-uv-ips</t>
  </si>
  <si>
    <t>problems-snomed-ct-ips-free-set</t>
  </si>
  <si>
    <t>resource-types</t>
  </si>
  <si>
    <t>medication-statement-status</t>
  </si>
  <si>
    <t>medication-statement-category</t>
  </si>
  <si>
    <t>medication-snomed-absent-unknown-uv-ips</t>
  </si>
  <si>
    <t>medications-snomed-ct-ips-free-set</t>
  </si>
  <si>
    <t>whoatc-uv-ips</t>
  </si>
  <si>
    <t>medication-status</t>
  </si>
  <si>
    <t>medicine-doseform</t>
  </si>
  <si>
    <t>medicine-active-substances-uv-ips</t>
  </si>
  <si>
    <t>observation-category</t>
  </si>
  <si>
    <t>data-absent-reason</t>
  </si>
  <si>
    <t>observation-interpretation</t>
  </si>
  <si>
    <t>v3-ObservationInterpretation</t>
  </si>
  <si>
    <t>referencerange-meaning</t>
  </si>
  <si>
    <t>composition-status</t>
  </si>
  <si>
    <t>v3-Confidentiality</t>
  </si>
  <si>
    <t>composition-attestation-mode</t>
  </si>
  <si>
    <t>document-relationship-type</t>
  </si>
  <si>
    <t>list-mode</t>
  </si>
  <si>
    <t>list-order</t>
  </si>
  <si>
    <t>list-empty-reason</t>
  </si>
  <si>
    <t>search-entry-mode</t>
  </si>
  <si>
    <t>http-verb</t>
  </si>
  <si>
    <t>Specimen</t>
  </si>
  <si>
    <t>results-laboratory-observations-uv-ips</t>
  </si>
  <si>
    <t>results-coded-values-laboratory-uv-ips</t>
  </si>
  <si>
    <t>results-blood-group-uv-ips</t>
  </si>
  <si>
    <t>results-presence-absence-uv-ips</t>
  </si>
  <si>
    <t>results-microorganism-uv-ips</t>
  </si>
  <si>
    <t>results-blood-group-snomed-ct-ips-free-set</t>
  </si>
  <si>
    <t>results-presence-absence-snomed-ct-ips-free-set</t>
  </si>
  <si>
    <t>results-microorganism-snomed-ct-ips-free-set</t>
  </si>
  <si>
    <t>Importação de conceitos em andamento</t>
  </si>
  <si>
    <t>allergyintolerance-clinical</t>
  </si>
  <si>
    <t>allergyintolerance-verification</t>
  </si>
  <si>
    <t>absent-or-unknown-allergies-uv-ips</t>
  </si>
  <si>
    <t>ValueSet não criado pois não precisamo neste momento</t>
  </si>
  <si>
    <t>reaction-event-severity</t>
  </si>
  <si>
    <t>v2-0360</t>
  </si>
  <si>
    <t>c80-practice-codes</t>
  </si>
  <si>
    <t>healthcare-professional-roles-uv-ips</t>
  </si>
  <si>
    <t>2.16.840.1.113883.2.9.6.2.7 (ISCO)</t>
  </si>
  <si>
    <t>specimen-status</t>
  </si>
  <si>
    <t>results-specimen-type-uv-ips</t>
  </si>
  <si>
    <t>results-specimen-type-snomed-ct-ips-free-set</t>
  </si>
  <si>
    <t>specimen-collection-method</t>
  </si>
  <si>
    <t>v2-0916</t>
  </si>
  <si>
    <t>v2-0493</t>
  </si>
  <si>
    <t>vaccines-whoatc-uv-ips</t>
  </si>
  <si>
    <t>Sem mapping</t>
  </si>
  <si>
    <t>urn:ietf:bcp:47</t>
  </si>
  <si>
    <t>CommonLanguages</t>
  </si>
  <si>
    <t>NameUse</t>
  </si>
  <si>
    <t>v3-MaritalStatus</t>
  </si>
  <si>
    <t>Os mapeamentos foram retirados - será utilizada a URL canônica do HL7 com a tradução pois o id da RNDS é o ID do HL7</t>
  </si>
  <si>
    <t>BRRacaCor</t>
  </si>
  <si>
    <t>RacaCategoriaBRIPS</t>
  </si>
  <si>
    <t>100%%</t>
  </si>
  <si>
    <t>BREtniaIndigena</t>
  </si>
  <si>
    <t>povo-indigena-br-ips</t>
  </si>
  <si>
    <t>0.0.1</t>
  </si>
  <si>
    <t xml:space="preserve">Não tem tradução </t>
  </si>
  <si>
    <t>languages</t>
  </si>
  <si>
    <t xml:space="preserve"> urn:ietf:bcp:47</t>
  </si>
  <si>
    <t>Ietf3066</t>
  </si>
  <si>
    <t xml:space="preserve"> CommonLanguages</t>
  </si>
  <si>
    <t>contactentity-type</t>
  </si>
  <si>
    <t>4.1.0</t>
  </si>
  <si>
    <t>ValueSet/identidade-genero-br-ips</t>
  </si>
  <si>
    <t>identidade-genero-br-ips</t>
  </si>
  <si>
    <t>Identidade de gênero</t>
  </si>
  <si>
    <t>Checado</t>
  </si>
  <si>
    <t>Revisado</t>
  </si>
  <si>
    <t>Entregue</t>
  </si>
  <si>
    <t>body-site</t>
  </si>
  <si>
    <t>urn:oid:0.4.0.127.0.16.1.1.2.1</t>
  </si>
  <si>
    <t>BRResultadoQualitativoExame-2.0</t>
  </si>
  <si>
    <t>Resultado qualitativo do Exame</t>
  </si>
  <si>
    <t>Tipo de Resultado AVIDEZ</t>
  </si>
  <si>
    <t>Tipo de Resultado DTNT</t>
  </si>
  <si>
    <t>Tipo de Resultado HISPT</t>
  </si>
  <si>
    <t>Tipo de Resultado PRAU</t>
  </si>
  <si>
    <t>Tipo de Resultado PSNG</t>
  </si>
  <si>
    <t>Tipo de Resultado RGNR</t>
  </si>
  <si>
    <t>Tipo de Resultado RSBAC</t>
  </si>
  <si>
    <t>Tipo de Resultado RSCUL</t>
  </si>
  <si>
    <t>observation-status</t>
  </si>
  <si>
    <t>Sem description/ sem conceitos/ mapea para SNOMED</t>
  </si>
  <si>
    <t>Sem conceitos/ mapea para SNOMED</t>
  </si>
  <si>
    <t>2.0</t>
  </si>
  <si>
    <t>5.0.0</t>
  </si>
  <si>
    <t>0.5.0</t>
  </si>
  <si>
    <t>CodeSystem/BRTipoAmostraGal</t>
  </si>
  <si>
    <t>BRTipoAmostraGal</t>
  </si>
  <si>
    <t>ValueSet/BRTipoAmostra-1.0</t>
  </si>
  <si>
    <t>BRTipoAmostra-1.0</t>
  </si>
  <si>
    <t xml:space="preserve"> </t>
  </si>
  <si>
    <t>Falta carregar todos os specimens do BRCodeSystemTipoAmostraGal - aguardando mapeamento para SNOMED</t>
  </si>
  <si>
    <t>CodeSystem/BRTipoDocumento</t>
  </si>
  <si>
    <t>BRTipoDocumento</t>
  </si>
  <si>
    <t>1.1</t>
  </si>
  <si>
    <t>Mapeamento para LOINC realizado dos possíveis</t>
  </si>
  <si>
    <t>ValueSet/BrTipoDocumento</t>
  </si>
  <si>
    <t>BRTipoDocumento-1.0</t>
  </si>
  <si>
    <t>VAlueSet com os mapeamentos carregados</t>
  </si>
  <si>
    <t>NSA</t>
  </si>
  <si>
    <t>Sem conceito, mapea para SNOMED</t>
  </si>
  <si>
    <t>Não</t>
  </si>
  <si>
    <t>absent-or-unknown-problems-uv-ips</t>
  </si>
  <si>
    <t>Ok</t>
  </si>
  <si>
    <t>allergy-reaction-snomed-ct-ips-free-set</t>
  </si>
  <si>
    <t>Traduzir antes de colocar versão</t>
  </si>
  <si>
    <t>Sem conceito, mapea para atc</t>
  </si>
  <si>
    <t>absent-or-unknown-immunizations-uv-ips</t>
  </si>
  <si>
    <t>ValueSet/doc-section-codes</t>
  </si>
  <si>
    <t>doc-section-codes </t>
  </si>
  <si>
    <t xml:space="preserve">Aguarda a carga do LOINC </t>
  </si>
  <si>
    <t>Sem conceito, mapea para SNOMED CT</t>
  </si>
  <si>
    <t>Verificar a tradução com a Dra B</t>
  </si>
  <si>
    <t>medicine-route-of-administration</t>
  </si>
  <si>
    <t>Mapea para Edqm</t>
  </si>
  <si>
    <t>CodeSystem/ urn:ietf:bcp:47</t>
  </si>
  <si>
    <t>ValueSet/languages</t>
  </si>
  <si>
    <t>Sem conceitos, mapea para SNOMED</t>
  </si>
  <si>
    <t>Sem conceitos, mapea para atc do WHO</t>
  </si>
  <si>
    <t>CodeSystem/composition-status</t>
  </si>
  <si>
    <t>ValueSet/composition-status</t>
  </si>
  <si>
    <t>CodeSystem/v3-Confidentiality</t>
  </si>
  <si>
    <t>ValueSet/v3.ConfidentialityClassification</t>
  </si>
  <si>
    <t>CodeSystem/composition-attestation-mode</t>
  </si>
  <si>
    <t>ValueSet/composition-attestation-mode</t>
  </si>
  <si>
    <t>CodeSystem/document-relationship-type</t>
  </si>
  <si>
    <t>ValueSet/document-relationship-type</t>
  </si>
  <si>
    <t>CodeSystem/list-mode</t>
  </si>
  <si>
    <t>ValueSet/list-mode</t>
  </si>
  <si>
    <t>CodeSystem/list-order</t>
  </si>
  <si>
    <t>ValueSet/list-order</t>
  </si>
  <si>
    <t>CodeSystem/list-empty-reason</t>
  </si>
  <si>
    <t>ValueSet/list-empty-reason</t>
  </si>
  <si>
    <t>ValueSet/doc-typecodes</t>
  </si>
  <si>
    <t>doc-typecodes</t>
  </si>
  <si>
    <t>BREstadoResolucaoDiagnosticoProblema-1.0</t>
  </si>
  <si>
    <t>02.00</t>
  </si>
  <si>
    <t>BREstadoEvento-1.0</t>
  </si>
  <si>
    <t>01.10</t>
  </si>
  <si>
    <t>BRImunobiologico-1.0</t>
  </si>
  <si>
    <t>BRImunobiologico</t>
  </si>
  <si>
    <t>02.16</t>
  </si>
  <si>
    <t>BRRegistroOrigem</t>
  </si>
  <si>
    <t>CodeSystem/BRRegistroOrigem</t>
  </si>
  <si>
    <t>ValueSet/BRRegistroOrigem</t>
  </si>
  <si>
    <t>BRFabricanteImunobiologico-1.0</t>
  </si>
  <si>
    <t>BRFabricantePNI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</si>
</sst>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rgb="FF0563C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B4C6E7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1"/>
    <xf numFmtId="0" fontId="1" fillId="3" borderId="0" xfId="2"/>
    <xf numFmtId="0" fontId="1" fillId="4" borderId="0" xfId="3"/>
    <xf numFmtId="0" fontId="0" fillId="4" borderId="0" xfId="3" applyFont="1"/>
    <xf numFmtId="0" fontId="0" fillId="3" borderId="0" xfId="2" applyFont="1"/>
    <xf numFmtId="10" fontId="1" fillId="3" borderId="0" xfId="2" applyNumberFormat="1"/>
    <xf numFmtId="10" fontId="1" fillId="4" borderId="0" xfId="3" applyNumberFormat="1"/>
    <xf numFmtId="10" fontId="1" fillId="5" borderId="0" xfId="3" applyNumberFormat="1" applyFill="1"/>
    <xf numFmtId="10" fontId="1" fillId="6" borderId="0" xfId="3" applyNumberFormat="1" applyFill="1"/>
    <xf numFmtId="0" fontId="1" fillId="5" borderId="0" xfId="3" applyFill="1"/>
    <xf numFmtId="0" fontId="0" fillId="6" borderId="0" xfId="2" applyFont="1" applyFill="1"/>
    <xf numFmtId="0" fontId="1" fillId="6" borderId="0" xfId="2" applyFill="1"/>
    <xf numFmtId="0" fontId="1" fillId="5" borderId="0" xfId="2" applyFill="1"/>
    <xf numFmtId="10" fontId="1" fillId="6" borderId="0" xfId="2" applyNumberFormat="1" applyFill="1"/>
    <xf numFmtId="0" fontId="3" fillId="4" borderId="0" xfId="4" applyFill="1"/>
    <xf numFmtId="0" fontId="3" fillId="3" borderId="0" xfId="4" applyFill="1"/>
    <xf numFmtId="9" fontId="2" fillId="2" borderId="0" xfId="1" applyNumberFormat="1"/>
    <xf numFmtId="0" fontId="1" fillId="6" borderId="0" xfId="3" applyFill="1"/>
    <xf numFmtId="0" fontId="3" fillId="5" borderId="0" xfId="4" applyFill="1"/>
    <xf numFmtId="0" fontId="0" fillId="5" borderId="0" xfId="3" applyFont="1" applyFill="1"/>
    <xf numFmtId="49" fontId="1" fillId="3" borderId="0" xfId="2" applyNumberFormat="1"/>
    <xf numFmtId="0" fontId="3" fillId="6" borderId="0" xfId="4" applyFill="1"/>
    <xf numFmtId="0" fontId="2" fillId="2" borderId="0" xfId="1" applyAlignment="1">
      <alignment wrapText="1"/>
    </xf>
    <xf numFmtId="0" fontId="1" fillId="3" borderId="0" xfId="2" applyAlignment="1">
      <alignment wrapText="1"/>
    </xf>
    <xf numFmtId="0" fontId="1" fillId="6" borderId="0" xfId="2" applyFill="1" applyAlignment="1">
      <alignment wrapText="1"/>
    </xf>
    <xf numFmtId="0" fontId="0" fillId="0" borderId="0" xfId="0" applyAlignment="1">
      <alignment wrapText="1"/>
    </xf>
    <xf numFmtId="0" fontId="1" fillId="5" borderId="0" xfId="2" applyFill="1" applyAlignment="1">
      <alignment wrapText="1"/>
    </xf>
    <xf numFmtId="0" fontId="1" fillId="6" borderId="0" xfId="2" applyFill="1" applyAlignment="1">
      <alignment horizontal="center" vertical="center" wrapText="1"/>
    </xf>
    <xf numFmtId="49" fontId="1" fillId="6" borderId="0" xfId="2" applyNumberFormat="1" applyFill="1"/>
    <xf numFmtId="0" fontId="0" fillId="6" borderId="0" xfId="3" applyFont="1" applyFill="1"/>
    <xf numFmtId="0" fontId="0" fillId="5" borderId="0" xfId="2" applyFont="1" applyFill="1"/>
    <xf numFmtId="0" fontId="2" fillId="2" borderId="0" xfId="1" applyAlignment="1">
      <alignment vertical="center"/>
    </xf>
    <xf numFmtId="0" fontId="2" fillId="2" borderId="1" xfId="1" applyBorder="1" applyAlignment="1">
      <alignment vertical="center"/>
    </xf>
    <xf numFmtId="0" fontId="1" fillId="3" borderId="0" xfId="2" applyAlignment="1">
      <alignment vertical="center"/>
    </xf>
    <xf numFmtId="0" fontId="1" fillId="3" borderId="1" xfId="2" applyBorder="1" applyAlignment="1">
      <alignment vertical="center"/>
    </xf>
    <xf numFmtId="10" fontId="1" fillId="3" borderId="1" xfId="2" applyNumberFormat="1" applyBorder="1" applyAlignment="1">
      <alignment vertical="center"/>
    </xf>
    <xf numFmtId="0" fontId="1" fillId="4" borderId="0" xfId="3" applyAlignment="1">
      <alignment vertical="center"/>
    </xf>
    <xf numFmtId="0" fontId="1" fillId="4" borderId="1" xfId="3" applyBorder="1" applyAlignment="1">
      <alignment vertical="center"/>
    </xf>
    <xf numFmtId="0" fontId="0" fillId="4" borderId="1" xfId="3" applyFont="1" applyBorder="1" applyAlignment="1">
      <alignment vertical="center"/>
    </xf>
    <xf numFmtId="10" fontId="1" fillId="4" borderId="1" xfId="3" applyNumberFormat="1" applyBorder="1" applyAlignment="1">
      <alignment vertical="center"/>
    </xf>
    <xf numFmtId="0" fontId="1" fillId="6" borderId="0" xfId="3" applyFill="1" applyAlignment="1">
      <alignment vertical="center"/>
    </xf>
    <xf numFmtId="0" fontId="1" fillId="6" borderId="1" xfId="3" applyFill="1" applyBorder="1" applyAlignment="1">
      <alignment vertical="center"/>
    </xf>
    <xf numFmtId="0" fontId="0" fillId="6" borderId="1" xfId="3" applyFont="1" applyFill="1" applyBorder="1" applyAlignment="1">
      <alignment vertical="center"/>
    </xf>
    <xf numFmtId="10" fontId="1" fillId="6" borderId="1" xfId="3" applyNumberFormat="1" applyFill="1" applyBorder="1" applyAlignment="1">
      <alignment vertical="center"/>
    </xf>
    <xf numFmtId="49" fontId="1" fillId="6" borderId="1" xfId="2" applyNumberFormat="1" applyFill="1" applyBorder="1" applyAlignment="1">
      <alignment vertical="center"/>
    </xf>
    <xf numFmtId="0" fontId="1" fillId="6" borderId="1" xfId="2" applyFill="1" applyBorder="1" applyAlignment="1">
      <alignment vertical="center"/>
    </xf>
    <xf numFmtId="0" fontId="1" fillId="5" borderId="0" xfId="2" applyFill="1" applyAlignment="1">
      <alignment vertical="center"/>
    </xf>
    <xf numFmtId="0" fontId="1" fillId="5" borderId="1" xfId="2" applyFill="1" applyBorder="1" applyAlignment="1">
      <alignment vertical="center"/>
    </xf>
    <xf numFmtId="0" fontId="3" fillId="5" borderId="1" xfId="4" applyFill="1" applyBorder="1" applyAlignment="1">
      <alignment vertical="center"/>
    </xf>
    <xf numFmtId="10" fontId="1" fillId="5" borderId="1" xfId="2" applyNumberFormat="1" applyFill="1" applyBorder="1" applyAlignment="1">
      <alignment vertical="center"/>
    </xf>
    <xf numFmtId="49" fontId="1" fillId="5" borderId="1" xfId="2" applyNumberFormat="1" applyFill="1" applyBorder="1" applyAlignment="1">
      <alignment vertical="center"/>
    </xf>
    <xf numFmtId="0" fontId="1" fillId="6" borderId="1" xfId="3" applyFill="1" applyBorder="1" applyAlignment="1">
      <alignment vertical="center" wrapText="1"/>
    </xf>
    <xf numFmtId="0" fontId="3" fillId="4" borderId="1" xfId="4" applyFill="1" applyBorder="1" applyAlignment="1">
      <alignment vertical="center"/>
    </xf>
    <xf numFmtId="0" fontId="1" fillId="5" borderId="1" xfId="3" applyFill="1" applyBorder="1" applyAlignment="1">
      <alignment vertical="center"/>
    </xf>
    <xf numFmtId="0" fontId="0" fillId="5" borderId="1" xfId="2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5" borderId="0" xfId="3" applyFill="1" applyAlignment="1">
      <alignment vertical="center"/>
    </xf>
    <xf numFmtId="0" fontId="0" fillId="5" borderId="1" xfId="3" applyFont="1" applyFill="1" applyBorder="1" applyAlignment="1">
      <alignment vertical="center"/>
    </xf>
    <xf numFmtId="10" fontId="1" fillId="5" borderId="1" xfId="3" applyNumberFormat="1" applyFill="1" applyBorder="1" applyAlignment="1">
      <alignment vertical="center"/>
    </xf>
    <xf numFmtId="0" fontId="1" fillId="5" borderId="1" xfId="3" applyFill="1" applyBorder="1" applyAlignment="1">
      <alignment vertical="center" wrapText="1"/>
    </xf>
    <xf numFmtId="0" fontId="3" fillId="6" borderId="1" xfId="4" applyFill="1" applyBorder="1" applyAlignment="1">
      <alignment vertical="center"/>
    </xf>
    <xf numFmtId="0" fontId="0" fillId="6" borderId="1" xfId="2" applyFont="1" applyFill="1" applyBorder="1" applyAlignment="1">
      <alignment vertical="center"/>
    </xf>
    <xf numFmtId="10" fontId="1" fillId="6" borderId="1" xfId="2" applyNumberFormat="1" applyFill="1" applyBorder="1" applyAlignment="1">
      <alignment vertical="center"/>
    </xf>
    <xf numFmtId="0" fontId="1" fillId="6" borderId="0" xfId="2" applyFill="1" applyAlignment="1">
      <alignment vertical="center"/>
    </xf>
    <xf numFmtId="0" fontId="0" fillId="5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0" fontId="4" fillId="5" borderId="1" xfId="2" applyFont="1" applyFill="1" applyBorder="1" applyAlignment="1">
      <alignment vertical="center"/>
    </xf>
    <xf numFmtId="0" fontId="3" fillId="3" borderId="1" xfId="4" applyFill="1" applyBorder="1" applyAlignment="1">
      <alignment vertical="center"/>
    </xf>
    <xf numFmtId="0" fontId="0" fillId="7" borderId="0" xfId="2" applyFont="1" applyFill="1"/>
    <xf numFmtId="9" fontId="1" fillId="7" borderId="0" xfId="2" applyNumberFormat="1" applyFill="1"/>
    <xf numFmtId="10" fontId="1" fillId="7" borderId="0" xfId="2" applyNumberFormat="1" applyFill="1"/>
    <xf numFmtId="0" fontId="1" fillId="7" borderId="0" xfId="2" applyFill="1"/>
    <xf numFmtId="14" fontId="1" fillId="3" borderId="0" xfId="2" applyNumberFormat="1"/>
    <xf numFmtId="0" fontId="3" fillId="0" borderId="0" xfId="4"/>
    <xf numFmtId="9" fontId="0" fillId="0" borderId="0" xfId="0" applyNumberFormat="1"/>
    <xf numFmtId="0" fontId="0" fillId="6" borderId="0" xfId="0" applyFill="1"/>
    <xf numFmtId="0" fontId="0" fillId="4" borderId="0" xfId="3" applyFont="1" applyAlignment="1">
      <alignment horizontal="center"/>
    </xf>
    <xf numFmtId="0" fontId="0" fillId="3" borderId="0" xfId="2" applyFont="1" applyAlignment="1">
      <alignment horizontal="center"/>
    </xf>
    <xf numFmtId="10" fontId="1" fillId="5" borderId="0" xfId="2" applyNumberFormat="1" applyFill="1"/>
    <xf numFmtId="0" fontId="5" fillId="8" borderId="0" xfId="0" applyFont="1" applyFill="1"/>
    <xf numFmtId="0" fontId="6" fillId="9" borderId="0" xfId="0" applyFont="1" applyFill="1"/>
    <xf numFmtId="0" fontId="7" fillId="9" borderId="0" xfId="0" applyFont="1" applyFill="1"/>
    <xf numFmtId="0" fontId="3" fillId="9" borderId="0" xfId="4" applyFill="1"/>
    <xf numFmtId="0" fontId="6" fillId="0" borderId="0" xfId="0" applyFont="1"/>
    <xf numFmtId="10" fontId="6" fillId="9" borderId="0" xfId="0" applyNumberFormat="1" applyFont="1" applyFill="1"/>
    <xf numFmtId="0" fontId="6" fillId="10" borderId="0" xfId="0" applyFont="1" applyFill="1"/>
    <xf numFmtId="0" fontId="3" fillId="10" borderId="0" xfId="4" applyFill="1"/>
    <xf numFmtId="10" fontId="6" fillId="10" borderId="0" xfId="0" applyNumberFormat="1" applyFont="1" applyFill="1"/>
    <xf numFmtId="14" fontId="6" fillId="9" borderId="0" xfId="0" applyNumberFormat="1" applyFont="1" applyFill="1"/>
    <xf numFmtId="9" fontId="6" fillId="9" borderId="0" xfId="0" applyNumberFormat="1" applyFont="1" applyFill="1"/>
    <xf numFmtId="0" fontId="0" fillId="5" borderId="0" xfId="0" applyFill="1"/>
    <xf numFmtId="0" fontId="0" fillId="6" borderId="0" xfId="0" applyFill="1" applyAlignment="1">
      <alignment wrapText="1"/>
    </xf>
  </cellXfs>
  <cellStyles count="5">
    <cellStyle name="20% - Ênfase1" xfId="2" builtinId="30"/>
    <cellStyle name="40% - Ênfase1" xfId="3" builtinId="31"/>
    <cellStyle name="Ênfase1" xfId="1" builtinId="29"/>
    <cellStyle name="Hi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" name="Picture 2" descr=".">
          <a:extLst>
            <a:ext uri="{FF2B5EF4-FFF2-40B4-BE49-F238E27FC236}">
              <a16:creationId xmlns:a16="http://schemas.microsoft.com/office/drawing/2014/main" id="{7738FA3A-0543-9AF0-00C2-42C24CD4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7" name="Picture 6" descr=".">
          <a:extLst>
            <a:ext uri="{FF2B5EF4-FFF2-40B4-BE49-F238E27FC236}">
              <a16:creationId xmlns:a16="http://schemas.microsoft.com/office/drawing/2014/main" id="{40EA21DC-553B-52D8-74EA-D36FF086A6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8" name="Picture 7" descr=".">
          <a:extLst>
            <a:ext uri="{FF2B5EF4-FFF2-40B4-BE49-F238E27FC236}">
              <a16:creationId xmlns:a16="http://schemas.microsoft.com/office/drawing/2014/main" id="{5FD729DE-263E-960F-17AC-F145B2C41F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1" name="Picture 10" descr=".">
          <a:extLst>
            <a:ext uri="{FF2B5EF4-FFF2-40B4-BE49-F238E27FC236}">
              <a16:creationId xmlns:a16="http://schemas.microsoft.com/office/drawing/2014/main" id="{F41BCF4F-8927-0835-5465-9873345F68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2" name="Picture 11" descr=".">
          <a:extLst>
            <a:ext uri="{FF2B5EF4-FFF2-40B4-BE49-F238E27FC236}">
              <a16:creationId xmlns:a16="http://schemas.microsoft.com/office/drawing/2014/main" id="{F07C2EA1-0660-F116-9B1D-6CFD654BE2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5" name="Picture 14" descr=".">
          <a:extLst>
            <a:ext uri="{FF2B5EF4-FFF2-40B4-BE49-F238E27FC236}">
              <a16:creationId xmlns:a16="http://schemas.microsoft.com/office/drawing/2014/main" id="{2095B51C-7D83-FD90-C7FA-72AF9D34B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16" name="Picture 15" descr=".">
          <a:extLst>
            <a:ext uri="{FF2B5EF4-FFF2-40B4-BE49-F238E27FC236}">
              <a16:creationId xmlns:a16="http://schemas.microsoft.com/office/drawing/2014/main" id="{E164C471-D06C-72A0-5989-CFCF2BADA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19" name="Picture 18" descr=".">
          <a:extLst>
            <a:ext uri="{FF2B5EF4-FFF2-40B4-BE49-F238E27FC236}">
              <a16:creationId xmlns:a16="http://schemas.microsoft.com/office/drawing/2014/main" id="{C4285B11-0012-A52D-08F1-836E21093A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0" name="Picture 19" descr=".">
          <a:extLst>
            <a:ext uri="{FF2B5EF4-FFF2-40B4-BE49-F238E27FC236}">
              <a16:creationId xmlns:a16="http://schemas.microsoft.com/office/drawing/2014/main" id="{6D93FF9A-78D0-6B79-79E7-7038DA374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3" name="Picture 22" descr=".">
          <a:extLst>
            <a:ext uri="{FF2B5EF4-FFF2-40B4-BE49-F238E27FC236}">
              <a16:creationId xmlns:a16="http://schemas.microsoft.com/office/drawing/2014/main" id="{022C8F5B-8C1A-486A-1874-650067685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4" name="Picture 23" descr=".">
          <a:extLst>
            <a:ext uri="{FF2B5EF4-FFF2-40B4-BE49-F238E27FC236}">
              <a16:creationId xmlns:a16="http://schemas.microsoft.com/office/drawing/2014/main" id="{288E0AE7-7563-A4BD-5C45-6AA3D1906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27" name="Picture 26" descr=".">
          <a:extLst>
            <a:ext uri="{FF2B5EF4-FFF2-40B4-BE49-F238E27FC236}">
              <a16:creationId xmlns:a16="http://schemas.microsoft.com/office/drawing/2014/main" id="{95768215-6AA1-01EE-B1A2-29049F7158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28" name="Picture 27" descr=".">
          <a:extLst>
            <a:ext uri="{FF2B5EF4-FFF2-40B4-BE49-F238E27FC236}">
              <a16:creationId xmlns:a16="http://schemas.microsoft.com/office/drawing/2014/main" id="{22BF04AF-F1E8-CDBA-F9C9-1497E44467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</xdr:colOff>
      <xdr:row>8</xdr:row>
      <xdr:rowOff>19050</xdr:rowOff>
    </xdr:to>
    <xdr:pic>
      <xdr:nvPicPr>
        <xdr:cNvPr id="31" name="Picture 30" descr=".">
          <a:extLst>
            <a:ext uri="{FF2B5EF4-FFF2-40B4-BE49-F238E27FC236}">
              <a16:creationId xmlns:a16="http://schemas.microsoft.com/office/drawing/2014/main" id="{5FD8EA19-EB4C-7490-1C8F-DBD8BEC22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7</xdr:row>
      <xdr:rowOff>0</xdr:rowOff>
    </xdr:from>
    <xdr:to>
      <xdr:col>0</xdr:col>
      <xdr:colOff>171450</xdr:colOff>
      <xdr:row>8</xdr:row>
      <xdr:rowOff>19050</xdr:rowOff>
    </xdr:to>
    <xdr:pic>
      <xdr:nvPicPr>
        <xdr:cNvPr id="32" name="Picture 31" descr=".">
          <a:extLst>
            <a:ext uri="{FF2B5EF4-FFF2-40B4-BE49-F238E27FC236}">
              <a16:creationId xmlns:a16="http://schemas.microsoft.com/office/drawing/2014/main" id="{C14FC047-2708-4697-7F8B-2C8922AE8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5" name="Picture 34" descr=".">
          <a:extLst>
            <a:ext uri="{FF2B5EF4-FFF2-40B4-BE49-F238E27FC236}">
              <a16:creationId xmlns:a16="http://schemas.microsoft.com/office/drawing/2014/main" id="{07A39B21-D3D8-D392-8DFE-23490E4B4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36" name="Picture 35" descr=".">
          <a:extLst>
            <a:ext uri="{FF2B5EF4-FFF2-40B4-BE49-F238E27FC236}">
              <a16:creationId xmlns:a16="http://schemas.microsoft.com/office/drawing/2014/main" id="{2F6F744A-4E16-E2CB-1FC1-CF8A4C3BB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39" name="Picture 38" descr=".">
          <a:extLst>
            <a:ext uri="{FF2B5EF4-FFF2-40B4-BE49-F238E27FC236}">
              <a16:creationId xmlns:a16="http://schemas.microsoft.com/office/drawing/2014/main" id="{AAB4E75C-7B5D-D2C9-A906-7A7D84EB1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0" name="Picture 39" descr=".">
          <a:extLst>
            <a:ext uri="{FF2B5EF4-FFF2-40B4-BE49-F238E27FC236}">
              <a16:creationId xmlns:a16="http://schemas.microsoft.com/office/drawing/2014/main" id="{CE05BE04-6E7D-0652-3AC1-1B96393A1C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3" name="Picture 42" descr=".">
          <a:extLst>
            <a:ext uri="{FF2B5EF4-FFF2-40B4-BE49-F238E27FC236}">
              <a16:creationId xmlns:a16="http://schemas.microsoft.com/office/drawing/2014/main" id="{C63743F0-3691-42E0-69C0-3864A64838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4" name="Picture 43" descr=".">
          <a:extLst>
            <a:ext uri="{FF2B5EF4-FFF2-40B4-BE49-F238E27FC236}">
              <a16:creationId xmlns:a16="http://schemas.microsoft.com/office/drawing/2014/main" id="{E9864C07-3D88-2A4E-DB85-79C1204DF8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47" name="Picture 46" descr=".">
          <a:extLst>
            <a:ext uri="{FF2B5EF4-FFF2-40B4-BE49-F238E27FC236}">
              <a16:creationId xmlns:a16="http://schemas.microsoft.com/office/drawing/2014/main" id="{FC935C0A-113E-5A81-794C-E4405B285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48" name="Picture 47" descr=".">
          <a:extLst>
            <a:ext uri="{FF2B5EF4-FFF2-40B4-BE49-F238E27FC236}">
              <a16:creationId xmlns:a16="http://schemas.microsoft.com/office/drawing/2014/main" id="{030A8359-E43B-BC9A-E597-397CD8C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1" name="Picture 50" descr=".">
          <a:extLst>
            <a:ext uri="{FF2B5EF4-FFF2-40B4-BE49-F238E27FC236}">
              <a16:creationId xmlns:a16="http://schemas.microsoft.com/office/drawing/2014/main" id="{193C104C-D834-E14F-9D33-F115D061D7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2" name="Picture 51" descr=".">
          <a:extLst>
            <a:ext uri="{FF2B5EF4-FFF2-40B4-BE49-F238E27FC236}">
              <a16:creationId xmlns:a16="http://schemas.microsoft.com/office/drawing/2014/main" id="{FD95BC23-FDF6-D162-190E-7F2BB54CE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</xdr:colOff>
      <xdr:row>10</xdr:row>
      <xdr:rowOff>19050</xdr:rowOff>
    </xdr:to>
    <xdr:pic>
      <xdr:nvPicPr>
        <xdr:cNvPr id="55" name="Picture 54" descr=".">
          <a:extLst>
            <a:ext uri="{FF2B5EF4-FFF2-40B4-BE49-F238E27FC236}">
              <a16:creationId xmlns:a16="http://schemas.microsoft.com/office/drawing/2014/main" id="{8967F481-2C8F-81A5-8CE9-CA4E503F68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9</xdr:row>
      <xdr:rowOff>0</xdr:rowOff>
    </xdr:from>
    <xdr:to>
      <xdr:col>0</xdr:col>
      <xdr:colOff>171450</xdr:colOff>
      <xdr:row>10</xdr:row>
      <xdr:rowOff>19050</xdr:rowOff>
    </xdr:to>
    <xdr:pic>
      <xdr:nvPicPr>
        <xdr:cNvPr id="56" name="Picture 55" descr=".">
          <a:extLst>
            <a:ext uri="{FF2B5EF4-FFF2-40B4-BE49-F238E27FC236}">
              <a16:creationId xmlns:a16="http://schemas.microsoft.com/office/drawing/2014/main" id="{66581AC2-C368-8F14-45BD-33B7A7761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59" name="Picture 58" descr=".">
          <a:extLst>
            <a:ext uri="{FF2B5EF4-FFF2-40B4-BE49-F238E27FC236}">
              <a16:creationId xmlns:a16="http://schemas.microsoft.com/office/drawing/2014/main" id="{D519BA0D-FDEA-9C6D-DD9F-62AE9C5D73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0" name="Picture 59" descr=".">
          <a:extLst>
            <a:ext uri="{FF2B5EF4-FFF2-40B4-BE49-F238E27FC236}">
              <a16:creationId xmlns:a16="http://schemas.microsoft.com/office/drawing/2014/main" id="{CFEBB253-8437-BBA5-D993-AE8A823D90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3" name="Picture 62" descr=".">
          <a:extLst>
            <a:ext uri="{FF2B5EF4-FFF2-40B4-BE49-F238E27FC236}">
              <a16:creationId xmlns:a16="http://schemas.microsoft.com/office/drawing/2014/main" id="{59E07E3D-CEA4-E5F1-074B-03AD2D62E8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4" name="Picture 63" descr=".">
          <a:extLst>
            <a:ext uri="{FF2B5EF4-FFF2-40B4-BE49-F238E27FC236}">
              <a16:creationId xmlns:a16="http://schemas.microsoft.com/office/drawing/2014/main" id="{C181D204-C630-625E-B3E8-C4B5505E30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04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</xdr:colOff>
      <xdr:row>11</xdr:row>
      <xdr:rowOff>19050</xdr:rowOff>
    </xdr:to>
    <xdr:pic>
      <xdr:nvPicPr>
        <xdr:cNvPr id="67" name="Picture 66" descr=".">
          <a:extLst>
            <a:ext uri="{FF2B5EF4-FFF2-40B4-BE49-F238E27FC236}">
              <a16:creationId xmlns:a16="http://schemas.microsoft.com/office/drawing/2014/main" id="{9AC4CCD9-BC53-1804-82DB-FC8410238B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10</xdr:row>
      <xdr:rowOff>0</xdr:rowOff>
    </xdr:from>
    <xdr:to>
      <xdr:col>0</xdr:col>
      <xdr:colOff>171450</xdr:colOff>
      <xdr:row>11</xdr:row>
      <xdr:rowOff>19050</xdr:rowOff>
    </xdr:to>
    <xdr:pic>
      <xdr:nvPicPr>
        <xdr:cNvPr id="68" name="Picture 67" descr=".">
          <a:extLst>
            <a:ext uri="{FF2B5EF4-FFF2-40B4-BE49-F238E27FC236}">
              <a16:creationId xmlns:a16="http://schemas.microsoft.com/office/drawing/2014/main" id="{AACC8105-7E1D-7FE8-4A26-0983AEA1D3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1" name="Picture 70" descr=".">
          <a:extLst>
            <a:ext uri="{FF2B5EF4-FFF2-40B4-BE49-F238E27FC236}">
              <a16:creationId xmlns:a16="http://schemas.microsoft.com/office/drawing/2014/main" id="{B0C78CC2-8928-8CA4-6A50-779F83C15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2" name="Picture 71" descr=".">
          <a:extLst>
            <a:ext uri="{FF2B5EF4-FFF2-40B4-BE49-F238E27FC236}">
              <a16:creationId xmlns:a16="http://schemas.microsoft.com/office/drawing/2014/main" id="{60BC581D-37BA-F36C-E362-82B59E0F2E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5" name="Picture 74" descr=".">
          <a:extLst>
            <a:ext uri="{FF2B5EF4-FFF2-40B4-BE49-F238E27FC236}">
              <a16:creationId xmlns:a16="http://schemas.microsoft.com/office/drawing/2014/main" id="{3A024625-D9E6-03C6-F8FF-CCD7CC007A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76" name="Picture 75" descr=".">
          <a:extLst>
            <a:ext uri="{FF2B5EF4-FFF2-40B4-BE49-F238E27FC236}">
              <a16:creationId xmlns:a16="http://schemas.microsoft.com/office/drawing/2014/main" id="{CB4C5C51-317D-9BFA-4250-D9BE30CD3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79" name="Picture 78" descr=".">
          <a:extLst>
            <a:ext uri="{FF2B5EF4-FFF2-40B4-BE49-F238E27FC236}">
              <a16:creationId xmlns:a16="http://schemas.microsoft.com/office/drawing/2014/main" id="{DD079E2E-51AB-FCC9-6D73-68D586D2E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0" name="Picture 79" descr=".">
          <a:extLst>
            <a:ext uri="{FF2B5EF4-FFF2-40B4-BE49-F238E27FC236}">
              <a16:creationId xmlns:a16="http://schemas.microsoft.com/office/drawing/2014/main" id="{22BC1B16-D364-93E2-AE00-EB2EE6D69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81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3" name="Picture 82" descr=".">
          <a:extLst>
            <a:ext uri="{FF2B5EF4-FFF2-40B4-BE49-F238E27FC236}">
              <a16:creationId xmlns:a16="http://schemas.microsoft.com/office/drawing/2014/main" id="{AC590F0F-35C4-8719-954F-FD5D304C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4" name="Picture 83" descr=".">
          <a:extLst>
            <a:ext uri="{FF2B5EF4-FFF2-40B4-BE49-F238E27FC236}">
              <a16:creationId xmlns:a16="http://schemas.microsoft.com/office/drawing/2014/main" id="{AEA62210-BA50-9DAF-B9ED-A02493708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00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87" name="Picture 86" descr=".">
          <a:extLst>
            <a:ext uri="{FF2B5EF4-FFF2-40B4-BE49-F238E27FC236}">
              <a16:creationId xmlns:a16="http://schemas.microsoft.com/office/drawing/2014/main" id="{BEBA9CDF-94EF-16B3-DA8E-D15F19EE2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88" name="Picture 87" descr=".">
          <a:extLst>
            <a:ext uri="{FF2B5EF4-FFF2-40B4-BE49-F238E27FC236}">
              <a16:creationId xmlns:a16="http://schemas.microsoft.com/office/drawing/2014/main" id="{005EE448-85B7-3C87-2CE5-44F54D19E0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19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1" name="Picture 90" descr=".">
          <a:extLst>
            <a:ext uri="{FF2B5EF4-FFF2-40B4-BE49-F238E27FC236}">
              <a16:creationId xmlns:a16="http://schemas.microsoft.com/office/drawing/2014/main" id="{9E028000-A1D1-0B39-CE49-5C31B1124B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2" name="Picture 91" descr=".">
          <a:extLst>
            <a:ext uri="{FF2B5EF4-FFF2-40B4-BE49-F238E27FC236}">
              <a16:creationId xmlns:a16="http://schemas.microsoft.com/office/drawing/2014/main" id="{570A0568-8F2E-5222-7E34-619FB7582D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38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5" name="Picture 94" descr=".">
          <a:extLst>
            <a:ext uri="{FF2B5EF4-FFF2-40B4-BE49-F238E27FC236}">
              <a16:creationId xmlns:a16="http://schemas.microsoft.com/office/drawing/2014/main" id="{5A3F95AD-48C5-84D4-C38D-977E33DB3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96" name="Picture 95" descr=".">
          <a:extLst>
            <a:ext uri="{FF2B5EF4-FFF2-40B4-BE49-F238E27FC236}">
              <a16:creationId xmlns:a16="http://schemas.microsoft.com/office/drawing/2014/main" id="{218155A5-63B7-E9B7-41A3-FE39C009D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57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99" name="Picture 98" descr=".">
          <a:extLst>
            <a:ext uri="{FF2B5EF4-FFF2-40B4-BE49-F238E27FC236}">
              <a16:creationId xmlns:a16="http://schemas.microsoft.com/office/drawing/2014/main" id="{70719B8F-C9AA-A8CF-97D5-95C3A8A8C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0" name="Picture 99" descr=".">
          <a:extLst>
            <a:ext uri="{FF2B5EF4-FFF2-40B4-BE49-F238E27FC236}">
              <a16:creationId xmlns:a16="http://schemas.microsoft.com/office/drawing/2014/main" id="{7ACD992D-C6FA-255F-3EE6-A13B73D31B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76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3" name="Picture 102" descr=".">
          <a:extLst>
            <a:ext uri="{FF2B5EF4-FFF2-40B4-BE49-F238E27FC236}">
              <a16:creationId xmlns:a16="http://schemas.microsoft.com/office/drawing/2014/main" id="{DB7A3696-6388-7D0D-9AD2-6EB092C852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4" name="Picture 103" descr=".">
          <a:extLst>
            <a:ext uri="{FF2B5EF4-FFF2-40B4-BE49-F238E27FC236}">
              <a16:creationId xmlns:a16="http://schemas.microsoft.com/office/drawing/2014/main" id="{F042D9BE-D96C-759A-CF8A-BBB9BA3B2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495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</xdr:colOff>
      <xdr:row>12</xdr:row>
      <xdr:rowOff>19050</xdr:rowOff>
    </xdr:to>
    <xdr:pic>
      <xdr:nvPicPr>
        <xdr:cNvPr id="107" name="Picture 106" descr=".">
          <a:extLst>
            <a:ext uri="{FF2B5EF4-FFF2-40B4-BE49-F238E27FC236}">
              <a16:creationId xmlns:a16="http://schemas.microsoft.com/office/drawing/2014/main" id="{C0894BA4-A0CD-0602-8A9E-525C5A83AA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11</xdr:row>
      <xdr:rowOff>0</xdr:rowOff>
    </xdr:from>
    <xdr:to>
      <xdr:col>0</xdr:col>
      <xdr:colOff>171450</xdr:colOff>
      <xdr:row>12</xdr:row>
      <xdr:rowOff>19050</xdr:rowOff>
    </xdr:to>
    <xdr:pic>
      <xdr:nvPicPr>
        <xdr:cNvPr id="108" name="Picture 107" descr=".">
          <a:extLst>
            <a:ext uri="{FF2B5EF4-FFF2-40B4-BE49-F238E27FC236}">
              <a16:creationId xmlns:a16="http://schemas.microsoft.com/office/drawing/2014/main" id="{02610AED-16FE-5CCF-F526-9E27DEDAD5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14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1" name="Picture 110" descr=".">
          <a:extLst>
            <a:ext uri="{FF2B5EF4-FFF2-40B4-BE49-F238E27FC236}">
              <a16:creationId xmlns:a16="http://schemas.microsoft.com/office/drawing/2014/main" id="{42DBD4D2-93CE-0B2A-CCA8-AFB53C1E6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2" name="Picture 111" descr=".">
          <a:extLst>
            <a:ext uri="{FF2B5EF4-FFF2-40B4-BE49-F238E27FC236}">
              <a16:creationId xmlns:a16="http://schemas.microsoft.com/office/drawing/2014/main" id="{56960C25-2902-CA28-904F-BBF84A2319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33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</xdr:colOff>
      <xdr:row>14</xdr:row>
      <xdr:rowOff>19050</xdr:rowOff>
    </xdr:to>
    <xdr:pic>
      <xdr:nvPicPr>
        <xdr:cNvPr id="115" name="Picture 114" descr=".">
          <a:extLst>
            <a:ext uri="{FF2B5EF4-FFF2-40B4-BE49-F238E27FC236}">
              <a16:creationId xmlns:a16="http://schemas.microsoft.com/office/drawing/2014/main" id="{32189CDA-19E7-ECB5-8FA1-D3EE822B8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13</xdr:row>
      <xdr:rowOff>0</xdr:rowOff>
    </xdr:from>
    <xdr:to>
      <xdr:col>0</xdr:col>
      <xdr:colOff>171450</xdr:colOff>
      <xdr:row>14</xdr:row>
      <xdr:rowOff>19050</xdr:rowOff>
    </xdr:to>
    <xdr:pic>
      <xdr:nvPicPr>
        <xdr:cNvPr id="116" name="Picture 115" descr=".">
          <a:extLst>
            <a:ext uri="{FF2B5EF4-FFF2-40B4-BE49-F238E27FC236}">
              <a16:creationId xmlns:a16="http://schemas.microsoft.com/office/drawing/2014/main" id="{946B4F2D-2478-8270-62EB-05937B96E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52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19" name="Picture 118" descr=".">
          <a:extLst>
            <a:ext uri="{FF2B5EF4-FFF2-40B4-BE49-F238E27FC236}">
              <a16:creationId xmlns:a16="http://schemas.microsoft.com/office/drawing/2014/main" id="{101306BD-612C-8CAB-602F-BD3F5DA38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0" name="Picture 119" descr=".">
          <a:extLst>
            <a:ext uri="{FF2B5EF4-FFF2-40B4-BE49-F238E27FC236}">
              <a16:creationId xmlns:a16="http://schemas.microsoft.com/office/drawing/2014/main" id="{C301E35E-C076-5413-9BE3-F713CE3AFE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71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3" name="Picture 122" descr=".">
          <a:extLst>
            <a:ext uri="{FF2B5EF4-FFF2-40B4-BE49-F238E27FC236}">
              <a16:creationId xmlns:a16="http://schemas.microsoft.com/office/drawing/2014/main" id="{3E9C762E-9C07-4E7F-E214-1097178A85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4" name="Picture 123" descr=".">
          <a:extLst>
            <a:ext uri="{FF2B5EF4-FFF2-40B4-BE49-F238E27FC236}">
              <a16:creationId xmlns:a16="http://schemas.microsoft.com/office/drawing/2014/main" id="{53BAF17C-3925-704F-66B1-7A70EED5BA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590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27" name="Picture 126" descr=".">
          <a:extLst>
            <a:ext uri="{FF2B5EF4-FFF2-40B4-BE49-F238E27FC236}">
              <a16:creationId xmlns:a16="http://schemas.microsoft.com/office/drawing/2014/main" id="{6443F155-8F72-16F6-371F-810F76C299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28" name="Picture 127" descr=".">
          <a:extLst>
            <a:ext uri="{FF2B5EF4-FFF2-40B4-BE49-F238E27FC236}">
              <a16:creationId xmlns:a16="http://schemas.microsoft.com/office/drawing/2014/main" id="{443EE687-6520-0B27-0F19-C67134BB1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09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1" name="Picture 130" descr=".">
          <a:extLst>
            <a:ext uri="{FF2B5EF4-FFF2-40B4-BE49-F238E27FC236}">
              <a16:creationId xmlns:a16="http://schemas.microsoft.com/office/drawing/2014/main" id="{DA49D363-A718-8C43-D034-7905AB6B5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2" name="Picture 131" descr=".">
          <a:extLst>
            <a:ext uri="{FF2B5EF4-FFF2-40B4-BE49-F238E27FC236}">
              <a16:creationId xmlns:a16="http://schemas.microsoft.com/office/drawing/2014/main" id="{F5364C73-858E-4EA8-BE77-76F0AE371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28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5" name="Picture 134" descr=".">
          <a:extLst>
            <a:ext uri="{FF2B5EF4-FFF2-40B4-BE49-F238E27FC236}">
              <a16:creationId xmlns:a16="http://schemas.microsoft.com/office/drawing/2014/main" id="{18423373-3B57-C414-EB44-544A5D30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36" name="Picture 135" descr=".">
          <a:extLst>
            <a:ext uri="{FF2B5EF4-FFF2-40B4-BE49-F238E27FC236}">
              <a16:creationId xmlns:a16="http://schemas.microsoft.com/office/drawing/2014/main" id="{DAFEECFA-1F91-8246-CF04-73B6EB7C3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47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39" name="Picture 138" descr=".">
          <a:extLst>
            <a:ext uri="{FF2B5EF4-FFF2-40B4-BE49-F238E27FC236}">
              <a16:creationId xmlns:a16="http://schemas.microsoft.com/office/drawing/2014/main" id="{238FCD35-96C4-1A6B-E827-E026C16F5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0" name="Picture 139" descr=".">
          <a:extLst>
            <a:ext uri="{FF2B5EF4-FFF2-40B4-BE49-F238E27FC236}">
              <a16:creationId xmlns:a16="http://schemas.microsoft.com/office/drawing/2014/main" id="{30948B8B-E087-816A-2787-D632E60AF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66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3" name="Picture 142" descr=".">
          <a:extLst>
            <a:ext uri="{FF2B5EF4-FFF2-40B4-BE49-F238E27FC236}">
              <a16:creationId xmlns:a16="http://schemas.microsoft.com/office/drawing/2014/main" id="{BB015C75-B1E9-6B59-DA65-BD35BAF83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4" name="Picture 143" descr=".">
          <a:extLst>
            <a:ext uri="{FF2B5EF4-FFF2-40B4-BE49-F238E27FC236}">
              <a16:creationId xmlns:a16="http://schemas.microsoft.com/office/drawing/2014/main" id="{5FDEBC80-EE34-A998-836F-D92386303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685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47" name="Picture 146" descr=".">
          <a:extLst>
            <a:ext uri="{FF2B5EF4-FFF2-40B4-BE49-F238E27FC236}">
              <a16:creationId xmlns:a16="http://schemas.microsoft.com/office/drawing/2014/main" id="{3E90DF69-A415-ABBE-6D79-7F43D4240A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48" name="Picture 147" descr=".">
          <a:extLst>
            <a:ext uri="{FF2B5EF4-FFF2-40B4-BE49-F238E27FC236}">
              <a16:creationId xmlns:a16="http://schemas.microsoft.com/office/drawing/2014/main" id="{2655AF35-7F8E-EEA8-109E-A525DE07C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04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1" name="Picture 150" descr=".">
          <a:extLst>
            <a:ext uri="{FF2B5EF4-FFF2-40B4-BE49-F238E27FC236}">
              <a16:creationId xmlns:a16="http://schemas.microsoft.com/office/drawing/2014/main" id="{B19025E8-4DE4-C6C1-25C5-95B92B94B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2" name="Picture 151" descr=".">
          <a:extLst>
            <a:ext uri="{FF2B5EF4-FFF2-40B4-BE49-F238E27FC236}">
              <a16:creationId xmlns:a16="http://schemas.microsoft.com/office/drawing/2014/main" id="{0596981E-B574-E77C-61DD-6B6A05D4A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23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5" name="Picture 154" descr=".">
          <a:extLst>
            <a:ext uri="{FF2B5EF4-FFF2-40B4-BE49-F238E27FC236}">
              <a16:creationId xmlns:a16="http://schemas.microsoft.com/office/drawing/2014/main" id="{C40BC2E6-D245-E544-D85C-1510E05D93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56" name="Picture 155" descr=".">
          <a:extLst>
            <a:ext uri="{FF2B5EF4-FFF2-40B4-BE49-F238E27FC236}">
              <a16:creationId xmlns:a16="http://schemas.microsoft.com/office/drawing/2014/main" id="{09F5DC60-751A-A154-22E6-E5EBD627E7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42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59" name="Picture 158" descr=".">
          <a:extLst>
            <a:ext uri="{FF2B5EF4-FFF2-40B4-BE49-F238E27FC236}">
              <a16:creationId xmlns:a16="http://schemas.microsoft.com/office/drawing/2014/main" id="{AD7EE6F5-656E-1108-7281-D4CFE97AEA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0" name="Picture 159" descr=".">
          <a:extLst>
            <a:ext uri="{FF2B5EF4-FFF2-40B4-BE49-F238E27FC236}">
              <a16:creationId xmlns:a16="http://schemas.microsoft.com/office/drawing/2014/main" id="{55A5EBAE-380B-42FA-521E-C268B7DB9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62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3" name="Picture 162" descr=".">
          <a:extLst>
            <a:ext uri="{FF2B5EF4-FFF2-40B4-BE49-F238E27FC236}">
              <a16:creationId xmlns:a16="http://schemas.microsoft.com/office/drawing/2014/main" id="{80462479-5345-8ACF-1F35-49B9221CD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4" name="Picture 163" descr=".">
          <a:extLst>
            <a:ext uri="{FF2B5EF4-FFF2-40B4-BE49-F238E27FC236}">
              <a16:creationId xmlns:a16="http://schemas.microsoft.com/office/drawing/2014/main" id="{5ED50D54-87AE-BAF3-836D-E64E2EC8B5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781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67" name="Picture 166" descr=".">
          <a:extLst>
            <a:ext uri="{FF2B5EF4-FFF2-40B4-BE49-F238E27FC236}">
              <a16:creationId xmlns:a16="http://schemas.microsoft.com/office/drawing/2014/main" id="{09F051CA-DDE7-8754-E370-034BDCA50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68" name="Picture 167" descr=".">
          <a:extLst>
            <a:ext uri="{FF2B5EF4-FFF2-40B4-BE49-F238E27FC236}">
              <a16:creationId xmlns:a16="http://schemas.microsoft.com/office/drawing/2014/main" id="{610A0286-F11C-0430-779E-2F69B37F12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00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1" name="Picture 170" descr=".">
          <a:extLst>
            <a:ext uri="{FF2B5EF4-FFF2-40B4-BE49-F238E27FC236}">
              <a16:creationId xmlns:a16="http://schemas.microsoft.com/office/drawing/2014/main" id="{C9E995D1-E0BE-8E6F-5B0F-0B35B55F08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2" name="Picture 171" descr=".">
          <a:extLst>
            <a:ext uri="{FF2B5EF4-FFF2-40B4-BE49-F238E27FC236}">
              <a16:creationId xmlns:a16="http://schemas.microsoft.com/office/drawing/2014/main" id="{9866B8E1-AB40-49EC-DB7E-B17476033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19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5" name="Picture 174" descr=".">
          <a:extLst>
            <a:ext uri="{FF2B5EF4-FFF2-40B4-BE49-F238E27FC236}">
              <a16:creationId xmlns:a16="http://schemas.microsoft.com/office/drawing/2014/main" id="{2C13C83F-CD27-7ABE-9DAF-F38D8BDD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76" name="Picture 175" descr=".">
          <a:extLst>
            <a:ext uri="{FF2B5EF4-FFF2-40B4-BE49-F238E27FC236}">
              <a16:creationId xmlns:a16="http://schemas.microsoft.com/office/drawing/2014/main" id="{C90725DC-9994-34BD-1420-0402A8E1A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38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79" name="Picture 178" descr=".">
          <a:extLst>
            <a:ext uri="{FF2B5EF4-FFF2-40B4-BE49-F238E27FC236}">
              <a16:creationId xmlns:a16="http://schemas.microsoft.com/office/drawing/2014/main" id="{C2A80783-5F24-370C-145B-6766C818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0" name="Picture 179" descr=".">
          <a:extLst>
            <a:ext uri="{FF2B5EF4-FFF2-40B4-BE49-F238E27FC236}">
              <a16:creationId xmlns:a16="http://schemas.microsoft.com/office/drawing/2014/main" id="{441BAFBC-0A86-3C92-0F15-D35A959F7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57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3" name="Picture 182" descr=".">
          <a:extLst>
            <a:ext uri="{FF2B5EF4-FFF2-40B4-BE49-F238E27FC236}">
              <a16:creationId xmlns:a16="http://schemas.microsoft.com/office/drawing/2014/main" id="{536636B0-0A27-3274-D167-8E7497D24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4" name="Picture 183" descr=".">
          <a:extLst>
            <a:ext uri="{FF2B5EF4-FFF2-40B4-BE49-F238E27FC236}">
              <a16:creationId xmlns:a16="http://schemas.microsoft.com/office/drawing/2014/main" id="{F6766466-05A3-3283-F579-9FECCAF29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76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87" name="Picture 186" descr=".">
          <a:extLst>
            <a:ext uri="{FF2B5EF4-FFF2-40B4-BE49-F238E27FC236}">
              <a16:creationId xmlns:a16="http://schemas.microsoft.com/office/drawing/2014/main" id="{2112D00D-F323-27E1-C4EA-1E76A0A50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88" name="Picture 187" descr=".">
          <a:extLst>
            <a:ext uri="{FF2B5EF4-FFF2-40B4-BE49-F238E27FC236}">
              <a16:creationId xmlns:a16="http://schemas.microsoft.com/office/drawing/2014/main" id="{9CD9227E-C367-FDB5-3E9F-9E146F883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895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1" name="Picture 190" descr=".">
          <a:extLst>
            <a:ext uri="{FF2B5EF4-FFF2-40B4-BE49-F238E27FC236}">
              <a16:creationId xmlns:a16="http://schemas.microsoft.com/office/drawing/2014/main" id="{5F9D74CB-4167-CD05-6E8B-82CF11D7A0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2" name="Picture 191" descr=".">
          <a:extLst>
            <a:ext uri="{FF2B5EF4-FFF2-40B4-BE49-F238E27FC236}">
              <a16:creationId xmlns:a16="http://schemas.microsoft.com/office/drawing/2014/main" id="{1F3BF9C8-4D2F-9A56-5A15-61BA10952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14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5" name="Picture 194" descr=".">
          <a:extLst>
            <a:ext uri="{FF2B5EF4-FFF2-40B4-BE49-F238E27FC236}">
              <a16:creationId xmlns:a16="http://schemas.microsoft.com/office/drawing/2014/main" id="{D754C73B-7C33-C89D-33F4-0A1E3E96AE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196" name="Picture 195" descr=".">
          <a:extLst>
            <a:ext uri="{FF2B5EF4-FFF2-40B4-BE49-F238E27FC236}">
              <a16:creationId xmlns:a16="http://schemas.microsoft.com/office/drawing/2014/main" id="{DB3F9CDA-607B-E28B-8989-F95F9FB3CF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33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199" name="Picture 198" descr=".">
          <a:extLst>
            <a:ext uri="{FF2B5EF4-FFF2-40B4-BE49-F238E27FC236}">
              <a16:creationId xmlns:a16="http://schemas.microsoft.com/office/drawing/2014/main" id="{97790ADE-3010-4D70-1DE1-D5FA4DC09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0" name="Picture 199" descr=".">
          <a:extLst>
            <a:ext uri="{FF2B5EF4-FFF2-40B4-BE49-F238E27FC236}">
              <a16:creationId xmlns:a16="http://schemas.microsoft.com/office/drawing/2014/main" id="{971D7371-B348-6608-CFE2-6A1CC9C5E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3" name="Picture 202" descr=".">
          <a:extLst>
            <a:ext uri="{FF2B5EF4-FFF2-40B4-BE49-F238E27FC236}">
              <a16:creationId xmlns:a16="http://schemas.microsoft.com/office/drawing/2014/main" id="{591B10A9-59E5-1F7D-1B00-CD4916429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4" name="Picture 203" descr=".">
          <a:extLst>
            <a:ext uri="{FF2B5EF4-FFF2-40B4-BE49-F238E27FC236}">
              <a16:creationId xmlns:a16="http://schemas.microsoft.com/office/drawing/2014/main" id="{1B89D9F1-784F-49A0-D01D-B7B526652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71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07" name="Picture 206" descr=".">
          <a:extLst>
            <a:ext uri="{FF2B5EF4-FFF2-40B4-BE49-F238E27FC236}">
              <a16:creationId xmlns:a16="http://schemas.microsoft.com/office/drawing/2014/main" id="{0C935E35-84AF-9074-1CAA-A2097FB59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08" name="Picture 207" descr=".">
          <a:extLst>
            <a:ext uri="{FF2B5EF4-FFF2-40B4-BE49-F238E27FC236}">
              <a16:creationId xmlns:a16="http://schemas.microsoft.com/office/drawing/2014/main" id="{7EDC68DB-A96A-F7F2-4620-57DED1B3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90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1" name="Picture 210" descr=".">
          <a:extLst>
            <a:ext uri="{FF2B5EF4-FFF2-40B4-BE49-F238E27FC236}">
              <a16:creationId xmlns:a16="http://schemas.microsoft.com/office/drawing/2014/main" id="{A0DABDB7-598E-C091-787A-CAB32FB5C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2" name="Picture 211" descr=".">
          <a:extLst>
            <a:ext uri="{FF2B5EF4-FFF2-40B4-BE49-F238E27FC236}">
              <a16:creationId xmlns:a16="http://schemas.microsoft.com/office/drawing/2014/main" id="{3F11A044-7087-A0B8-F3D8-D7BFB1E5E8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09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5" name="Picture 214" descr=".">
          <a:extLst>
            <a:ext uri="{FF2B5EF4-FFF2-40B4-BE49-F238E27FC236}">
              <a16:creationId xmlns:a16="http://schemas.microsoft.com/office/drawing/2014/main" id="{D3B17863-0189-17D6-7D6C-9C84DEE37F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16" name="Picture 215" descr=".">
          <a:extLst>
            <a:ext uri="{FF2B5EF4-FFF2-40B4-BE49-F238E27FC236}">
              <a16:creationId xmlns:a16="http://schemas.microsoft.com/office/drawing/2014/main" id="{4AE7724D-F037-12CA-D1A5-5163FBDA5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28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19" name="Picture 218" descr=".">
          <a:extLst>
            <a:ext uri="{FF2B5EF4-FFF2-40B4-BE49-F238E27FC236}">
              <a16:creationId xmlns:a16="http://schemas.microsoft.com/office/drawing/2014/main" id="{00D0DBD2-EA1B-352A-BB42-D6E5F17A0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0" name="Picture 219" descr=".">
          <a:extLst>
            <a:ext uri="{FF2B5EF4-FFF2-40B4-BE49-F238E27FC236}">
              <a16:creationId xmlns:a16="http://schemas.microsoft.com/office/drawing/2014/main" id="{8557442B-77C0-F645-BDC4-4F15763EE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47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3" name="Picture 222" descr=".">
          <a:extLst>
            <a:ext uri="{FF2B5EF4-FFF2-40B4-BE49-F238E27FC236}">
              <a16:creationId xmlns:a16="http://schemas.microsoft.com/office/drawing/2014/main" id="{BB882751-A544-6940-C477-7712F6BB2A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4" name="Picture 223" descr=".">
          <a:extLst>
            <a:ext uri="{FF2B5EF4-FFF2-40B4-BE49-F238E27FC236}">
              <a16:creationId xmlns:a16="http://schemas.microsoft.com/office/drawing/2014/main" id="{D578DA60-88F7-235C-A10E-D6A4B5C46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66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27" name="Picture 226" descr=".">
          <a:extLst>
            <a:ext uri="{FF2B5EF4-FFF2-40B4-BE49-F238E27FC236}">
              <a16:creationId xmlns:a16="http://schemas.microsoft.com/office/drawing/2014/main" id="{C484C4EA-C298-D8D2-B170-3C0291C98C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28" name="Picture 227" descr=".">
          <a:extLst>
            <a:ext uri="{FF2B5EF4-FFF2-40B4-BE49-F238E27FC236}">
              <a16:creationId xmlns:a16="http://schemas.microsoft.com/office/drawing/2014/main" id="{0483CA81-41A2-3386-8791-A33E3CFB5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085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1" name="Picture 230" descr=".">
          <a:extLst>
            <a:ext uri="{FF2B5EF4-FFF2-40B4-BE49-F238E27FC236}">
              <a16:creationId xmlns:a16="http://schemas.microsoft.com/office/drawing/2014/main" id="{A393523E-A3FF-FA11-137B-DC4724990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2" name="Picture 231" descr=".">
          <a:extLst>
            <a:ext uri="{FF2B5EF4-FFF2-40B4-BE49-F238E27FC236}">
              <a16:creationId xmlns:a16="http://schemas.microsoft.com/office/drawing/2014/main" id="{231A717D-4DCC-89E2-A947-4D4F32CC94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04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5" name="Picture 234" descr=".">
          <a:extLst>
            <a:ext uri="{FF2B5EF4-FFF2-40B4-BE49-F238E27FC236}">
              <a16:creationId xmlns:a16="http://schemas.microsoft.com/office/drawing/2014/main" id="{54E4C2A5-54D5-8DDE-AE42-94F6448911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36" name="Picture 235" descr=".">
          <a:extLst>
            <a:ext uri="{FF2B5EF4-FFF2-40B4-BE49-F238E27FC236}">
              <a16:creationId xmlns:a16="http://schemas.microsoft.com/office/drawing/2014/main" id="{66852FA3-1427-5178-29C2-DCF2DC97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23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39" name="Picture 238" descr=".">
          <a:extLst>
            <a:ext uri="{FF2B5EF4-FFF2-40B4-BE49-F238E27FC236}">
              <a16:creationId xmlns:a16="http://schemas.microsoft.com/office/drawing/2014/main" id="{D9C3D5B0-FA98-354A-C644-7394B9D66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0" name="Picture 239" descr=".">
          <a:extLst>
            <a:ext uri="{FF2B5EF4-FFF2-40B4-BE49-F238E27FC236}">
              <a16:creationId xmlns:a16="http://schemas.microsoft.com/office/drawing/2014/main" id="{BB14B69D-F7E8-BBEB-1FC7-60BCB3238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43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3" name="Picture 242" descr=".">
          <a:extLst>
            <a:ext uri="{FF2B5EF4-FFF2-40B4-BE49-F238E27FC236}">
              <a16:creationId xmlns:a16="http://schemas.microsoft.com/office/drawing/2014/main" id="{3D8F65D6-005D-566F-1EEB-F23F82C24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4" name="Picture 243" descr=".">
          <a:extLst>
            <a:ext uri="{FF2B5EF4-FFF2-40B4-BE49-F238E27FC236}">
              <a16:creationId xmlns:a16="http://schemas.microsoft.com/office/drawing/2014/main" id="{A822EDFB-72CA-CF83-09DC-6494AE465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62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47" name="Picture 246" descr=".">
          <a:extLst>
            <a:ext uri="{FF2B5EF4-FFF2-40B4-BE49-F238E27FC236}">
              <a16:creationId xmlns:a16="http://schemas.microsoft.com/office/drawing/2014/main" id="{360D7675-A7DC-E56E-CB54-17397F0EC4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48" name="Picture 247" descr=".">
          <a:extLst>
            <a:ext uri="{FF2B5EF4-FFF2-40B4-BE49-F238E27FC236}">
              <a16:creationId xmlns:a16="http://schemas.microsoft.com/office/drawing/2014/main" id="{C1CD756C-0771-1424-A446-7C98F0E14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181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1" name="Picture 250" descr=".">
          <a:extLst>
            <a:ext uri="{FF2B5EF4-FFF2-40B4-BE49-F238E27FC236}">
              <a16:creationId xmlns:a16="http://schemas.microsoft.com/office/drawing/2014/main" id="{B51F3FBE-D613-0CBB-99D4-F66992BB59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2" name="Picture 251" descr=".">
          <a:extLst>
            <a:ext uri="{FF2B5EF4-FFF2-40B4-BE49-F238E27FC236}">
              <a16:creationId xmlns:a16="http://schemas.microsoft.com/office/drawing/2014/main" id="{D4CA1419-C693-EB7C-8079-7FC11D58A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00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5" name="Picture 254" descr=".">
          <a:extLst>
            <a:ext uri="{FF2B5EF4-FFF2-40B4-BE49-F238E27FC236}">
              <a16:creationId xmlns:a16="http://schemas.microsoft.com/office/drawing/2014/main" id="{F617CFC0-22A8-A990-6783-3591B60479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56" name="Picture 255" descr=".">
          <a:extLst>
            <a:ext uri="{FF2B5EF4-FFF2-40B4-BE49-F238E27FC236}">
              <a16:creationId xmlns:a16="http://schemas.microsoft.com/office/drawing/2014/main" id="{BD67F418-623A-7FFB-4D32-97F6869259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19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59" name="Picture 258" descr=".">
          <a:extLst>
            <a:ext uri="{FF2B5EF4-FFF2-40B4-BE49-F238E27FC236}">
              <a16:creationId xmlns:a16="http://schemas.microsoft.com/office/drawing/2014/main" id="{F10C045D-219B-EDE0-13AA-C9B04B595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0" name="Picture 259" descr=".">
          <a:extLst>
            <a:ext uri="{FF2B5EF4-FFF2-40B4-BE49-F238E27FC236}">
              <a16:creationId xmlns:a16="http://schemas.microsoft.com/office/drawing/2014/main" id="{DA067646-EDAB-32E9-A43F-AB3243FD4C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38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3" name="Picture 262" descr=".">
          <a:extLst>
            <a:ext uri="{FF2B5EF4-FFF2-40B4-BE49-F238E27FC236}">
              <a16:creationId xmlns:a16="http://schemas.microsoft.com/office/drawing/2014/main" id="{1F48DD84-9D31-0EBD-33DF-D115998C2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4" name="Picture 263" descr=".">
          <a:extLst>
            <a:ext uri="{FF2B5EF4-FFF2-40B4-BE49-F238E27FC236}">
              <a16:creationId xmlns:a16="http://schemas.microsoft.com/office/drawing/2014/main" id="{2F944D88-5CC6-9C40-D1DB-E74F14FD78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57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67" name="Picture 266" descr=".">
          <a:extLst>
            <a:ext uri="{FF2B5EF4-FFF2-40B4-BE49-F238E27FC236}">
              <a16:creationId xmlns:a16="http://schemas.microsoft.com/office/drawing/2014/main" id="{B61D8614-8F3D-745C-4F79-6A0D4E252D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68" name="Picture 267" descr=".">
          <a:extLst>
            <a:ext uri="{FF2B5EF4-FFF2-40B4-BE49-F238E27FC236}">
              <a16:creationId xmlns:a16="http://schemas.microsoft.com/office/drawing/2014/main" id="{006604D1-30E5-D409-AFD3-2429E00D90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76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1" name="Picture 270" descr=".">
          <a:extLst>
            <a:ext uri="{FF2B5EF4-FFF2-40B4-BE49-F238E27FC236}">
              <a16:creationId xmlns:a16="http://schemas.microsoft.com/office/drawing/2014/main" id="{973E2518-077F-F4B0-9E57-3EDF44A44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2" name="Picture 271" descr=".">
          <a:extLst>
            <a:ext uri="{FF2B5EF4-FFF2-40B4-BE49-F238E27FC236}">
              <a16:creationId xmlns:a16="http://schemas.microsoft.com/office/drawing/2014/main" id="{E4360468-5C4A-0671-6B50-B23E82BACE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295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5" name="Picture 274" descr=".">
          <a:extLst>
            <a:ext uri="{FF2B5EF4-FFF2-40B4-BE49-F238E27FC236}">
              <a16:creationId xmlns:a16="http://schemas.microsoft.com/office/drawing/2014/main" id="{120337EE-193B-03CA-5485-3AD08C97D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76" name="Picture 275" descr=".">
          <a:extLst>
            <a:ext uri="{FF2B5EF4-FFF2-40B4-BE49-F238E27FC236}">
              <a16:creationId xmlns:a16="http://schemas.microsoft.com/office/drawing/2014/main" id="{D4ACA31F-F26A-4F02-7ED4-78BC194D9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14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79" name="Picture 278" descr=".">
          <a:extLst>
            <a:ext uri="{FF2B5EF4-FFF2-40B4-BE49-F238E27FC236}">
              <a16:creationId xmlns:a16="http://schemas.microsoft.com/office/drawing/2014/main" id="{FF5CDFB6-6A69-7B7F-FCC4-0A23806B3D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0" name="Picture 279" descr=".">
          <a:extLst>
            <a:ext uri="{FF2B5EF4-FFF2-40B4-BE49-F238E27FC236}">
              <a16:creationId xmlns:a16="http://schemas.microsoft.com/office/drawing/2014/main" id="{40667333-9C44-F09D-F9EA-244D4F04F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3" name="Picture 282" descr=".">
          <a:extLst>
            <a:ext uri="{FF2B5EF4-FFF2-40B4-BE49-F238E27FC236}">
              <a16:creationId xmlns:a16="http://schemas.microsoft.com/office/drawing/2014/main" id="{9C43D400-27A1-F0CD-D291-BC5C632370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4" name="Picture 283" descr=".">
          <a:extLst>
            <a:ext uri="{FF2B5EF4-FFF2-40B4-BE49-F238E27FC236}">
              <a16:creationId xmlns:a16="http://schemas.microsoft.com/office/drawing/2014/main" id="{99FEF8D8-BF02-82B2-5598-A9E8D2462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52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87" name="Picture 286" descr=".">
          <a:extLst>
            <a:ext uri="{FF2B5EF4-FFF2-40B4-BE49-F238E27FC236}">
              <a16:creationId xmlns:a16="http://schemas.microsoft.com/office/drawing/2014/main" id="{69645AA5-97B6-CD41-23FA-0FCFA9D0D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88" name="Picture 287" descr=".">
          <a:extLst>
            <a:ext uri="{FF2B5EF4-FFF2-40B4-BE49-F238E27FC236}">
              <a16:creationId xmlns:a16="http://schemas.microsoft.com/office/drawing/2014/main" id="{D4EB55DA-1413-4868-2C55-FA14ADF598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71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1" name="Picture 290" descr=".">
          <a:extLst>
            <a:ext uri="{FF2B5EF4-FFF2-40B4-BE49-F238E27FC236}">
              <a16:creationId xmlns:a16="http://schemas.microsoft.com/office/drawing/2014/main" id="{91B74E5B-692D-1AB5-FEFD-275D12329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2" name="Picture 291" descr=".">
          <a:extLst>
            <a:ext uri="{FF2B5EF4-FFF2-40B4-BE49-F238E27FC236}">
              <a16:creationId xmlns:a16="http://schemas.microsoft.com/office/drawing/2014/main" id="{6A0E464C-7F81-B072-5B38-0E064CC9D8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90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5" name="Picture 294" descr=".">
          <a:extLst>
            <a:ext uri="{FF2B5EF4-FFF2-40B4-BE49-F238E27FC236}">
              <a16:creationId xmlns:a16="http://schemas.microsoft.com/office/drawing/2014/main" id="{1752DCE5-6B0F-DEE5-6200-761A840350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296" name="Picture 295" descr=".">
          <a:extLst>
            <a:ext uri="{FF2B5EF4-FFF2-40B4-BE49-F238E27FC236}">
              <a16:creationId xmlns:a16="http://schemas.microsoft.com/office/drawing/2014/main" id="{4D1A3C56-19FD-C9C5-EFA5-BBDC239B76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09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299" name="Picture 298" descr=".">
          <a:extLst>
            <a:ext uri="{FF2B5EF4-FFF2-40B4-BE49-F238E27FC236}">
              <a16:creationId xmlns:a16="http://schemas.microsoft.com/office/drawing/2014/main" id="{81F958DC-74E3-8B69-4BB0-C7236E665F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0" name="Picture 299" descr=".">
          <a:extLst>
            <a:ext uri="{FF2B5EF4-FFF2-40B4-BE49-F238E27FC236}">
              <a16:creationId xmlns:a16="http://schemas.microsoft.com/office/drawing/2014/main" id="{FD1DA055-F538-F6B0-4DF5-512D35DE0D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28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3" name="Picture 302" descr=".">
          <a:extLst>
            <a:ext uri="{FF2B5EF4-FFF2-40B4-BE49-F238E27FC236}">
              <a16:creationId xmlns:a16="http://schemas.microsoft.com/office/drawing/2014/main" id="{3F475E16-1C0C-02DB-0533-03B84D5BBB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4" name="Picture 303" descr=".">
          <a:extLst>
            <a:ext uri="{FF2B5EF4-FFF2-40B4-BE49-F238E27FC236}">
              <a16:creationId xmlns:a16="http://schemas.microsoft.com/office/drawing/2014/main" id="{B3A9FF69-2065-E096-6FC7-C8C78FDECE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47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07" name="Picture 306" descr=".">
          <a:extLst>
            <a:ext uri="{FF2B5EF4-FFF2-40B4-BE49-F238E27FC236}">
              <a16:creationId xmlns:a16="http://schemas.microsoft.com/office/drawing/2014/main" id="{932CE536-F7C1-0174-4271-8DADBBE3E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08" name="Picture 307" descr=".">
          <a:extLst>
            <a:ext uri="{FF2B5EF4-FFF2-40B4-BE49-F238E27FC236}">
              <a16:creationId xmlns:a16="http://schemas.microsoft.com/office/drawing/2014/main" id="{0A5C57C4-5CFC-4827-E465-EC46E99FDE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66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1" name="Picture 310" descr=".">
          <a:extLst>
            <a:ext uri="{FF2B5EF4-FFF2-40B4-BE49-F238E27FC236}">
              <a16:creationId xmlns:a16="http://schemas.microsoft.com/office/drawing/2014/main" id="{F5E29EC1-B6C8-8AB7-C8C1-6C7AE256CF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2" name="Picture 311" descr=".">
          <a:extLst>
            <a:ext uri="{FF2B5EF4-FFF2-40B4-BE49-F238E27FC236}">
              <a16:creationId xmlns:a16="http://schemas.microsoft.com/office/drawing/2014/main" id="{743E6E47-C4F4-139D-4EE1-31E96D9B1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485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5" name="Picture 314" descr=".">
          <a:extLst>
            <a:ext uri="{FF2B5EF4-FFF2-40B4-BE49-F238E27FC236}">
              <a16:creationId xmlns:a16="http://schemas.microsoft.com/office/drawing/2014/main" id="{D042EDAD-B5BB-B6FD-9060-9E6F916614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16" name="Picture 315" descr=".">
          <a:extLst>
            <a:ext uri="{FF2B5EF4-FFF2-40B4-BE49-F238E27FC236}">
              <a16:creationId xmlns:a16="http://schemas.microsoft.com/office/drawing/2014/main" id="{14B51322-3B3B-6717-C5AC-685D49D6C0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04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19" name="Picture 318" descr=".">
          <a:extLst>
            <a:ext uri="{FF2B5EF4-FFF2-40B4-BE49-F238E27FC236}">
              <a16:creationId xmlns:a16="http://schemas.microsoft.com/office/drawing/2014/main" id="{DB70F812-7E06-C262-262C-6B320C996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0" name="Picture 319" descr=".">
          <a:extLst>
            <a:ext uri="{FF2B5EF4-FFF2-40B4-BE49-F238E27FC236}">
              <a16:creationId xmlns:a16="http://schemas.microsoft.com/office/drawing/2014/main" id="{FCCD04C9-D2D9-2D5E-7A22-7021A63D5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3" name="Picture 322" descr=".">
          <a:extLst>
            <a:ext uri="{FF2B5EF4-FFF2-40B4-BE49-F238E27FC236}">
              <a16:creationId xmlns:a16="http://schemas.microsoft.com/office/drawing/2014/main" id="{DCB20E03-F228-ECC4-C96C-25CB8C74B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4" name="Picture 323" descr=".">
          <a:extLst>
            <a:ext uri="{FF2B5EF4-FFF2-40B4-BE49-F238E27FC236}">
              <a16:creationId xmlns:a16="http://schemas.microsoft.com/office/drawing/2014/main" id="{E0BC8DDC-2EB2-86FF-7D33-F1FADC4D93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43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27" name="Picture 326" descr=".">
          <a:extLst>
            <a:ext uri="{FF2B5EF4-FFF2-40B4-BE49-F238E27FC236}">
              <a16:creationId xmlns:a16="http://schemas.microsoft.com/office/drawing/2014/main" id="{EEEC7EB0-2CA7-B80E-B01E-77577C13E5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28" name="Picture 327" descr=".">
          <a:extLst>
            <a:ext uri="{FF2B5EF4-FFF2-40B4-BE49-F238E27FC236}">
              <a16:creationId xmlns:a16="http://schemas.microsoft.com/office/drawing/2014/main" id="{ED896A57-774C-6A4B-4CDF-A7137B7C6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62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1" name="Picture 330" descr=".">
          <a:extLst>
            <a:ext uri="{FF2B5EF4-FFF2-40B4-BE49-F238E27FC236}">
              <a16:creationId xmlns:a16="http://schemas.microsoft.com/office/drawing/2014/main" id="{74480F72-9174-83B7-2309-874168BBE5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2" name="Picture 331" descr=".">
          <a:extLst>
            <a:ext uri="{FF2B5EF4-FFF2-40B4-BE49-F238E27FC236}">
              <a16:creationId xmlns:a16="http://schemas.microsoft.com/office/drawing/2014/main" id="{443C3BC4-F5FC-3167-D6A4-64AAF4D05D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81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5" name="Picture 334" descr=".">
          <a:extLst>
            <a:ext uri="{FF2B5EF4-FFF2-40B4-BE49-F238E27FC236}">
              <a16:creationId xmlns:a16="http://schemas.microsoft.com/office/drawing/2014/main" id="{2663E3F8-62C6-1BD2-EF39-81EA57A062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36" name="Picture 335" descr=".">
          <a:extLst>
            <a:ext uri="{FF2B5EF4-FFF2-40B4-BE49-F238E27FC236}">
              <a16:creationId xmlns:a16="http://schemas.microsoft.com/office/drawing/2014/main" id="{9099FF12-5BA5-E1C4-F72E-BF771642C7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00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39" name="Picture 338" descr=".">
          <a:extLst>
            <a:ext uri="{FF2B5EF4-FFF2-40B4-BE49-F238E27FC236}">
              <a16:creationId xmlns:a16="http://schemas.microsoft.com/office/drawing/2014/main" id="{061D47D4-4930-E3C8-1D27-7332D3FE7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0" name="Picture 339" descr=".">
          <a:extLst>
            <a:ext uri="{FF2B5EF4-FFF2-40B4-BE49-F238E27FC236}">
              <a16:creationId xmlns:a16="http://schemas.microsoft.com/office/drawing/2014/main" id="{DD7FF01D-BFEB-9322-9BC5-488F457E7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19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3" name="Picture 342" descr=".">
          <a:extLst>
            <a:ext uri="{FF2B5EF4-FFF2-40B4-BE49-F238E27FC236}">
              <a16:creationId xmlns:a16="http://schemas.microsoft.com/office/drawing/2014/main" id="{48777B6C-4BCC-5589-629A-C655AC6F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38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4" name="Picture 343" descr=".">
          <a:extLst>
            <a:ext uri="{FF2B5EF4-FFF2-40B4-BE49-F238E27FC236}">
              <a16:creationId xmlns:a16="http://schemas.microsoft.com/office/drawing/2014/main" id="{AD1B1C27-028D-328C-88C2-ACCA59D54B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38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47" name="Picture 346" descr=".">
          <a:extLst>
            <a:ext uri="{FF2B5EF4-FFF2-40B4-BE49-F238E27FC236}">
              <a16:creationId xmlns:a16="http://schemas.microsoft.com/office/drawing/2014/main" id="{8CFDDEA9-1824-D88B-C162-5C65C6AA39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48" name="Picture 347" descr=".">
          <a:extLst>
            <a:ext uri="{FF2B5EF4-FFF2-40B4-BE49-F238E27FC236}">
              <a16:creationId xmlns:a16="http://schemas.microsoft.com/office/drawing/2014/main" id="{9311454F-C938-E506-3E60-3A1D26835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57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1" name="Picture 350" descr=".">
          <a:extLst>
            <a:ext uri="{FF2B5EF4-FFF2-40B4-BE49-F238E27FC236}">
              <a16:creationId xmlns:a16="http://schemas.microsoft.com/office/drawing/2014/main" id="{7445244C-7EB2-DC1D-FD0B-969F94310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2" name="Picture 351" descr=".">
          <a:extLst>
            <a:ext uri="{FF2B5EF4-FFF2-40B4-BE49-F238E27FC236}">
              <a16:creationId xmlns:a16="http://schemas.microsoft.com/office/drawing/2014/main" id="{59D9D922-E928-9D97-69D1-AE3F78A2E0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76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5" name="Picture 354" descr=".">
          <a:extLst>
            <a:ext uri="{FF2B5EF4-FFF2-40B4-BE49-F238E27FC236}">
              <a16:creationId xmlns:a16="http://schemas.microsoft.com/office/drawing/2014/main" id="{0BFBD4D5-711D-6BC9-F57E-900CF0C54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56" name="Picture 355" descr=".">
          <a:extLst>
            <a:ext uri="{FF2B5EF4-FFF2-40B4-BE49-F238E27FC236}">
              <a16:creationId xmlns:a16="http://schemas.microsoft.com/office/drawing/2014/main" id="{2996E445-F986-6D4D-07B2-A1D19BB00D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695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59" name="Picture 358" descr=".">
          <a:extLst>
            <a:ext uri="{FF2B5EF4-FFF2-40B4-BE49-F238E27FC236}">
              <a16:creationId xmlns:a16="http://schemas.microsoft.com/office/drawing/2014/main" id="{9E01F1CE-24EE-B806-0930-890893A28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0" name="Picture 359" descr=".">
          <a:extLst>
            <a:ext uri="{FF2B5EF4-FFF2-40B4-BE49-F238E27FC236}">
              <a16:creationId xmlns:a16="http://schemas.microsoft.com/office/drawing/2014/main" id="{42258CBE-504A-35F9-66D2-5ADF64AD6A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3" name="Picture 362" descr=".">
          <a:extLst>
            <a:ext uri="{FF2B5EF4-FFF2-40B4-BE49-F238E27FC236}">
              <a16:creationId xmlns:a16="http://schemas.microsoft.com/office/drawing/2014/main" id="{0A5176DC-B984-C8DC-296C-72AC2BC7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4" name="Picture 363" descr=".">
          <a:extLst>
            <a:ext uri="{FF2B5EF4-FFF2-40B4-BE49-F238E27FC236}">
              <a16:creationId xmlns:a16="http://schemas.microsoft.com/office/drawing/2014/main" id="{93C353B3-327C-352F-ACA4-E4824366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33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67" name="Picture 366" descr=".">
          <a:extLst>
            <a:ext uri="{FF2B5EF4-FFF2-40B4-BE49-F238E27FC236}">
              <a16:creationId xmlns:a16="http://schemas.microsoft.com/office/drawing/2014/main" id="{8B221DF1-501A-D028-EC88-90F8252C9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68" name="Picture 367" descr=".">
          <a:extLst>
            <a:ext uri="{FF2B5EF4-FFF2-40B4-BE49-F238E27FC236}">
              <a16:creationId xmlns:a16="http://schemas.microsoft.com/office/drawing/2014/main" id="{E120BE1F-8ACA-FC04-4CD0-5BC314886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52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1" name="Picture 370" descr=".">
          <a:extLst>
            <a:ext uri="{FF2B5EF4-FFF2-40B4-BE49-F238E27FC236}">
              <a16:creationId xmlns:a16="http://schemas.microsoft.com/office/drawing/2014/main" id="{E380E601-6D1C-08A4-52E8-9A7D04DE1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2" name="Picture 371" descr=".">
          <a:extLst>
            <a:ext uri="{FF2B5EF4-FFF2-40B4-BE49-F238E27FC236}">
              <a16:creationId xmlns:a16="http://schemas.microsoft.com/office/drawing/2014/main" id="{93B8C621-6F49-49B0-EF9A-41AB0C745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71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5" name="Picture 374" descr=".">
          <a:extLst>
            <a:ext uri="{FF2B5EF4-FFF2-40B4-BE49-F238E27FC236}">
              <a16:creationId xmlns:a16="http://schemas.microsoft.com/office/drawing/2014/main" id="{21AA0FA9-BAB8-3A50-D590-A046854413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76" name="Picture 375" descr=".">
          <a:extLst>
            <a:ext uri="{FF2B5EF4-FFF2-40B4-BE49-F238E27FC236}">
              <a16:creationId xmlns:a16="http://schemas.microsoft.com/office/drawing/2014/main" id="{DFB19B7F-C705-24FB-AB5F-070279A01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90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79" name="Picture 378" descr=".">
          <a:extLst>
            <a:ext uri="{FF2B5EF4-FFF2-40B4-BE49-F238E27FC236}">
              <a16:creationId xmlns:a16="http://schemas.microsoft.com/office/drawing/2014/main" id="{06B1AE9E-B88B-3DBA-3C7E-D0DC70E48F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0" name="Picture 379" descr=".">
          <a:extLst>
            <a:ext uri="{FF2B5EF4-FFF2-40B4-BE49-F238E27FC236}">
              <a16:creationId xmlns:a16="http://schemas.microsoft.com/office/drawing/2014/main" id="{1CEFC67A-7450-0DF5-2694-1DFC84C94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09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3" name="Picture 382" descr=".">
          <a:extLst>
            <a:ext uri="{FF2B5EF4-FFF2-40B4-BE49-F238E27FC236}">
              <a16:creationId xmlns:a16="http://schemas.microsoft.com/office/drawing/2014/main" id="{D0200BE4-1F61-14B0-3B09-D7D3B6A160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4" name="Picture 383" descr=".">
          <a:extLst>
            <a:ext uri="{FF2B5EF4-FFF2-40B4-BE49-F238E27FC236}">
              <a16:creationId xmlns:a16="http://schemas.microsoft.com/office/drawing/2014/main" id="{8CA0F13A-D417-1375-9BB7-19568B72CF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28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87" name="Picture 386" descr=".">
          <a:extLst>
            <a:ext uri="{FF2B5EF4-FFF2-40B4-BE49-F238E27FC236}">
              <a16:creationId xmlns:a16="http://schemas.microsoft.com/office/drawing/2014/main" id="{43B79C17-9D9F-33FF-E2A7-4462A91696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88" name="Picture 387" descr=".">
          <a:extLst>
            <a:ext uri="{FF2B5EF4-FFF2-40B4-BE49-F238E27FC236}">
              <a16:creationId xmlns:a16="http://schemas.microsoft.com/office/drawing/2014/main" id="{1868B4F5-9286-C291-3A31-FCDA9D5BB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47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1" name="Picture 390" descr=".">
          <a:extLst>
            <a:ext uri="{FF2B5EF4-FFF2-40B4-BE49-F238E27FC236}">
              <a16:creationId xmlns:a16="http://schemas.microsoft.com/office/drawing/2014/main" id="{6A66BE9D-FC7D-8DC8-721B-EE530A60C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2" name="Picture 391" descr=".">
          <a:extLst>
            <a:ext uri="{FF2B5EF4-FFF2-40B4-BE49-F238E27FC236}">
              <a16:creationId xmlns:a16="http://schemas.microsoft.com/office/drawing/2014/main" id="{6B554B75-7393-99F4-5CC1-693FFD314B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66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5" name="Picture 394" descr=".">
          <a:extLst>
            <a:ext uri="{FF2B5EF4-FFF2-40B4-BE49-F238E27FC236}">
              <a16:creationId xmlns:a16="http://schemas.microsoft.com/office/drawing/2014/main" id="{DD8BBA92-9B16-6F73-A90A-60E7A152C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396" name="Picture 395" descr=".">
          <a:extLst>
            <a:ext uri="{FF2B5EF4-FFF2-40B4-BE49-F238E27FC236}">
              <a16:creationId xmlns:a16="http://schemas.microsoft.com/office/drawing/2014/main" id="{B3A3BE31-ACA4-0ED0-5F60-49291309C5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885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399" name="Picture 398" descr=".">
          <a:extLst>
            <a:ext uri="{FF2B5EF4-FFF2-40B4-BE49-F238E27FC236}">
              <a16:creationId xmlns:a16="http://schemas.microsoft.com/office/drawing/2014/main" id="{5E5466CF-F57D-DFFE-A7E5-0D4F52B8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0" name="Picture 399" descr=".">
          <a:extLst>
            <a:ext uri="{FF2B5EF4-FFF2-40B4-BE49-F238E27FC236}">
              <a16:creationId xmlns:a16="http://schemas.microsoft.com/office/drawing/2014/main" id="{CED2502D-CF16-8912-5010-2B13CE2C92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3" name="Picture 402" descr=".">
          <a:extLst>
            <a:ext uri="{FF2B5EF4-FFF2-40B4-BE49-F238E27FC236}">
              <a16:creationId xmlns:a16="http://schemas.microsoft.com/office/drawing/2014/main" id="{9F73D6B4-222F-AA43-4C66-F8BCABFAE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4" name="Picture 403" descr=".">
          <a:extLst>
            <a:ext uri="{FF2B5EF4-FFF2-40B4-BE49-F238E27FC236}">
              <a16:creationId xmlns:a16="http://schemas.microsoft.com/office/drawing/2014/main" id="{AFC0EE38-E8AC-A960-38B3-3E4F4C754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24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07" name="Picture 406" descr=".">
          <a:extLst>
            <a:ext uri="{FF2B5EF4-FFF2-40B4-BE49-F238E27FC236}">
              <a16:creationId xmlns:a16="http://schemas.microsoft.com/office/drawing/2014/main" id="{41B289AF-BF43-DD2B-7137-B8EFC44725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08" name="Picture 407" descr=".">
          <a:extLst>
            <a:ext uri="{FF2B5EF4-FFF2-40B4-BE49-F238E27FC236}">
              <a16:creationId xmlns:a16="http://schemas.microsoft.com/office/drawing/2014/main" id="{6E3B5D3D-B40B-AA11-AF2D-212D2EE8F8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43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1" name="Picture 410" descr=".">
          <a:extLst>
            <a:ext uri="{FF2B5EF4-FFF2-40B4-BE49-F238E27FC236}">
              <a16:creationId xmlns:a16="http://schemas.microsoft.com/office/drawing/2014/main" id="{DF15EA41-D7D8-03F0-FD24-B27EB97238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2" name="Picture 411" descr=".">
          <a:extLst>
            <a:ext uri="{FF2B5EF4-FFF2-40B4-BE49-F238E27FC236}">
              <a16:creationId xmlns:a16="http://schemas.microsoft.com/office/drawing/2014/main" id="{8DB77ECF-6E59-F8CC-B682-2E3C9FD019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62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5" name="Picture 414" descr=".">
          <a:extLst>
            <a:ext uri="{FF2B5EF4-FFF2-40B4-BE49-F238E27FC236}">
              <a16:creationId xmlns:a16="http://schemas.microsoft.com/office/drawing/2014/main" id="{3C4855D9-13C8-86B7-F2A2-DCEA8D12E3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16" name="Picture 415" descr=".">
          <a:extLst>
            <a:ext uri="{FF2B5EF4-FFF2-40B4-BE49-F238E27FC236}">
              <a16:creationId xmlns:a16="http://schemas.microsoft.com/office/drawing/2014/main" id="{5A3C4148-C13E-946F-43FD-E3A08F695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81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19" name="Picture 418" descr=".">
          <a:extLst>
            <a:ext uri="{FF2B5EF4-FFF2-40B4-BE49-F238E27FC236}">
              <a16:creationId xmlns:a16="http://schemas.microsoft.com/office/drawing/2014/main" id="{C14E790F-DD24-3D0C-A7A0-39A24F386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0" name="Picture 419" descr=".">
          <a:extLst>
            <a:ext uri="{FF2B5EF4-FFF2-40B4-BE49-F238E27FC236}">
              <a16:creationId xmlns:a16="http://schemas.microsoft.com/office/drawing/2014/main" id="{38D1B68E-523A-8203-AA19-527D4A0C8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00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3" name="Picture 422" descr=".">
          <a:extLst>
            <a:ext uri="{FF2B5EF4-FFF2-40B4-BE49-F238E27FC236}">
              <a16:creationId xmlns:a16="http://schemas.microsoft.com/office/drawing/2014/main" id="{5BC134AB-A479-073D-C151-6E4E25A80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4" name="Picture 423" descr=".">
          <a:extLst>
            <a:ext uri="{FF2B5EF4-FFF2-40B4-BE49-F238E27FC236}">
              <a16:creationId xmlns:a16="http://schemas.microsoft.com/office/drawing/2014/main" id="{E3D3D9A1-8519-4C05-BA63-2CCE13791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19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27" name="Picture 426" descr=".">
          <a:extLst>
            <a:ext uri="{FF2B5EF4-FFF2-40B4-BE49-F238E27FC236}">
              <a16:creationId xmlns:a16="http://schemas.microsoft.com/office/drawing/2014/main" id="{425531AA-A1E0-AD1D-0405-42169D193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28" name="Picture 427" descr=".">
          <a:extLst>
            <a:ext uri="{FF2B5EF4-FFF2-40B4-BE49-F238E27FC236}">
              <a16:creationId xmlns:a16="http://schemas.microsoft.com/office/drawing/2014/main" id="{9772F0BA-BCE1-36A5-3B9A-DC9E565CD2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38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1" name="Picture 430" descr=".">
          <a:extLst>
            <a:ext uri="{FF2B5EF4-FFF2-40B4-BE49-F238E27FC236}">
              <a16:creationId xmlns:a16="http://schemas.microsoft.com/office/drawing/2014/main" id="{D8A08CCB-C9B0-9983-57D1-995AD651A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2" name="Picture 431" descr=".">
          <a:extLst>
            <a:ext uri="{FF2B5EF4-FFF2-40B4-BE49-F238E27FC236}">
              <a16:creationId xmlns:a16="http://schemas.microsoft.com/office/drawing/2014/main" id="{C2C241F7-4DE4-66F0-72CF-7900E87FD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57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5" name="Picture 434" descr=".">
          <a:extLst>
            <a:ext uri="{FF2B5EF4-FFF2-40B4-BE49-F238E27FC236}">
              <a16:creationId xmlns:a16="http://schemas.microsoft.com/office/drawing/2014/main" id="{219F74F3-9A8F-FC8F-E2F4-EF2E65BD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36" name="Picture 435" descr=".">
          <a:extLst>
            <a:ext uri="{FF2B5EF4-FFF2-40B4-BE49-F238E27FC236}">
              <a16:creationId xmlns:a16="http://schemas.microsoft.com/office/drawing/2014/main" id="{FBC2DB5E-1A14-68A8-D000-4BF7E3257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76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39" name="Picture 438" descr=".">
          <a:extLst>
            <a:ext uri="{FF2B5EF4-FFF2-40B4-BE49-F238E27FC236}">
              <a16:creationId xmlns:a16="http://schemas.microsoft.com/office/drawing/2014/main" id="{331830C8-9DF3-8982-EDB8-C2D4C0BC8D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0" name="Picture 439" descr=".">
          <a:extLst>
            <a:ext uri="{FF2B5EF4-FFF2-40B4-BE49-F238E27FC236}">
              <a16:creationId xmlns:a16="http://schemas.microsoft.com/office/drawing/2014/main" id="{11EDA094-A174-27FE-4955-0490A86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3" name="Picture 442" descr=".">
          <a:extLst>
            <a:ext uri="{FF2B5EF4-FFF2-40B4-BE49-F238E27FC236}">
              <a16:creationId xmlns:a16="http://schemas.microsoft.com/office/drawing/2014/main" id="{43C745B1-D7C7-E3FB-250A-DB3546622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4" name="Picture 443" descr=".">
          <a:extLst>
            <a:ext uri="{FF2B5EF4-FFF2-40B4-BE49-F238E27FC236}">
              <a16:creationId xmlns:a16="http://schemas.microsoft.com/office/drawing/2014/main" id="{49C77A94-A477-CA5A-898A-D9B4AB6611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14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47" name="Picture 446" descr=".">
          <a:extLst>
            <a:ext uri="{FF2B5EF4-FFF2-40B4-BE49-F238E27FC236}">
              <a16:creationId xmlns:a16="http://schemas.microsoft.com/office/drawing/2014/main" id="{FF2124B3-F030-A4CE-53AA-3EB539597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48" name="Picture 447" descr=".">
          <a:extLst>
            <a:ext uri="{FF2B5EF4-FFF2-40B4-BE49-F238E27FC236}">
              <a16:creationId xmlns:a16="http://schemas.microsoft.com/office/drawing/2014/main" id="{2A3C8D73-4D51-3AD6-56F8-53A07E4697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33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1" name="Picture 450" descr=".">
          <a:extLst>
            <a:ext uri="{FF2B5EF4-FFF2-40B4-BE49-F238E27FC236}">
              <a16:creationId xmlns:a16="http://schemas.microsoft.com/office/drawing/2014/main" id="{66D1FA55-2C07-2AA5-29FF-7804AD74A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2" name="Picture 451" descr=".">
          <a:extLst>
            <a:ext uri="{FF2B5EF4-FFF2-40B4-BE49-F238E27FC236}">
              <a16:creationId xmlns:a16="http://schemas.microsoft.com/office/drawing/2014/main" id="{27B46C8A-F2F5-DA2E-DFFE-E475A6C5C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52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5" name="Picture 454" descr=".">
          <a:extLst>
            <a:ext uri="{FF2B5EF4-FFF2-40B4-BE49-F238E27FC236}">
              <a16:creationId xmlns:a16="http://schemas.microsoft.com/office/drawing/2014/main" id="{2BA50D8E-0799-275A-F488-1340A160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56" name="Picture 455" descr=".">
          <a:extLst>
            <a:ext uri="{FF2B5EF4-FFF2-40B4-BE49-F238E27FC236}">
              <a16:creationId xmlns:a16="http://schemas.microsoft.com/office/drawing/2014/main" id="{6ECA7B21-F2F9-E96B-CAE9-9A191AD32F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71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59" name="Picture 458" descr=".">
          <a:extLst>
            <a:ext uri="{FF2B5EF4-FFF2-40B4-BE49-F238E27FC236}">
              <a16:creationId xmlns:a16="http://schemas.microsoft.com/office/drawing/2014/main" id="{845A382F-E7DD-B60D-A5C7-4B8E9FA4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0" name="Picture 459" descr=".">
          <a:extLst>
            <a:ext uri="{FF2B5EF4-FFF2-40B4-BE49-F238E27FC236}">
              <a16:creationId xmlns:a16="http://schemas.microsoft.com/office/drawing/2014/main" id="{125FD021-1D3F-89AA-75FC-F5CDA04A7A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190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3" name="Picture 462" descr=".">
          <a:extLst>
            <a:ext uri="{FF2B5EF4-FFF2-40B4-BE49-F238E27FC236}">
              <a16:creationId xmlns:a16="http://schemas.microsoft.com/office/drawing/2014/main" id="{0FA21C7F-8BA7-86E2-7485-6E8E2C9B58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4" name="Picture 463" descr=".">
          <a:extLst>
            <a:ext uri="{FF2B5EF4-FFF2-40B4-BE49-F238E27FC236}">
              <a16:creationId xmlns:a16="http://schemas.microsoft.com/office/drawing/2014/main" id="{F256EE4C-C9CB-C09E-9E46-F0E9442804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09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67" name="Picture 466" descr=".">
          <a:extLst>
            <a:ext uri="{FF2B5EF4-FFF2-40B4-BE49-F238E27FC236}">
              <a16:creationId xmlns:a16="http://schemas.microsoft.com/office/drawing/2014/main" id="{1250BF99-063C-4079-E668-81D54C3B55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8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68" name="Picture 467" descr=".">
          <a:extLst>
            <a:ext uri="{FF2B5EF4-FFF2-40B4-BE49-F238E27FC236}">
              <a16:creationId xmlns:a16="http://schemas.microsoft.com/office/drawing/2014/main" id="{B1B8A138-2F74-59B9-4F97-CC4D07CC6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28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1" name="Picture 470" descr=".">
          <a:extLst>
            <a:ext uri="{FF2B5EF4-FFF2-40B4-BE49-F238E27FC236}">
              <a16:creationId xmlns:a16="http://schemas.microsoft.com/office/drawing/2014/main" id="{DF780817-E180-832E-05A7-8A7A52A05B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7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2" name="Picture 471" descr=".">
          <a:extLst>
            <a:ext uri="{FF2B5EF4-FFF2-40B4-BE49-F238E27FC236}">
              <a16:creationId xmlns:a16="http://schemas.microsoft.com/office/drawing/2014/main" id="{885916A2-DD35-36E0-C36E-17A6BE0FA3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47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5" name="Picture 474" descr=".">
          <a:extLst>
            <a:ext uri="{FF2B5EF4-FFF2-40B4-BE49-F238E27FC236}">
              <a16:creationId xmlns:a16="http://schemas.microsoft.com/office/drawing/2014/main" id="{6B6DE115-6F85-C3C9-5F83-7F11C4D45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76" name="Picture 475" descr=".">
          <a:extLst>
            <a:ext uri="{FF2B5EF4-FFF2-40B4-BE49-F238E27FC236}">
              <a16:creationId xmlns:a16="http://schemas.microsoft.com/office/drawing/2014/main" id="{4A4A84F7-69A1-78E2-1E88-FB96535160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66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79" name="Picture 478" descr=".">
          <a:extLst>
            <a:ext uri="{FF2B5EF4-FFF2-40B4-BE49-F238E27FC236}">
              <a16:creationId xmlns:a16="http://schemas.microsoft.com/office/drawing/2014/main" id="{D7D62105-0AB7-FB18-D20D-8F5D4E255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452602</xdr:colOff>
      <xdr:row>14</xdr:row>
      <xdr:rowOff>0</xdr:rowOff>
    </xdr:from>
    <xdr:to>
      <xdr:col>0</xdr:col>
      <xdr:colOff>605002</xdr:colOff>
      <xdr:row>15</xdr:row>
      <xdr:rowOff>19050</xdr:rowOff>
    </xdr:to>
    <xdr:pic>
      <xdr:nvPicPr>
        <xdr:cNvPr id="480" name="Picture 479" descr=".">
          <a:extLst>
            <a:ext uri="{FF2B5EF4-FFF2-40B4-BE49-F238E27FC236}">
              <a16:creationId xmlns:a16="http://schemas.microsoft.com/office/drawing/2014/main" id="{3517436D-B27A-3465-8D9B-CBBB7C170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602" y="2368769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3" name="Picture 482" descr=".">
          <a:extLst>
            <a:ext uri="{FF2B5EF4-FFF2-40B4-BE49-F238E27FC236}">
              <a16:creationId xmlns:a16="http://schemas.microsoft.com/office/drawing/2014/main" id="{0D2EC4C5-0C25-4DA9-9A9F-73121FEED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05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4" name="Picture 483" descr=".">
          <a:extLst>
            <a:ext uri="{FF2B5EF4-FFF2-40B4-BE49-F238E27FC236}">
              <a16:creationId xmlns:a16="http://schemas.microsoft.com/office/drawing/2014/main" id="{94477547-D858-2E41-85FA-00EB475E0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05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87" name="Picture 486" descr=".">
          <a:extLst>
            <a:ext uri="{FF2B5EF4-FFF2-40B4-BE49-F238E27FC236}">
              <a16:creationId xmlns:a16="http://schemas.microsoft.com/office/drawing/2014/main" id="{B27828F7-F8EB-E304-5CE2-3FD7D883C5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88" name="Picture 487" descr=".">
          <a:extLst>
            <a:ext uri="{FF2B5EF4-FFF2-40B4-BE49-F238E27FC236}">
              <a16:creationId xmlns:a16="http://schemas.microsoft.com/office/drawing/2014/main" id="{7CCA8D42-015F-3814-3BBB-F9F829CB2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24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1" name="Picture 490" descr=".">
          <a:extLst>
            <a:ext uri="{FF2B5EF4-FFF2-40B4-BE49-F238E27FC236}">
              <a16:creationId xmlns:a16="http://schemas.microsoft.com/office/drawing/2014/main" id="{416C8357-4677-373F-56A6-8A6EB6BC3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431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2" name="Picture 491" descr=".">
          <a:extLst>
            <a:ext uri="{FF2B5EF4-FFF2-40B4-BE49-F238E27FC236}">
              <a16:creationId xmlns:a16="http://schemas.microsoft.com/office/drawing/2014/main" id="{A70B20FE-82F2-D73A-B9C9-09CE4955E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431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5" name="Picture 494" descr=".">
          <a:extLst>
            <a:ext uri="{FF2B5EF4-FFF2-40B4-BE49-F238E27FC236}">
              <a16:creationId xmlns:a16="http://schemas.microsoft.com/office/drawing/2014/main" id="{61875F65-9B6D-5755-00EA-FDA56ACF32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622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496" name="Picture 495" descr=".">
          <a:extLst>
            <a:ext uri="{FF2B5EF4-FFF2-40B4-BE49-F238E27FC236}">
              <a16:creationId xmlns:a16="http://schemas.microsoft.com/office/drawing/2014/main" id="{E3EFC3D0-8F6F-A5C6-8052-49B74E3E3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622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499" name="Picture 498" descr=".">
          <a:extLst>
            <a:ext uri="{FF2B5EF4-FFF2-40B4-BE49-F238E27FC236}">
              <a16:creationId xmlns:a16="http://schemas.microsoft.com/office/drawing/2014/main" id="{9003FC2A-9D24-1A73-FA08-9BC92C189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812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0" name="Picture 499" descr=".">
          <a:extLst>
            <a:ext uri="{FF2B5EF4-FFF2-40B4-BE49-F238E27FC236}">
              <a16:creationId xmlns:a16="http://schemas.microsoft.com/office/drawing/2014/main" id="{81C6B490-09EB-639B-7D2D-C0AE7A07A8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3812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3" name="Picture 502" descr=".">
          <a:extLst>
            <a:ext uri="{FF2B5EF4-FFF2-40B4-BE49-F238E27FC236}">
              <a16:creationId xmlns:a16="http://schemas.microsoft.com/office/drawing/2014/main" id="{237743EE-58F7-EC74-1DA5-C06681D3F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003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4" name="Picture 503" descr=".">
          <a:extLst>
            <a:ext uri="{FF2B5EF4-FFF2-40B4-BE49-F238E27FC236}">
              <a16:creationId xmlns:a16="http://schemas.microsoft.com/office/drawing/2014/main" id="{00BD543E-20E5-BA76-8FED-5A656C94D2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003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07" name="Picture 506" descr=".">
          <a:extLst>
            <a:ext uri="{FF2B5EF4-FFF2-40B4-BE49-F238E27FC236}">
              <a16:creationId xmlns:a16="http://schemas.microsoft.com/office/drawing/2014/main" id="{82860786-E5F9-0B67-2D99-57AA34432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9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08" name="Picture 507" descr=".">
          <a:extLst>
            <a:ext uri="{FF2B5EF4-FFF2-40B4-BE49-F238E27FC236}">
              <a16:creationId xmlns:a16="http://schemas.microsoft.com/office/drawing/2014/main" id="{47ED3DD2-2562-ED34-1F5D-B391B8BBE6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19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1" name="Picture 510" descr=".">
          <a:extLst>
            <a:ext uri="{FF2B5EF4-FFF2-40B4-BE49-F238E27FC236}">
              <a16:creationId xmlns:a16="http://schemas.microsoft.com/office/drawing/2014/main" id="{6251F07E-0B4C-D1C5-942A-A94A7D6D4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38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2" name="Picture 511" descr=".">
          <a:extLst>
            <a:ext uri="{FF2B5EF4-FFF2-40B4-BE49-F238E27FC236}">
              <a16:creationId xmlns:a16="http://schemas.microsoft.com/office/drawing/2014/main" id="{9412C5AC-15B8-A39F-195E-677102462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38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5" name="Picture 514" descr=".">
          <a:extLst>
            <a:ext uri="{FF2B5EF4-FFF2-40B4-BE49-F238E27FC236}">
              <a16:creationId xmlns:a16="http://schemas.microsoft.com/office/drawing/2014/main" id="{28D5A2F7-CFF1-4BC2-F4AE-7B268919AA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57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16" name="Picture 515" descr=".">
          <a:extLst>
            <a:ext uri="{FF2B5EF4-FFF2-40B4-BE49-F238E27FC236}">
              <a16:creationId xmlns:a16="http://schemas.microsoft.com/office/drawing/2014/main" id="{705B5AA7-F1E7-C3F2-7C08-7D2C2B68AA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57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19" name="Picture 518" descr=".">
          <a:extLst>
            <a:ext uri="{FF2B5EF4-FFF2-40B4-BE49-F238E27FC236}">
              <a16:creationId xmlns:a16="http://schemas.microsoft.com/office/drawing/2014/main" id="{FD8C60E3-CA2C-99D2-0CD9-110224F1E9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0" name="Picture 519" descr=".">
          <a:extLst>
            <a:ext uri="{FF2B5EF4-FFF2-40B4-BE49-F238E27FC236}">
              <a16:creationId xmlns:a16="http://schemas.microsoft.com/office/drawing/2014/main" id="{1558FD11-BF55-BCEA-8E8C-DB46F9CD58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3" name="Picture 522" descr=".">
          <a:extLst>
            <a:ext uri="{FF2B5EF4-FFF2-40B4-BE49-F238E27FC236}">
              <a16:creationId xmlns:a16="http://schemas.microsoft.com/office/drawing/2014/main" id="{99C8D12D-D0F4-F7BD-0CFE-719C8C0842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95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4" name="Picture 523" descr=".">
          <a:extLst>
            <a:ext uri="{FF2B5EF4-FFF2-40B4-BE49-F238E27FC236}">
              <a16:creationId xmlns:a16="http://schemas.microsoft.com/office/drawing/2014/main" id="{7D6E8358-AAE2-D602-46C8-54CC86F68E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95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27" name="Picture 526" descr=".">
          <a:extLst>
            <a:ext uri="{FF2B5EF4-FFF2-40B4-BE49-F238E27FC236}">
              <a16:creationId xmlns:a16="http://schemas.microsoft.com/office/drawing/2014/main" id="{2BAB265B-F497-A31A-E53C-1C3146F0F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14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28" name="Picture 527" descr=".">
          <a:extLst>
            <a:ext uri="{FF2B5EF4-FFF2-40B4-BE49-F238E27FC236}">
              <a16:creationId xmlns:a16="http://schemas.microsoft.com/office/drawing/2014/main" id="{947EBE21-CC92-4E40-DACE-1943C687C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14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1" name="Picture 530" descr=".">
          <a:extLst>
            <a:ext uri="{FF2B5EF4-FFF2-40B4-BE49-F238E27FC236}">
              <a16:creationId xmlns:a16="http://schemas.microsoft.com/office/drawing/2014/main" id="{A0252504-5DC5-0ABB-B797-995102294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33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2" name="Picture 531" descr=".">
          <a:extLst>
            <a:ext uri="{FF2B5EF4-FFF2-40B4-BE49-F238E27FC236}">
              <a16:creationId xmlns:a16="http://schemas.microsoft.com/office/drawing/2014/main" id="{647AC517-A305-3A2F-63C5-D9890A3B6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33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5" name="Picture 534" descr=".">
          <a:extLst>
            <a:ext uri="{FF2B5EF4-FFF2-40B4-BE49-F238E27FC236}">
              <a16:creationId xmlns:a16="http://schemas.microsoft.com/office/drawing/2014/main" id="{50BB584E-1A1F-D8C0-F769-0E5352A70C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52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36" name="Picture 535" descr=".">
          <a:extLst>
            <a:ext uri="{FF2B5EF4-FFF2-40B4-BE49-F238E27FC236}">
              <a16:creationId xmlns:a16="http://schemas.microsoft.com/office/drawing/2014/main" id="{6EFF938F-F65C-E03B-3CA8-F700089AE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52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39" name="Picture 538" descr=".">
          <a:extLst>
            <a:ext uri="{FF2B5EF4-FFF2-40B4-BE49-F238E27FC236}">
              <a16:creationId xmlns:a16="http://schemas.microsoft.com/office/drawing/2014/main" id="{300199C6-0CBA-5A27-D4C3-F3733553B9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1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0" name="Picture 539" descr=".">
          <a:extLst>
            <a:ext uri="{FF2B5EF4-FFF2-40B4-BE49-F238E27FC236}">
              <a16:creationId xmlns:a16="http://schemas.microsoft.com/office/drawing/2014/main" id="{C4D42DA1-6F7F-AD52-C46B-E099BD0D48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71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3" name="Picture 542" descr=".">
          <a:extLst>
            <a:ext uri="{FF2B5EF4-FFF2-40B4-BE49-F238E27FC236}">
              <a16:creationId xmlns:a16="http://schemas.microsoft.com/office/drawing/2014/main" id="{F11A98DB-A98E-FF7F-A59C-999D5C34B2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08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4" name="Picture 543" descr=".">
          <a:extLst>
            <a:ext uri="{FF2B5EF4-FFF2-40B4-BE49-F238E27FC236}">
              <a16:creationId xmlns:a16="http://schemas.microsoft.com/office/drawing/2014/main" id="{253CC763-51D3-20E1-FC55-EDADD518B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5908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47" name="Picture 546" descr=".">
          <a:extLst>
            <a:ext uri="{FF2B5EF4-FFF2-40B4-BE49-F238E27FC236}">
              <a16:creationId xmlns:a16="http://schemas.microsoft.com/office/drawing/2014/main" id="{4F72E601-41D2-48FD-9B7A-E54F81E3B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09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48" name="Picture 547" descr=".">
          <a:extLst>
            <a:ext uri="{FF2B5EF4-FFF2-40B4-BE49-F238E27FC236}">
              <a16:creationId xmlns:a16="http://schemas.microsoft.com/office/drawing/2014/main" id="{469C1B9E-282C-A810-0CCA-2B016A7BB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09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1" name="Picture 550" descr=".">
          <a:extLst>
            <a:ext uri="{FF2B5EF4-FFF2-40B4-BE49-F238E27FC236}">
              <a16:creationId xmlns:a16="http://schemas.microsoft.com/office/drawing/2014/main" id="{BA68B291-21C6-8F20-47C4-5DB2CC122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28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2" name="Picture 551" descr=".">
          <a:extLst>
            <a:ext uri="{FF2B5EF4-FFF2-40B4-BE49-F238E27FC236}">
              <a16:creationId xmlns:a16="http://schemas.microsoft.com/office/drawing/2014/main" id="{97761863-519E-EA2F-FF45-59FEE67426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28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5" name="Picture 554" descr=".">
          <a:extLst>
            <a:ext uri="{FF2B5EF4-FFF2-40B4-BE49-F238E27FC236}">
              <a16:creationId xmlns:a16="http://schemas.microsoft.com/office/drawing/2014/main" id="{0D8FF63F-1F2A-B04B-0EDE-789C7C827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7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56" name="Picture 555" descr=".">
          <a:extLst>
            <a:ext uri="{FF2B5EF4-FFF2-40B4-BE49-F238E27FC236}">
              <a16:creationId xmlns:a16="http://schemas.microsoft.com/office/drawing/2014/main" id="{86D8C92C-DEA6-14E7-B5DD-DF5DCB525E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47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59" name="Picture 558" descr=".">
          <a:extLst>
            <a:ext uri="{FF2B5EF4-FFF2-40B4-BE49-F238E27FC236}">
              <a16:creationId xmlns:a16="http://schemas.microsoft.com/office/drawing/2014/main" id="{6AFF55A3-2E0E-BCD9-ED51-5A38738BC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0" name="Picture 559" descr=".">
          <a:extLst>
            <a:ext uri="{FF2B5EF4-FFF2-40B4-BE49-F238E27FC236}">
              <a16:creationId xmlns:a16="http://schemas.microsoft.com/office/drawing/2014/main" id="{FC246887-CA72-7EFE-5D1B-40AB57FDA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3" name="Picture 562" descr=".">
          <a:extLst>
            <a:ext uri="{FF2B5EF4-FFF2-40B4-BE49-F238E27FC236}">
              <a16:creationId xmlns:a16="http://schemas.microsoft.com/office/drawing/2014/main" id="{AFA8467E-C4C0-6166-1797-34AE70D29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860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4" name="Picture 563" descr=".">
          <a:extLst>
            <a:ext uri="{FF2B5EF4-FFF2-40B4-BE49-F238E27FC236}">
              <a16:creationId xmlns:a16="http://schemas.microsoft.com/office/drawing/2014/main" id="{A3E7CF07-FD8A-6BA7-49D1-6F82C858B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860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</xdr:colOff>
      <xdr:row>15</xdr:row>
      <xdr:rowOff>19050</xdr:rowOff>
    </xdr:to>
    <xdr:pic>
      <xdr:nvPicPr>
        <xdr:cNvPr id="567" name="Picture 566" descr=".">
          <a:extLst>
            <a:ext uri="{FF2B5EF4-FFF2-40B4-BE49-F238E27FC236}">
              <a16:creationId xmlns:a16="http://schemas.microsoft.com/office/drawing/2014/main" id="{A121CAD9-1346-8EEA-6704-56341A2BD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51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19050</xdr:colOff>
      <xdr:row>14</xdr:row>
      <xdr:rowOff>0</xdr:rowOff>
    </xdr:from>
    <xdr:to>
      <xdr:col>0</xdr:col>
      <xdr:colOff>171450</xdr:colOff>
      <xdr:row>15</xdr:row>
      <xdr:rowOff>19050</xdr:rowOff>
    </xdr:to>
    <xdr:pic>
      <xdr:nvPicPr>
        <xdr:cNvPr id="568" name="Picture 567" descr=".">
          <a:extLst>
            <a:ext uri="{FF2B5EF4-FFF2-40B4-BE49-F238E27FC236}">
              <a16:creationId xmlns:a16="http://schemas.microsoft.com/office/drawing/2014/main" id="{D1219889-63D3-D1B7-9ACB-FA17B3F781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7051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1" name="Picture 570" descr=".">
          <a:extLst>
            <a:ext uri="{FF2B5EF4-FFF2-40B4-BE49-F238E27FC236}">
              <a16:creationId xmlns:a16="http://schemas.microsoft.com/office/drawing/2014/main" id="{50C372DE-B6FF-49B1-8334-7589248FCD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2" name="Picture 571" descr=".">
          <a:extLst>
            <a:ext uri="{FF2B5EF4-FFF2-40B4-BE49-F238E27FC236}">
              <a16:creationId xmlns:a16="http://schemas.microsoft.com/office/drawing/2014/main" id="{E990B405-2781-4906-B41E-76F8847F3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0</xdr:row>
      <xdr:rowOff>0</xdr:rowOff>
    </xdr:from>
    <xdr:ext cx="9525" cy="209550"/>
    <xdr:pic>
      <xdr:nvPicPr>
        <xdr:cNvPr id="573" name="Picture 572" descr=".">
          <a:extLst>
            <a:ext uri="{FF2B5EF4-FFF2-40B4-BE49-F238E27FC236}">
              <a16:creationId xmlns:a16="http://schemas.microsoft.com/office/drawing/2014/main" id="{8279A2FA-0344-4EA6-8AEF-C5BDB3458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0</xdr:row>
      <xdr:rowOff>0</xdr:rowOff>
    </xdr:from>
    <xdr:ext cx="152400" cy="209550"/>
    <xdr:pic>
      <xdr:nvPicPr>
        <xdr:cNvPr id="574" name="Picture 573" descr=".">
          <a:extLst>
            <a:ext uri="{FF2B5EF4-FFF2-40B4-BE49-F238E27FC236}">
              <a16:creationId xmlns:a16="http://schemas.microsoft.com/office/drawing/2014/main" id="{CA49FE2C-E612-4717-B788-6725EE425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5" name="Picture 574" descr=".">
          <a:extLst>
            <a:ext uri="{FF2B5EF4-FFF2-40B4-BE49-F238E27FC236}">
              <a16:creationId xmlns:a16="http://schemas.microsoft.com/office/drawing/2014/main" id="{26C138D7-C823-4818-B925-DD88E8A0C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6" name="Picture 575" descr=".">
          <a:extLst>
            <a:ext uri="{FF2B5EF4-FFF2-40B4-BE49-F238E27FC236}">
              <a16:creationId xmlns:a16="http://schemas.microsoft.com/office/drawing/2014/main" id="{AD9773DC-162E-4504-ABC6-25F2B03872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7" name="Picture 576" descr=".">
          <a:extLst>
            <a:ext uri="{FF2B5EF4-FFF2-40B4-BE49-F238E27FC236}">
              <a16:creationId xmlns:a16="http://schemas.microsoft.com/office/drawing/2014/main" id="{A71F88DE-5307-493E-A346-34F1721C33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78" name="Picture 577" descr=".">
          <a:extLst>
            <a:ext uri="{FF2B5EF4-FFF2-40B4-BE49-F238E27FC236}">
              <a16:creationId xmlns:a16="http://schemas.microsoft.com/office/drawing/2014/main" id="{28DADEC6-09C2-482D-A76F-2A628AADF6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79" name="Picture 578" descr=".">
          <a:extLst>
            <a:ext uri="{FF2B5EF4-FFF2-40B4-BE49-F238E27FC236}">
              <a16:creationId xmlns:a16="http://schemas.microsoft.com/office/drawing/2014/main" id="{4AF4BD36-2AE1-4FB9-95D0-E1929A2C6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0" name="Picture 579" descr=".">
          <a:extLst>
            <a:ext uri="{FF2B5EF4-FFF2-40B4-BE49-F238E27FC236}">
              <a16:creationId xmlns:a16="http://schemas.microsoft.com/office/drawing/2014/main" id="{F6DE7CD9-EA0B-4AF3-BBD6-CB81D05F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1" name="Picture 580" descr=".">
          <a:extLst>
            <a:ext uri="{FF2B5EF4-FFF2-40B4-BE49-F238E27FC236}">
              <a16:creationId xmlns:a16="http://schemas.microsoft.com/office/drawing/2014/main" id="{C7F1C118-B8A2-4B97-8158-2B9EAD01FC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2" name="Picture 581" descr=".">
          <a:extLst>
            <a:ext uri="{FF2B5EF4-FFF2-40B4-BE49-F238E27FC236}">
              <a16:creationId xmlns:a16="http://schemas.microsoft.com/office/drawing/2014/main" id="{9BED02D7-0B26-49BC-87FA-39987C510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</xdr:row>
      <xdr:rowOff>0</xdr:rowOff>
    </xdr:from>
    <xdr:ext cx="9525" cy="209550"/>
    <xdr:pic>
      <xdr:nvPicPr>
        <xdr:cNvPr id="583" name="Picture 582" descr=".">
          <a:extLst>
            <a:ext uri="{FF2B5EF4-FFF2-40B4-BE49-F238E27FC236}">
              <a16:creationId xmlns:a16="http://schemas.microsoft.com/office/drawing/2014/main" id="{8C452E04-F637-400D-B51B-6CBF5402C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</xdr:row>
      <xdr:rowOff>0</xdr:rowOff>
    </xdr:from>
    <xdr:ext cx="152400" cy="209550"/>
    <xdr:pic>
      <xdr:nvPicPr>
        <xdr:cNvPr id="584" name="Picture 583" descr=".">
          <a:extLst>
            <a:ext uri="{FF2B5EF4-FFF2-40B4-BE49-F238E27FC236}">
              <a16:creationId xmlns:a16="http://schemas.microsoft.com/office/drawing/2014/main" id="{32786962-BA65-4AA9-825E-556B22A16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5" name="Picture 584" descr=".">
          <a:extLst>
            <a:ext uri="{FF2B5EF4-FFF2-40B4-BE49-F238E27FC236}">
              <a16:creationId xmlns:a16="http://schemas.microsoft.com/office/drawing/2014/main" id="{E6E5F522-5F37-496A-9F3B-DF284364E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6" name="Picture 585" descr=".">
          <a:extLst>
            <a:ext uri="{FF2B5EF4-FFF2-40B4-BE49-F238E27FC236}">
              <a16:creationId xmlns:a16="http://schemas.microsoft.com/office/drawing/2014/main" id="{00F4C34D-E162-49B9-9887-64B426CF7E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619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2</xdr:row>
      <xdr:rowOff>0</xdr:rowOff>
    </xdr:from>
    <xdr:ext cx="9525" cy="209550"/>
    <xdr:pic>
      <xdr:nvPicPr>
        <xdr:cNvPr id="587" name="Picture 586" descr=".">
          <a:extLst>
            <a:ext uri="{FF2B5EF4-FFF2-40B4-BE49-F238E27FC236}">
              <a16:creationId xmlns:a16="http://schemas.microsoft.com/office/drawing/2014/main" id="{AC7A1897-3453-4465-BFE2-076E49779A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2</xdr:row>
      <xdr:rowOff>0</xdr:rowOff>
    </xdr:from>
    <xdr:ext cx="152400" cy="209550"/>
    <xdr:pic>
      <xdr:nvPicPr>
        <xdr:cNvPr id="588" name="Picture 587" descr=".">
          <a:extLst>
            <a:ext uri="{FF2B5EF4-FFF2-40B4-BE49-F238E27FC236}">
              <a16:creationId xmlns:a16="http://schemas.microsoft.com/office/drawing/2014/main" id="{AAC3D7BE-8216-4C0F-85CD-3D2ACE9713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905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89" name="Picture 588" descr=".">
          <a:extLst>
            <a:ext uri="{FF2B5EF4-FFF2-40B4-BE49-F238E27FC236}">
              <a16:creationId xmlns:a16="http://schemas.microsoft.com/office/drawing/2014/main" id="{0D13696B-323A-4B82-899A-0B656DC65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0" name="Picture 589" descr=".">
          <a:extLst>
            <a:ext uri="{FF2B5EF4-FFF2-40B4-BE49-F238E27FC236}">
              <a16:creationId xmlns:a16="http://schemas.microsoft.com/office/drawing/2014/main" id="{B3C0CE7B-CDA6-4E6D-8961-345C428AAC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1" name="Picture 590" descr=".">
          <a:extLst>
            <a:ext uri="{FF2B5EF4-FFF2-40B4-BE49-F238E27FC236}">
              <a16:creationId xmlns:a16="http://schemas.microsoft.com/office/drawing/2014/main" id="{879BC2D7-2E7C-4F0E-927C-F428CB628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2" name="Picture 591" descr=".">
          <a:extLst>
            <a:ext uri="{FF2B5EF4-FFF2-40B4-BE49-F238E27FC236}">
              <a16:creationId xmlns:a16="http://schemas.microsoft.com/office/drawing/2014/main" id="{7E541A53-831D-49F5-A0D6-7B07EB95A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3" name="Picture 592" descr=".">
          <a:extLst>
            <a:ext uri="{FF2B5EF4-FFF2-40B4-BE49-F238E27FC236}">
              <a16:creationId xmlns:a16="http://schemas.microsoft.com/office/drawing/2014/main" id="{6995338F-72E2-4319-8930-FA36A1759D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4" name="Picture 593" descr=".">
          <a:extLst>
            <a:ext uri="{FF2B5EF4-FFF2-40B4-BE49-F238E27FC236}">
              <a16:creationId xmlns:a16="http://schemas.microsoft.com/office/drawing/2014/main" id="{5713B2F1-8139-4880-8B41-9F68244C4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5" name="Picture 594" descr=".">
          <a:extLst>
            <a:ext uri="{FF2B5EF4-FFF2-40B4-BE49-F238E27FC236}">
              <a16:creationId xmlns:a16="http://schemas.microsoft.com/office/drawing/2014/main" id="{7D4DA0CB-3812-4046-AF7A-89456EED9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6" name="Picture 595" descr=".">
          <a:extLst>
            <a:ext uri="{FF2B5EF4-FFF2-40B4-BE49-F238E27FC236}">
              <a16:creationId xmlns:a16="http://schemas.microsoft.com/office/drawing/2014/main" id="{3EEA1E09-848D-4835-B52C-C23B677D5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3</xdr:row>
      <xdr:rowOff>0</xdr:rowOff>
    </xdr:from>
    <xdr:ext cx="9525" cy="209550"/>
    <xdr:pic>
      <xdr:nvPicPr>
        <xdr:cNvPr id="597" name="Picture 596" descr=".">
          <a:extLst>
            <a:ext uri="{FF2B5EF4-FFF2-40B4-BE49-F238E27FC236}">
              <a16:creationId xmlns:a16="http://schemas.microsoft.com/office/drawing/2014/main" id="{E3A8833F-B5D8-4861-8AB8-5AA97C84A0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3</xdr:row>
      <xdr:rowOff>0</xdr:rowOff>
    </xdr:from>
    <xdr:ext cx="152400" cy="209550"/>
    <xdr:pic>
      <xdr:nvPicPr>
        <xdr:cNvPr id="598" name="Picture 597" descr=".">
          <a:extLst>
            <a:ext uri="{FF2B5EF4-FFF2-40B4-BE49-F238E27FC236}">
              <a16:creationId xmlns:a16="http://schemas.microsoft.com/office/drawing/2014/main" id="{88C33DF6-A1CD-4EE3-9710-4B56D4CE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599" name="Picture 598" descr=".">
          <a:extLst>
            <a:ext uri="{FF2B5EF4-FFF2-40B4-BE49-F238E27FC236}">
              <a16:creationId xmlns:a16="http://schemas.microsoft.com/office/drawing/2014/main" id="{FD358A16-9A7A-4FD0-AB9E-7D98F7190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0" name="Picture 599" descr=".">
          <a:extLst>
            <a:ext uri="{FF2B5EF4-FFF2-40B4-BE49-F238E27FC236}">
              <a16:creationId xmlns:a16="http://schemas.microsoft.com/office/drawing/2014/main" id="{7A99978D-11CB-4905-9AE0-E75996D0B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1" name="Picture 600" descr=".">
          <a:extLst>
            <a:ext uri="{FF2B5EF4-FFF2-40B4-BE49-F238E27FC236}">
              <a16:creationId xmlns:a16="http://schemas.microsoft.com/office/drawing/2014/main" id="{24656E45-D797-4FF1-8A8C-2B396E509A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2" name="Picture 601" descr=".">
          <a:extLst>
            <a:ext uri="{FF2B5EF4-FFF2-40B4-BE49-F238E27FC236}">
              <a16:creationId xmlns:a16="http://schemas.microsoft.com/office/drawing/2014/main" id="{F711F1D3-B9B2-46A4-B339-6D93E3D3C5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4</xdr:row>
      <xdr:rowOff>0</xdr:rowOff>
    </xdr:from>
    <xdr:ext cx="9525" cy="209550"/>
    <xdr:pic>
      <xdr:nvPicPr>
        <xdr:cNvPr id="603" name="Picture 602" descr=".">
          <a:extLst>
            <a:ext uri="{FF2B5EF4-FFF2-40B4-BE49-F238E27FC236}">
              <a16:creationId xmlns:a16="http://schemas.microsoft.com/office/drawing/2014/main" id="{F2276BE8-2A64-46F7-9EBC-3AF35F76A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4</xdr:row>
      <xdr:rowOff>0</xdr:rowOff>
    </xdr:from>
    <xdr:ext cx="152400" cy="209550"/>
    <xdr:pic>
      <xdr:nvPicPr>
        <xdr:cNvPr id="604" name="Picture 603" descr=".">
          <a:extLst>
            <a:ext uri="{FF2B5EF4-FFF2-40B4-BE49-F238E27FC236}">
              <a16:creationId xmlns:a16="http://schemas.microsoft.com/office/drawing/2014/main" id="{8ABC3782-61DC-45E4-93B5-9E7D1A4257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238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5" name="Picture 604" descr=".">
          <a:extLst>
            <a:ext uri="{FF2B5EF4-FFF2-40B4-BE49-F238E27FC236}">
              <a16:creationId xmlns:a16="http://schemas.microsoft.com/office/drawing/2014/main" id="{C7C2C055-AD8E-4739-B9F4-6A2245CDCC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6" name="Picture 605" descr=".">
          <a:extLst>
            <a:ext uri="{FF2B5EF4-FFF2-40B4-BE49-F238E27FC236}">
              <a16:creationId xmlns:a16="http://schemas.microsoft.com/office/drawing/2014/main" id="{9E6A6C5A-788A-4AA4-A8C4-133C7B1682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7" name="Picture 606" descr=".">
          <a:extLst>
            <a:ext uri="{FF2B5EF4-FFF2-40B4-BE49-F238E27FC236}">
              <a16:creationId xmlns:a16="http://schemas.microsoft.com/office/drawing/2014/main" id="{7F0DFE41-BD55-4099-BEF1-043AFABCA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08" name="Picture 607" descr=".">
          <a:extLst>
            <a:ext uri="{FF2B5EF4-FFF2-40B4-BE49-F238E27FC236}">
              <a16:creationId xmlns:a16="http://schemas.microsoft.com/office/drawing/2014/main" id="{F853CB85-26E7-4C3E-82C3-9E74227055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09" name="Picture 608" descr=".">
          <a:extLst>
            <a:ext uri="{FF2B5EF4-FFF2-40B4-BE49-F238E27FC236}">
              <a16:creationId xmlns:a16="http://schemas.microsoft.com/office/drawing/2014/main" id="{2E113CCA-5106-4F70-B9C3-31C95704AF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0" name="Picture 609" descr=".">
          <a:extLst>
            <a:ext uri="{FF2B5EF4-FFF2-40B4-BE49-F238E27FC236}">
              <a16:creationId xmlns:a16="http://schemas.microsoft.com/office/drawing/2014/main" id="{5C761BF6-0AEC-40D9-9FD9-897D7228D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11" name="Picture 610" descr=".">
          <a:extLst>
            <a:ext uri="{FF2B5EF4-FFF2-40B4-BE49-F238E27FC236}">
              <a16:creationId xmlns:a16="http://schemas.microsoft.com/office/drawing/2014/main" id="{4139AFDB-D7C4-410F-9A8E-5E8F404A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13</xdr:row>
      <xdr:rowOff>0</xdr:rowOff>
    </xdr:from>
    <xdr:ext cx="152400" cy="209550"/>
    <xdr:pic>
      <xdr:nvPicPr>
        <xdr:cNvPr id="612" name="Picture 611" descr=".">
          <a:extLst>
            <a:ext uri="{FF2B5EF4-FFF2-40B4-BE49-F238E27FC236}">
              <a16:creationId xmlns:a16="http://schemas.microsoft.com/office/drawing/2014/main" id="{B3EEC571-1DC2-4E04-99F2-06A8FAD69F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3" name="Picture 612" descr=".">
          <a:extLst>
            <a:ext uri="{FF2B5EF4-FFF2-40B4-BE49-F238E27FC236}">
              <a16:creationId xmlns:a16="http://schemas.microsoft.com/office/drawing/2014/main" id="{A9315CC3-0928-4FAD-B434-21BF60EB81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4" name="Picture 613" descr=".">
          <a:extLst>
            <a:ext uri="{FF2B5EF4-FFF2-40B4-BE49-F238E27FC236}">
              <a16:creationId xmlns:a16="http://schemas.microsoft.com/office/drawing/2014/main" id="{0070DFD4-B102-46CB-9A6D-85065845F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5" name="Picture 614" descr=".">
          <a:extLst>
            <a:ext uri="{FF2B5EF4-FFF2-40B4-BE49-F238E27FC236}">
              <a16:creationId xmlns:a16="http://schemas.microsoft.com/office/drawing/2014/main" id="{FDE43F12-0AEE-4EAF-9DC6-8C7EC7369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6" name="Picture 615" descr=".">
          <a:extLst>
            <a:ext uri="{FF2B5EF4-FFF2-40B4-BE49-F238E27FC236}">
              <a16:creationId xmlns:a16="http://schemas.microsoft.com/office/drawing/2014/main" id="{4C5F196D-A0DB-48C4-9823-4151FA8F5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7" name="Picture 616" descr=".">
          <a:extLst>
            <a:ext uri="{FF2B5EF4-FFF2-40B4-BE49-F238E27FC236}">
              <a16:creationId xmlns:a16="http://schemas.microsoft.com/office/drawing/2014/main" id="{E40A2151-C698-4E42-8BB8-7BD4AFAD43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18" name="Picture 617" descr=".">
          <a:extLst>
            <a:ext uri="{FF2B5EF4-FFF2-40B4-BE49-F238E27FC236}">
              <a16:creationId xmlns:a16="http://schemas.microsoft.com/office/drawing/2014/main" id="{307F6C07-9006-4812-8578-FAC463B1B2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19" name="Picture 618" descr=".">
          <a:extLst>
            <a:ext uri="{FF2B5EF4-FFF2-40B4-BE49-F238E27FC236}">
              <a16:creationId xmlns:a16="http://schemas.microsoft.com/office/drawing/2014/main" id="{17AD4D09-20FA-47B4-AB58-872CE9C4C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0" name="Picture 619" descr=".">
          <a:extLst>
            <a:ext uri="{FF2B5EF4-FFF2-40B4-BE49-F238E27FC236}">
              <a16:creationId xmlns:a16="http://schemas.microsoft.com/office/drawing/2014/main" id="{BBAEBE5D-1199-413C-8BE8-386225096F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3429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13</xdr:row>
      <xdr:rowOff>0</xdr:rowOff>
    </xdr:from>
    <xdr:ext cx="9525" cy="209550"/>
    <xdr:pic>
      <xdr:nvPicPr>
        <xdr:cNvPr id="621" name="Picture 620" descr=".">
          <a:extLst>
            <a:ext uri="{FF2B5EF4-FFF2-40B4-BE49-F238E27FC236}">
              <a16:creationId xmlns:a16="http://schemas.microsoft.com/office/drawing/2014/main" id="{EE76D7E5-8165-455E-8527-D3AF746A25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2" name="Picture 621" descr=".">
          <a:extLst>
            <a:ext uri="{FF2B5EF4-FFF2-40B4-BE49-F238E27FC236}">
              <a16:creationId xmlns:a16="http://schemas.microsoft.com/office/drawing/2014/main" id="{8B1AA3A3-9C21-4E80-9C53-1D4D8CFA81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3" name="Picture 622" descr=".">
          <a:extLst>
            <a:ext uri="{FF2B5EF4-FFF2-40B4-BE49-F238E27FC236}">
              <a16:creationId xmlns:a16="http://schemas.microsoft.com/office/drawing/2014/main" id="{956B81F2-843A-45A1-B120-02A83C5D14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4" name="Picture 623" descr=".">
          <a:extLst>
            <a:ext uri="{FF2B5EF4-FFF2-40B4-BE49-F238E27FC236}">
              <a16:creationId xmlns:a16="http://schemas.microsoft.com/office/drawing/2014/main" id="{050D7326-D0E2-4920-9AF2-B5435A2AE0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5" name="Picture 624" descr=".">
          <a:extLst>
            <a:ext uri="{FF2B5EF4-FFF2-40B4-BE49-F238E27FC236}">
              <a16:creationId xmlns:a16="http://schemas.microsoft.com/office/drawing/2014/main" id="{FFC51C2C-527C-4770-9530-7239D1FC04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6" name="Picture 625" descr=".">
          <a:extLst>
            <a:ext uri="{FF2B5EF4-FFF2-40B4-BE49-F238E27FC236}">
              <a16:creationId xmlns:a16="http://schemas.microsoft.com/office/drawing/2014/main" id="{66A30001-306C-4CCA-AA60-7152879860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7" name="Picture 626" descr=".">
          <a:extLst>
            <a:ext uri="{FF2B5EF4-FFF2-40B4-BE49-F238E27FC236}">
              <a16:creationId xmlns:a16="http://schemas.microsoft.com/office/drawing/2014/main" id="{F3EAC80A-9C6E-4989-B09B-9EE75380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095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28" name="Picture 627" descr=".">
          <a:extLst>
            <a:ext uri="{FF2B5EF4-FFF2-40B4-BE49-F238E27FC236}">
              <a16:creationId xmlns:a16="http://schemas.microsoft.com/office/drawing/2014/main" id="{FAA0403D-FFE4-4138-9D9D-909E1F2D7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29" name="Picture 628" descr=".">
          <a:extLst>
            <a:ext uri="{FF2B5EF4-FFF2-40B4-BE49-F238E27FC236}">
              <a16:creationId xmlns:a16="http://schemas.microsoft.com/office/drawing/2014/main" id="{70368CF9-4CB5-4B64-8ECD-BA942ED92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0" name="Picture 629" descr=".">
          <a:extLst>
            <a:ext uri="{FF2B5EF4-FFF2-40B4-BE49-F238E27FC236}">
              <a16:creationId xmlns:a16="http://schemas.microsoft.com/office/drawing/2014/main" id="{DF68C1E2-B954-4BD3-853F-A27CAE0417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1" name="Picture 630" descr=".">
          <a:extLst>
            <a:ext uri="{FF2B5EF4-FFF2-40B4-BE49-F238E27FC236}">
              <a16:creationId xmlns:a16="http://schemas.microsoft.com/office/drawing/2014/main" id="{E6D049AD-C3EF-43E1-8FC4-AB1B18E1C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32" name="Picture 631" descr=".">
          <a:extLst>
            <a:ext uri="{FF2B5EF4-FFF2-40B4-BE49-F238E27FC236}">
              <a16:creationId xmlns:a16="http://schemas.microsoft.com/office/drawing/2014/main" id="{944F6844-45FD-4323-B5AC-A77AE42EC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33" name="Picture 632" descr=".">
          <a:extLst>
            <a:ext uri="{FF2B5EF4-FFF2-40B4-BE49-F238E27FC236}">
              <a16:creationId xmlns:a16="http://schemas.microsoft.com/office/drawing/2014/main" id="{40137CEC-140C-46D2-A1A6-AD14A87C6D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286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4" name="Picture 633" descr=".">
          <a:extLst>
            <a:ext uri="{FF2B5EF4-FFF2-40B4-BE49-F238E27FC236}">
              <a16:creationId xmlns:a16="http://schemas.microsoft.com/office/drawing/2014/main" id="{BB98AB66-EE70-47B7-AB1E-05B41BD677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5" name="Picture 634" descr=".">
          <a:extLst>
            <a:ext uri="{FF2B5EF4-FFF2-40B4-BE49-F238E27FC236}">
              <a16:creationId xmlns:a16="http://schemas.microsoft.com/office/drawing/2014/main" id="{FA361540-71FF-469A-AD9E-3AC528802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6" name="Picture 635" descr=".">
          <a:extLst>
            <a:ext uri="{FF2B5EF4-FFF2-40B4-BE49-F238E27FC236}">
              <a16:creationId xmlns:a16="http://schemas.microsoft.com/office/drawing/2014/main" id="{104DF52F-6058-414D-9BB7-8A9A322523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7" name="Picture 636" descr=".">
          <a:extLst>
            <a:ext uri="{FF2B5EF4-FFF2-40B4-BE49-F238E27FC236}">
              <a16:creationId xmlns:a16="http://schemas.microsoft.com/office/drawing/2014/main" id="{D45D3F4F-4DE5-4F37-9995-1CDF3D642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38" name="Picture 637" descr=".">
          <a:extLst>
            <a:ext uri="{FF2B5EF4-FFF2-40B4-BE49-F238E27FC236}">
              <a16:creationId xmlns:a16="http://schemas.microsoft.com/office/drawing/2014/main" id="{DF1B250A-295F-4617-99DF-082851A817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39" name="Picture 638" descr=".">
          <a:extLst>
            <a:ext uri="{FF2B5EF4-FFF2-40B4-BE49-F238E27FC236}">
              <a16:creationId xmlns:a16="http://schemas.microsoft.com/office/drawing/2014/main" id="{D48243DF-9CC9-432A-9628-D4C0EED50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0" name="Picture 639" descr=".">
          <a:extLst>
            <a:ext uri="{FF2B5EF4-FFF2-40B4-BE49-F238E27FC236}">
              <a16:creationId xmlns:a16="http://schemas.microsoft.com/office/drawing/2014/main" id="{945620DC-A488-4392-ABFC-CFBF83677E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1" name="Picture 640" descr=".">
          <a:extLst>
            <a:ext uri="{FF2B5EF4-FFF2-40B4-BE49-F238E27FC236}">
              <a16:creationId xmlns:a16="http://schemas.microsoft.com/office/drawing/2014/main" id="{B15DCF0A-3735-4443-8D27-3CBF6EAFD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2" name="Picture 641" descr=".">
          <a:extLst>
            <a:ext uri="{FF2B5EF4-FFF2-40B4-BE49-F238E27FC236}">
              <a16:creationId xmlns:a16="http://schemas.microsoft.com/office/drawing/2014/main" id="{6BC5FC63-E233-4FFB-8A2D-9CC3D1066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3" name="Picture 642" descr=".">
          <a:extLst>
            <a:ext uri="{FF2B5EF4-FFF2-40B4-BE49-F238E27FC236}">
              <a16:creationId xmlns:a16="http://schemas.microsoft.com/office/drawing/2014/main" id="{E50717FE-2989-4F0E-BE97-8B33C3E086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4" name="Picture 643" descr=".">
          <a:extLst>
            <a:ext uri="{FF2B5EF4-FFF2-40B4-BE49-F238E27FC236}">
              <a16:creationId xmlns:a16="http://schemas.microsoft.com/office/drawing/2014/main" id="{29B31D2A-C81E-420E-AA0A-E7E8E21CB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5" name="Picture 644" descr=".">
          <a:extLst>
            <a:ext uri="{FF2B5EF4-FFF2-40B4-BE49-F238E27FC236}">
              <a16:creationId xmlns:a16="http://schemas.microsoft.com/office/drawing/2014/main" id="{5D31149C-4AE0-4374-9815-E5A10AFC0F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714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6" name="Picture 645" descr=".">
          <a:extLst>
            <a:ext uri="{FF2B5EF4-FFF2-40B4-BE49-F238E27FC236}">
              <a16:creationId xmlns:a16="http://schemas.microsoft.com/office/drawing/2014/main" id="{C800DE83-C7DB-40FB-B312-704F5C1CC9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7" name="Picture 646" descr=".">
          <a:extLst>
            <a:ext uri="{FF2B5EF4-FFF2-40B4-BE49-F238E27FC236}">
              <a16:creationId xmlns:a16="http://schemas.microsoft.com/office/drawing/2014/main" id="{9747F4EF-1E59-4DCD-8939-98D6008B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48" name="Picture 647" descr=".">
          <a:extLst>
            <a:ext uri="{FF2B5EF4-FFF2-40B4-BE49-F238E27FC236}">
              <a16:creationId xmlns:a16="http://schemas.microsoft.com/office/drawing/2014/main" id="{7EB0ED7B-E2C0-4E38-BD70-364781603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49" name="Picture 648" descr=".">
          <a:extLst>
            <a:ext uri="{FF2B5EF4-FFF2-40B4-BE49-F238E27FC236}">
              <a16:creationId xmlns:a16="http://schemas.microsoft.com/office/drawing/2014/main" id="{DDCD01FD-43B9-4F1A-A4E2-352B1C848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5</xdr:row>
      <xdr:rowOff>0</xdr:rowOff>
    </xdr:from>
    <xdr:ext cx="9525" cy="209550"/>
    <xdr:pic>
      <xdr:nvPicPr>
        <xdr:cNvPr id="650" name="Picture 649" descr=".">
          <a:extLst>
            <a:ext uri="{FF2B5EF4-FFF2-40B4-BE49-F238E27FC236}">
              <a16:creationId xmlns:a16="http://schemas.microsoft.com/office/drawing/2014/main" id="{03337A60-32FE-4D11-9CD0-25C236E9B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5</xdr:row>
      <xdr:rowOff>0</xdr:rowOff>
    </xdr:from>
    <xdr:ext cx="152400" cy="209550"/>
    <xdr:pic>
      <xdr:nvPicPr>
        <xdr:cNvPr id="651" name="Picture 650" descr=".">
          <a:extLst>
            <a:ext uri="{FF2B5EF4-FFF2-40B4-BE49-F238E27FC236}">
              <a16:creationId xmlns:a16="http://schemas.microsoft.com/office/drawing/2014/main" id="{E398EF4C-D6FC-4303-87DB-D7AAA659C2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2" name="Picture 651" descr=".">
          <a:extLst>
            <a:ext uri="{FF2B5EF4-FFF2-40B4-BE49-F238E27FC236}">
              <a16:creationId xmlns:a16="http://schemas.microsoft.com/office/drawing/2014/main" id="{22D3E1E6-980D-442A-AFA3-C20D0796B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3" name="Picture 652" descr=".">
          <a:extLst>
            <a:ext uri="{FF2B5EF4-FFF2-40B4-BE49-F238E27FC236}">
              <a16:creationId xmlns:a16="http://schemas.microsoft.com/office/drawing/2014/main" id="{0AE25B8C-6974-4850-914F-A897BAF58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4" name="Picture 653" descr=".">
          <a:extLst>
            <a:ext uri="{FF2B5EF4-FFF2-40B4-BE49-F238E27FC236}">
              <a16:creationId xmlns:a16="http://schemas.microsoft.com/office/drawing/2014/main" id="{07B9EB5B-C28F-4155-B24D-647155D96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5" name="Picture 654" descr=".">
          <a:extLst>
            <a:ext uri="{FF2B5EF4-FFF2-40B4-BE49-F238E27FC236}">
              <a16:creationId xmlns:a16="http://schemas.microsoft.com/office/drawing/2014/main" id="{4F76A8E2-9F4F-43C1-B163-63354E969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6" name="Picture 655" descr=".">
          <a:extLst>
            <a:ext uri="{FF2B5EF4-FFF2-40B4-BE49-F238E27FC236}">
              <a16:creationId xmlns:a16="http://schemas.microsoft.com/office/drawing/2014/main" id="{E7032368-D861-4F1C-AB3F-57CC8FEBA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7" name="Picture 656" descr=".">
          <a:extLst>
            <a:ext uri="{FF2B5EF4-FFF2-40B4-BE49-F238E27FC236}">
              <a16:creationId xmlns:a16="http://schemas.microsoft.com/office/drawing/2014/main" id="{1CFBB5A3-28C6-47FD-8422-A56FCDAFC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58" name="Picture 657" descr=".">
          <a:extLst>
            <a:ext uri="{FF2B5EF4-FFF2-40B4-BE49-F238E27FC236}">
              <a16:creationId xmlns:a16="http://schemas.microsoft.com/office/drawing/2014/main" id="{9F52AC87-C799-44A8-AB54-E90DD99C4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59" name="Picture 658" descr=".">
          <a:extLst>
            <a:ext uri="{FF2B5EF4-FFF2-40B4-BE49-F238E27FC236}">
              <a16:creationId xmlns:a16="http://schemas.microsoft.com/office/drawing/2014/main" id="{AB7DDE88-AC78-43B8-842D-CB11A1389B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0" name="Picture 659" descr=".">
          <a:extLst>
            <a:ext uri="{FF2B5EF4-FFF2-40B4-BE49-F238E27FC236}">
              <a16:creationId xmlns:a16="http://schemas.microsoft.com/office/drawing/2014/main" id="{129935C0-DF7B-4032-AA17-18F57A437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1" name="Picture 660" descr=".">
          <a:extLst>
            <a:ext uri="{FF2B5EF4-FFF2-40B4-BE49-F238E27FC236}">
              <a16:creationId xmlns:a16="http://schemas.microsoft.com/office/drawing/2014/main" id="{0F68E523-3C81-4BB3-ABAE-1D3F3ABD07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2" name="Picture 661" descr=".">
          <a:extLst>
            <a:ext uri="{FF2B5EF4-FFF2-40B4-BE49-F238E27FC236}">
              <a16:creationId xmlns:a16="http://schemas.microsoft.com/office/drawing/2014/main" id="{FA322093-D0AF-4DD7-B136-CDF98F513B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3" name="Picture 662" descr=".">
          <a:extLst>
            <a:ext uri="{FF2B5EF4-FFF2-40B4-BE49-F238E27FC236}">
              <a16:creationId xmlns:a16="http://schemas.microsoft.com/office/drawing/2014/main" id="{AAF9D55E-495A-48B9-AD29-BDBB996A71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6</xdr:row>
      <xdr:rowOff>0</xdr:rowOff>
    </xdr:from>
    <xdr:ext cx="9525" cy="209550"/>
    <xdr:pic>
      <xdr:nvPicPr>
        <xdr:cNvPr id="664" name="Picture 663" descr=".">
          <a:extLst>
            <a:ext uri="{FF2B5EF4-FFF2-40B4-BE49-F238E27FC236}">
              <a16:creationId xmlns:a16="http://schemas.microsoft.com/office/drawing/2014/main" id="{11A4836B-6924-4205-B61C-23C1BCDCF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6</xdr:row>
      <xdr:rowOff>0</xdr:rowOff>
    </xdr:from>
    <xdr:ext cx="152400" cy="209550"/>
    <xdr:pic>
      <xdr:nvPicPr>
        <xdr:cNvPr id="665" name="Picture 664" descr=".">
          <a:extLst>
            <a:ext uri="{FF2B5EF4-FFF2-40B4-BE49-F238E27FC236}">
              <a16:creationId xmlns:a16="http://schemas.microsoft.com/office/drawing/2014/main" id="{D339DB06-57CE-4AAF-96C7-C130DBDF85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857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6" name="Picture 665" descr=".">
          <a:extLst>
            <a:ext uri="{FF2B5EF4-FFF2-40B4-BE49-F238E27FC236}">
              <a16:creationId xmlns:a16="http://schemas.microsoft.com/office/drawing/2014/main" id="{18D17B24-0AE4-4A3D-BD75-314FBAA0C9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7" name="Picture 666" descr=".">
          <a:extLst>
            <a:ext uri="{FF2B5EF4-FFF2-40B4-BE49-F238E27FC236}">
              <a16:creationId xmlns:a16="http://schemas.microsoft.com/office/drawing/2014/main" id="{D0A28AD1-5429-4ADB-A688-4E61DEB96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68" name="Picture 667" descr=".">
          <a:extLst>
            <a:ext uri="{FF2B5EF4-FFF2-40B4-BE49-F238E27FC236}">
              <a16:creationId xmlns:a16="http://schemas.microsoft.com/office/drawing/2014/main" id="{93F69D6B-6661-4C4F-BC27-73569E4A06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69" name="Picture 668" descr=".">
          <a:extLst>
            <a:ext uri="{FF2B5EF4-FFF2-40B4-BE49-F238E27FC236}">
              <a16:creationId xmlns:a16="http://schemas.microsoft.com/office/drawing/2014/main" id="{40DCE659-D192-4C14-A7EA-28536590CF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0" name="Picture 669" descr=".">
          <a:extLst>
            <a:ext uri="{FF2B5EF4-FFF2-40B4-BE49-F238E27FC236}">
              <a16:creationId xmlns:a16="http://schemas.microsoft.com/office/drawing/2014/main" id="{3B71BAD6-F414-4CC1-915F-F7D2C537E5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1" name="Picture 670" descr=".">
          <a:extLst>
            <a:ext uri="{FF2B5EF4-FFF2-40B4-BE49-F238E27FC236}">
              <a16:creationId xmlns:a16="http://schemas.microsoft.com/office/drawing/2014/main" id="{47B4C865-F418-422E-A3CA-EBADFFC42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2" name="Picture 671" descr=".">
          <a:extLst>
            <a:ext uri="{FF2B5EF4-FFF2-40B4-BE49-F238E27FC236}">
              <a16:creationId xmlns:a16="http://schemas.microsoft.com/office/drawing/2014/main" id="{4D6BA22F-A890-4E5B-9A35-2D173A0619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3" name="Picture 672" descr=".">
          <a:extLst>
            <a:ext uri="{FF2B5EF4-FFF2-40B4-BE49-F238E27FC236}">
              <a16:creationId xmlns:a16="http://schemas.microsoft.com/office/drawing/2014/main" id="{0328216A-1962-48CA-844E-A3400E75F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4" name="Picture 673" descr=".">
          <a:extLst>
            <a:ext uri="{FF2B5EF4-FFF2-40B4-BE49-F238E27FC236}">
              <a16:creationId xmlns:a16="http://schemas.microsoft.com/office/drawing/2014/main" id="{B7FC9C1D-3151-4E52-BA38-CC3CF166E5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5" name="Picture 674" descr=".">
          <a:extLst>
            <a:ext uri="{FF2B5EF4-FFF2-40B4-BE49-F238E27FC236}">
              <a16:creationId xmlns:a16="http://schemas.microsoft.com/office/drawing/2014/main" id="{BF5EBCA2-9DA7-4EFA-B1B8-4968D1737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6" name="Picture 675" descr=".">
          <a:extLst>
            <a:ext uri="{FF2B5EF4-FFF2-40B4-BE49-F238E27FC236}">
              <a16:creationId xmlns:a16="http://schemas.microsoft.com/office/drawing/2014/main" id="{A680B429-0DEA-451F-B490-09D5AC30C6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7" name="Picture 676" descr=".">
          <a:extLst>
            <a:ext uri="{FF2B5EF4-FFF2-40B4-BE49-F238E27FC236}">
              <a16:creationId xmlns:a16="http://schemas.microsoft.com/office/drawing/2014/main" id="{ECC3CE1A-E701-4D06-A3E8-8F44B5C2FE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7</xdr:row>
      <xdr:rowOff>0</xdr:rowOff>
    </xdr:from>
    <xdr:ext cx="9525" cy="209550"/>
    <xdr:pic>
      <xdr:nvPicPr>
        <xdr:cNvPr id="678" name="Picture 677" descr=".">
          <a:extLst>
            <a:ext uri="{FF2B5EF4-FFF2-40B4-BE49-F238E27FC236}">
              <a16:creationId xmlns:a16="http://schemas.microsoft.com/office/drawing/2014/main" id="{6EAB267D-FFB6-4DB6-8E3F-616B31F80A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7</xdr:row>
      <xdr:rowOff>0</xdr:rowOff>
    </xdr:from>
    <xdr:ext cx="152400" cy="209550"/>
    <xdr:pic>
      <xdr:nvPicPr>
        <xdr:cNvPr id="679" name="Picture 678" descr=".">
          <a:extLst>
            <a:ext uri="{FF2B5EF4-FFF2-40B4-BE49-F238E27FC236}">
              <a16:creationId xmlns:a16="http://schemas.microsoft.com/office/drawing/2014/main" id="{3BDE70FE-8822-4A1A-97E1-B8ED740AA3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476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0" name="Picture 679" descr=".">
          <a:extLst>
            <a:ext uri="{FF2B5EF4-FFF2-40B4-BE49-F238E27FC236}">
              <a16:creationId xmlns:a16="http://schemas.microsoft.com/office/drawing/2014/main" id="{BD7D4F2F-4904-4E33-AF8F-EE2165E6E9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1" name="Picture 680" descr=".">
          <a:extLst>
            <a:ext uri="{FF2B5EF4-FFF2-40B4-BE49-F238E27FC236}">
              <a16:creationId xmlns:a16="http://schemas.microsoft.com/office/drawing/2014/main" id="{510A6DB9-0DEC-4E55-9322-06D3DD54B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2" name="Picture 681" descr=".">
          <a:extLst>
            <a:ext uri="{FF2B5EF4-FFF2-40B4-BE49-F238E27FC236}">
              <a16:creationId xmlns:a16="http://schemas.microsoft.com/office/drawing/2014/main" id="{AF9C27A6-F9A9-49F7-A5AC-A34DC0CE4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3" name="Picture 682" descr=".">
          <a:extLst>
            <a:ext uri="{FF2B5EF4-FFF2-40B4-BE49-F238E27FC236}">
              <a16:creationId xmlns:a16="http://schemas.microsoft.com/office/drawing/2014/main" id="{F9F9787E-B769-41DC-B595-615B7D147D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8</xdr:row>
      <xdr:rowOff>0</xdr:rowOff>
    </xdr:from>
    <xdr:ext cx="9525" cy="209550"/>
    <xdr:pic>
      <xdr:nvPicPr>
        <xdr:cNvPr id="684" name="Picture 683" descr=".">
          <a:extLst>
            <a:ext uri="{FF2B5EF4-FFF2-40B4-BE49-F238E27FC236}">
              <a16:creationId xmlns:a16="http://schemas.microsoft.com/office/drawing/2014/main" id="{B35C4B58-A45E-4074-A320-3D799CE1C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8</xdr:row>
      <xdr:rowOff>0</xdr:rowOff>
    </xdr:from>
    <xdr:ext cx="152400" cy="209550"/>
    <xdr:pic>
      <xdr:nvPicPr>
        <xdr:cNvPr id="685" name="Picture 684" descr=".">
          <a:extLst>
            <a:ext uri="{FF2B5EF4-FFF2-40B4-BE49-F238E27FC236}">
              <a16:creationId xmlns:a16="http://schemas.microsoft.com/office/drawing/2014/main" id="{96169048-FB3C-482C-809B-DAEFF8157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2667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6" name="Picture 685" descr=".">
          <a:extLst>
            <a:ext uri="{FF2B5EF4-FFF2-40B4-BE49-F238E27FC236}">
              <a16:creationId xmlns:a16="http://schemas.microsoft.com/office/drawing/2014/main" id="{1F157067-F127-466B-96CE-ACA72D3B7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7" name="Picture 686" descr=".">
          <a:extLst>
            <a:ext uri="{FF2B5EF4-FFF2-40B4-BE49-F238E27FC236}">
              <a16:creationId xmlns:a16="http://schemas.microsoft.com/office/drawing/2014/main" id="{5F5763F0-EEFC-4BCC-9311-85A4D78F8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88" name="Picture 687" descr=".">
          <a:extLst>
            <a:ext uri="{FF2B5EF4-FFF2-40B4-BE49-F238E27FC236}">
              <a16:creationId xmlns:a16="http://schemas.microsoft.com/office/drawing/2014/main" id="{55BCF169-3812-4BED-9824-F111F2A5BB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89" name="Picture 688" descr=".">
          <a:extLst>
            <a:ext uri="{FF2B5EF4-FFF2-40B4-BE49-F238E27FC236}">
              <a16:creationId xmlns:a16="http://schemas.microsoft.com/office/drawing/2014/main" id="{330D3AF0-DC5A-461A-8DD6-188D581D26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0" name="Picture 689" descr=".">
          <a:extLst>
            <a:ext uri="{FF2B5EF4-FFF2-40B4-BE49-F238E27FC236}">
              <a16:creationId xmlns:a16="http://schemas.microsoft.com/office/drawing/2014/main" id="{00C2DD82-C0FD-4A5B-8B9C-B1495BEA4C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5240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1" name="Picture 690" descr=".">
          <a:extLst>
            <a:ext uri="{FF2B5EF4-FFF2-40B4-BE49-F238E27FC236}">
              <a16:creationId xmlns:a16="http://schemas.microsoft.com/office/drawing/2014/main" id="{72B9F4E9-94C6-42C3-8C8F-0A9A537145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2" name="Picture 691" descr=".">
          <a:extLst>
            <a:ext uri="{FF2B5EF4-FFF2-40B4-BE49-F238E27FC236}">
              <a16:creationId xmlns:a16="http://schemas.microsoft.com/office/drawing/2014/main" id="{F26586A3-4079-4BAE-9A19-215F3E39EF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3" name="Picture 692" descr=".">
          <a:extLst>
            <a:ext uri="{FF2B5EF4-FFF2-40B4-BE49-F238E27FC236}">
              <a16:creationId xmlns:a16="http://schemas.microsoft.com/office/drawing/2014/main" id="{6A75E546-FE2F-4778-BF24-AA61675E0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4" name="Picture 693" descr=".">
          <a:extLst>
            <a:ext uri="{FF2B5EF4-FFF2-40B4-BE49-F238E27FC236}">
              <a16:creationId xmlns:a16="http://schemas.microsoft.com/office/drawing/2014/main" id="{7EB4ADAA-7424-422C-A146-3827ADA78D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5" name="Picture 694" descr=".">
          <a:extLst>
            <a:ext uri="{FF2B5EF4-FFF2-40B4-BE49-F238E27FC236}">
              <a16:creationId xmlns:a16="http://schemas.microsoft.com/office/drawing/2014/main" id="{A0EBFC31-3D24-4B8F-B8D8-B1E6C67BB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6" name="Picture 695" descr=".">
          <a:extLst>
            <a:ext uri="{FF2B5EF4-FFF2-40B4-BE49-F238E27FC236}">
              <a16:creationId xmlns:a16="http://schemas.microsoft.com/office/drawing/2014/main" id="{DF060C52-B8A2-46F0-9A07-EB13A2C27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7" name="Picture 696" descr=".">
          <a:extLst>
            <a:ext uri="{FF2B5EF4-FFF2-40B4-BE49-F238E27FC236}">
              <a16:creationId xmlns:a16="http://schemas.microsoft.com/office/drawing/2014/main" id="{17AAB64E-A4B7-45CC-84C0-CD5E6FBBE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698" name="Picture 697" descr=".">
          <a:extLst>
            <a:ext uri="{FF2B5EF4-FFF2-40B4-BE49-F238E27FC236}">
              <a16:creationId xmlns:a16="http://schemas.microsoft.com/office/drawing/2014/main" id="{78C202F3-7CA6-4F0A-BC20-6CBC7341B2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699" name="Picture 698" descr=".">
          <a:extLst>
            <a:ext uri="{FF2B5EF4-FFF2-40B4-BE49-F238E27FC236}">
              <a16:creationId xmlns:a16="http://schemas.microsoft.com/office/drawing/2014/main" id="{66990296-2BC9-450B-84F7-B237A2D4F1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0" name="Picture 699" descr=".">
          <a:extLst>
            <a:ext uri="{FF2B5EF4-FFF2-40B4-BE49-F238E27FC236}">
              <a16:creationId xmlns:a16="http://schemas.microsoft.com/office/drawing/2014/main" id="{37E910A2-DEA3-46DD-84EE-712C9BBCF6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1" name="Picture 700" descr=".">
          <a:extLst>
            <a:ext uri="{FF2B5EF4-FFF2-40B4-BE49-F238E27FC236}">
              <a16:creationId xmlns:a16="http://schemas.microsoft.com/office/drawing/2014/main" id="{4367A992-C9E1-46A4-BD5A-9EDEA5E58D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2" name="Picture 701" descr=".">
          <a:extLst>
            <a:ext uri="{FF2B5EF4-FFF2-40B4-BE49-F238E27FC236}">
              <a16:creationId xmlns:a16="http://schemas.microsoft.com/office/drawing/2014/main" id="{66670C34-A219-4B8E-8CE5-5440BA073B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0</xdr:colOff>
      <xdr:row>11</xdr:row>
      <xdr:rowOff>0</xdr:rowOff>
    </xdr:from>
    <xdr:ext cx="9525" cy="209550"/>
    <xdr:pic>
      <xdr:nvPicPr>
        <xdr:cNvPr id="703" name="Picture 702" descr=".">
          <a:extLst>
            <a:ext uri="{FF2B5EF4-FFF2-40B4-BE49-F238E27FC236}">
              <a16:creationId xmlns:a16="http://schemas.microsoft.com/office/drawing/2014/main" id="{7464FEC6-757C-4865-81B2-1E6AD2F690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9525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0</xdr:col>
      <xdr:colOff>19050</xdr:colOff>
      <xdr:row>11</xdr:row>
      <xdr:rowOff>0</xdr:rowOff>
    </xdr:from>
    <xdr:ext cx="152400" cy="209550"/>
    <xdr:pic>
      <xdr:nvPicPr>
        <xdr:cNvPr id="704" name="Picture 703" descr=".">
          <a:extLst>
            <a:ext uri="{FF2B5EF4-FFF2-40B4-BE49-F238E27FC236}">
              <a16:creationId xmlns:a16="http://schemas.microsoft.com/office/drawing/2014/main" id="{69D509EF-916A-4AA7-9C9E-31743DF68A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1333500"/>
          <a:ext cx="152400" cy="20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StructureDefinition-Bundle-uv-ips.html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build.fhir.org/ig/HL7/fhir-ips/StructureDefinition-Observation-results-uv-ips.html" TargetMode="External"/><Relationship Id="rId7" Type="http://schemas.openxmlformats.org/officeDocument/2006/relationships/hyperlink" Target="https://build.fhir.org/ig/HL7/fhir-ips/StructureDefinition-PractitionerRole-uv-ips.html" TargetMode="External"/><Relationship Id="rId12" Type="http://schemas.openxmlformats.org/officeDocument/2006/relationships/hyperlink" Target="https://build.fhir.org/ig/HL7/fhir-ips/StructureDefinition-MedicationStatement-uv-ips.html" TargetMode="External"/><Relationship Id="rId2" Type="http://schemas.openxmlformats.org/officeDocument/2006/relationships/hyperlink" Target="https://build.fhir.org/ig/HL7/fhir-ips/StructureDefinition-Medication-uv-ips.html" TargetMode="External"/><Relationship Id="rId1" Type="http://schemas.openxmlformats.org/officeDocument/2006/relationships/hyperlink" Target="https://build.fhir.org/ig/HL7/fhir-ips/StructureDefinition-Condition-uv-ips.html" TargetMode="External"/><Relationship Id="rId6" Type="http://schemas.openxmlformats.org/officeDocument/2006/relationships/hyperlink" Target="https://build.fhir.org/ig/HL7/fhir-ips/StructureDefinition-Practitioner-uv-ips.html" TargetMode="External"/><Relationship Id="rId11" Type="http://schemas.openxmlformats.org/officeDocument/2006/relationships/hyperlink" Target="https://build.fhir.org/ig/HL7/fhir-ips/StructureDefinition-Immunization-uv-ips.html" TargetMode="External"/><Relationship Id="rId5" Type="http://schemas.openxmlformats.org/officeDocument/2006/relationships/hyperlink" Target="https://build.fhir.org/ig/HL7/fhir-ips/StructureDefinition-Organization-uv-ips.html" TargetMode="External"/><Relationship Id="rId10" Type="http://schemas.openxmlformats.org/officeDocument/2006/relationships/hyperlink" Target="https://build.fhir.org/ig/HL7/fhir-ips/StructureDefinition-AllergyIntolerance-uv-ips.html" TargetMode="External"/><Relationship Id="rId4" Type="http://schemas.openxmlformats.org/officeDocument/2006/relationships/hyperlink" Target="https://build.fhir.org/ig/HL7/fhir-ips/StructureDefinition-Patient-uv-ips.html" TargetMode="External"/><Relationship Id="rId9" Type="http://schemas.openxmlformats.org/officeDocument/2006/relationships/hyperlink" Target="https://build.fhir.org/ig/HL7/fhir-ips/StructureDefinition-Composition-uv-ips.html" TargetMode="External"/><Relationship Id="rId14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source-types.html" TargetMode="External"/><Relationship Id="rId3" Type="http://schemas.openxmlformats.org/officeDocument/2006/relationships/hyperlink" Target="http://hl7.org/fhir/R4/valueset-medication-statement-category.html" TargetMode="External"/><Relationship Id="rId7" Type="http://schemas.openxmlformats.org/officeDocument/2006/relationships/hyperlink" Target="https://build.fhir.org/ig/HL7/fhir-ips/ValueSet-absent-or-unknown-allergies-uv-ips.html" TargetMode="External"/><Relationship Id="rId2" Type="http://schemas.openxmlformats.org/officeDocument/2006/relationships/hyperlink" Target="http://hl7.org/fhir/R4/codesystem-medication-statement-status.html" TargetMode="External"/><Relationship Id="rId1" Type="http://schemas.openxmlformats.org/officeDocument/2006/relationships/hyperlink" Target="http://hl7.org/fhir/R4/valueset-medication-statement-status.html" TargetMode="External"/><Relationship Id="rId6" Type="http://schemas.openxmlformats.org/officeDocument/2006/relationships/hyperlink" Target="https://build.fhir.org/ig/HL7/fhir-ips/CodeSystem-absent-unknown-uv-ips.html" TargetMode="External"/><Relationship Id="rId5" Type="http://schemas.openxmlformats.org/officeDocument/2006/relationships/hyperlink" Target="https://build.fhir.org/ig/HL7/fhir-ips/ValueSet-medication-snomed-absent-unknown-uv-ips.html" TargetMode="External"/><Relationship Id="rId10" Type="http://schemas.openxmlformats.org/officeDocument/2006/relationships/hyperlink" Target="https://build.fhir.org/ig/HL7/fhir-ips/ValueSet-medicine-route-of-administration.html" TargetMode="External"/><Relationship Id="rId4" Type="http://schemas.openxmlformats.org/officeDocument/2006/relationships/hyperlink" Target="http://hl7.org/fhir/R4/codesystem-medication-statement-category.html" TargetMode="External"/><Relationship Id="rId9" Type="http://schemas.openxmlformats.org/officeDocument/2006/relationships/hyperlink" Target="http://hl7.org/fhir/R4/valueset-resource-types.html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valueset-medication-status.html" TargetMode="External"/><Relationship Id="rId7" Type="http://schemas.openxmlformats.org/officeDocument/2006/relationships/hyperlink" Target="http://snomed.info/sct" TargetMode="External"/><Relationship Id="rId2" Type="http://schemas.openxmlformats.org/officeDocument/2006/relationships/hyperlink" Target="https://build.fhir.org/ig/HL7/fhir-ips/ValueSet-whoatc-uv-ips.html" TargetMode="External"/><Relationship Id="rId1" Type="http://schemas.openxmlformats.org/officeDocument/2006/relationships/hyperlink" Target="https://build.fhir.org/ig/HL7/fhir-ips/ValueSet-medications-snomed-ct-ips-free-set.html" TargetMode="External"/><Relationship Id="rId6" Type="http://schemas.openxmlformats.org/officeDocument/2006/relationships/hyperlink" Target="https://build.fhir.org/ig/HL7/fhir-ips/ValueSet-medicine-active-substances-uv-ips.html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build.fhir.org/ig/HL7/fhir-ips/ValueSet-medicine-doseform.html" TargetMode="External"/><Relationship Id="rId10" Type="http://schemas.openxmlformats.org/officeDocument/2006/relationships/hyperlink" Target="https://build.fhir.org/ig/HL7/fhir-ips/ValueSet-medication-snomed-absent-unknown-uv-ips.html" TargetMode="External"/><Relationship Id="rId4" Type="http://schemas.openxmlformats.org/officeDocument/2006/relationships/hyperlink" Target="http://hl7.org/fhir/R4/codesystem-medication-status.html" TargetMode="External"/><Relationship Id="rId9" Type="http://schemas.openxmlformats.org/officeDocument/2006/relationships/hyperlink" Target="http://hl7.org/fhir/R4/valueset-languages.html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referencerange-meaning.html" TargetMode="External"/><Relationship Id="rId13" Type="http://schemas.openxmlformats.org/officeDocument/2006/relationships/hyperlink" Target="https://build.fhir.org/ig/HL7/fhir-ips/ValueSet-results-microorganism-uv-ips.html" TargetMode="External"/><Relationship Id="rId18" Type="http://schemas.openxmlformats.org/officeDocument/2006/relationships/hyperlink" Target="http://hl7.org/fhir/R4/valueset-languages.html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://hl7.org/fhir/R4/valueset-data-absent-reason.html" TargetMode="External"/><Relationship Id="rId21" Type="http://schemas.openxmlformats.org/officeDocument/2006/relationships/hyperlink" Target="https://hl7.org/fhir/valueset-observation-status.html" TargetMode="External"/><Relationship Id="rId7" Type="http://schemas.openxmlformats.org/officeDocument/2006/relationships/hyperlink" Target="http://hl7.org/fhir/R4/valueset-referencerange-meaning.html" TargetMode="External"/><Relationship Id="rId12" Type="http://schemas.openxmlformats.org/officeDocument/2006/relationships/hyperlink" Target="https://build.fhir.org/ig/HL7/fhir-ips/ValueSet-results-presence-absence-uv-ips.html" TargetMode="External"/><Relationship Id="rId17" Type="http://schemas.openxmlformats.org/officeDocument/2006/relationships/hyperlink" Target="http://www.saude.gov.br/fhir/r4/ValueSet/BRResultadoQualitativoExame-2.0" TargetMode="External"/><Relationship Id="rId25" Type="http://schemas.openxmlformats.org/officeDocument/2006/relationships/hyperlink" Target="https://simplifier.net/redenacionaldedadosemsaude/brtipodocumento-1.0" TargetMode="External"/><Relationship Id="rId2" Type="http://schemas.openxmlformats.org/officeDocument/2006/relationships/hyperlink" Target="http://hl7.org/fhir/R4/codesystem-observation-category.html" TargetMode="External"/><Relationship Id="rId16" Type="http://schemas.openxmlformats.org/officeDocument/2006/relationships/hyperlink" Target="https://build.fhir.org/ig/HL7/fhir-ips/ValueSet-results-microorganism-snomed-ct-ips-free-set.html" TargetMode="External"/><Relationship Id="rId20" Type="http://schemas.openxmlformats.org/officeDocument/2006/relationships/hyperlink" Target="https://hl7.org/fhir/codesystem-observation-status.html" TargetMode="External"/><Relationship Id="rId1" Type="http://schemas.openxmlformats.org/officeDocument/2006/relationships/hyperlink" Target="http://hl7.org/fhir/R4/valueset-observation-category.html" TargetMode="External"/><Relationship Id="rId6" Type="http://schemas.openxmlformats.org/officeDocument/2006/relationships/hyperlink" Target="http://hl7.org/fhir/R4/v3/ObservationInterpretation/cs.html" TargetMode="External"/><Relationship Id="rId11" Type="http://schemas.openxmlformats.org/officeDocument/2006/relationships/hyperlink" Target="https://build.fhir.org/ig/HL7/fhir-ips/ValueSet-results-blood-group-uv-ips.html" TargetMode="External"/><Relationship Id="rId24" Type="http://schemas.openxmlformats.org/officeDocument/2006/relationships/hyperlink" Target="https://simplifier.net/redenacionaldedadosemsaude/48e1c9b8-61e5-43a8-9905-2a514f651fa5-duplicate-3" TargetMode="External"/><Relationship Id="rId5" Type="http://schemas.openxmlformats.org/officeDocument/2006/relationships/hyperlink" Target="http://hl7.org/fhir/R4/valueset-observation-interpretation.html" TargetMode="External"/><Relationship Id="rId15" Type="http://schemas.openxmlformats.org/officeDocument/2006/relationships/hyperlink" Target="https://build.fhir.org/ig/HL7/fhir-ips/ValueSet-results-presence-absence-snomed-ct-ips-free-set.html" TargetMode="External"/><Relationship Id="rId23" Type="http://schemas.openxmlformats.org/officeDocument/2006/relationships/hyperlink" Target="https://simplifier.net/redenacionaldedadosemsaude/brtipoamostra-1.0" TargetMode="External"/><Relationship Id="rId10" Type="http://schemas.openxmlformats.org/officeDocument/2006/relationships/hyperlink" Target="https://build.fhir.org/ig/HL7/fhir-ips/ValueSet-results-coded-values-laboratory-uv-ips.html" TargetMode="External"/><Relationship Id="rId19" Type="http://schemas.openxmlformats.org/officeDocument/2006/relationships/hyperlink" Target="https://terminology.hl7.org/2.1.0/CodeSystem-v3-ietf3066.html" TargetMode="External"/><Relationship Id="rId4" Type="http://schemas.openxmlformats.org/officeDocument/2006/relationships/hyperlink" Target="http://hl7.org/fhir/R4/codesystem-data-absent-reason.html" TargetMode="External"/><Relationship Id="rId9" Type="http://schemas.openxmlformats.org/officeDocument/2006/relationships/hyperlink" Target="https://build.fhir.org/ig/HL7/fhir-ips/ValueSet-results-laboratory-observations-uv-ips.html" TargetMode="External"/><Relationship Id="rId14" Type="http://schemas.openxmlformats.org/officeDocument/2006/relationships/hyperlink" Target="https://build.fhir.org/ig/HL7/fhir-ips/ValueSet-results-blood-group-snomed-ct-ips-free-set.html" TargetMode="External"/><Relationship Id="rId22" Type="http://schemas.openxmlformats.org/officeDocument/2006/relationships/hyperlink" Target="https://simplifier.net/redenacionaldedadosemsaude/brtipoamostragal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document-relationship-type.html" TargetMode="External"/><Relationship Id="rId13" Type="http://schemas.openxmlformats.org/officeDocument/2006/relationships/hyperlink" Target="http://hl7.org/fhir/R4/codesystem-list-empty-reason.html" TargetMode="External"/><Relationship Id="rId3" Type="http://schemas.openxmlformats.org/officeDocument/2006/relationships/hyperlink" Target="http://hl7.org/fhir/R4/v3/Confidentiality/cs.html" TargetMode="External"/><Relationship Id="rId7" Type="http://schemas.openxmlformats.org/officeDocument/2006/relationships/hyperlink" Target="http://hl7.org/fhir/R4/codesystem-document-relationship-type.html" TargetMode="External"/><Relationship Id="rId12" Type="http://schemas.openxmlformats.org/officeDocument/2006/relationships/hyperlink" Target="http://hl7.org/fhir/R4/valueset-list-order.html" TargetMode="External"/><Relationship Id="rId17" Type="http://schemas.openxmlformats.org/officeDocument/2006/relationships/printerSettings" Target="../printerSettings/printerSettings6.bin"/><Relationship Id="rId2" Type="http://schemas.openxmlformats.org/officeDocument/2006/relationships/hyperlink" Target="http://hl7.org/fhir/R4/valueset-composition-status.html" TargetMode="External"/><Relationship Id="rId16" Type="http://schemas.openxmlformats.org/officeDocument/2006/relationships/hyperlink" Target="http://hl7.org/fhir/R4/valueset-doc-typecodes.html" TargetMode="External"/><Relationship Id="rId1" Type="http://schemas.openxmlformats.org/officeDocument/2006/relationships/hyperlink" Target="http://hl7.org/fhir/R4/codesystem-composition-status.html" TargetMode="External"/><Relationship Id="rId6" Type="http://schemas.openxmlformats.org/officeDocument/2006/relationships/hyperlink" Target="http://hl7.org/fhir/R4/valueset-composition-attestation-mode.html" TargetMode="External"/><Relationship Id="rId11" Type="http://schemas.openxmlformats.org/officeDocument/2006/relationships/hyperlink" Target="http://hl7.org/fhir/R4/codesystem-list-order.html" TargetMode="External"/><Relationship Id="rId5" Type="http://schemas.openxmlformats.org/officeDocument/2006/relationships/hyperlink" Target="http://hl7.org/fhir/R4/codesystem-composition-attestation-mode.html" TargetMode="External"/><Relationship Id="rId15" Type="http://schemas.openxmlformats.org/officeDocument/2006/relationships/hyperlink" Target="http://hl7.org/fhir/R4/valueset-doc-section-codes.html" TargetMode="External"/><Relationship Id="rId10" Type="http://schemas.openxmlformats.org/officeDocument/2006/relationships/hyperlink" Target="http://hl7.org/fhir/R4/valueset-list-mode.html" TargetMode="External"/><Relationship Id="rId4" Type="http://schemas.openxmlformats.org/officeDocument/2006/relationships/hyperlink" Target="http://hl7.org/fhir/R4/v3/ConfidentialityClassification/vs.html" TargetMode="External"/><Relationship Id="rId9" Type="http://schemas.openxmlformats.org/officeDocument/2006/relationships/hyperlink" Target="http://hl7.org/fhir/R4/codesystem-list-mode.html" TargetMode="External"/><Relationship Id="rId14" Type="http://schemas.openxmlformats.org/officeDocument/2006/relationships/hyperlink" Target="http://hl7.org/fhir/R4/valueset-list-empty-reason.html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http-verb.html" TargetMode="External"/><Relationship Id="rId2" Type="http://schemas.openxmlformats.org/officeDocument/2006/relationships/hyperlink" Target="http://hl7.org/fhir/R4/codesystem-search-entry-mode.html" TargetMode="External"/><Relationship Id="rId1" Type="http://schemas.openxmlformats.org/officeDocument/2006/relationships/hyperlink" Target="http://hl7.org/fhir/R4/valueset-search-entry-mode.html" TargetMode="External"/><Relationship Id="rId4" Type="http://schemas.openxmlformats.org/officeDocument/2006/relationships/hyperlink" Target="http://hl7.org/fhir/R4/codesystem-http-verb.html" TargetMode="Externa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hyperlink" Target="https://terminology.hl7.org/5.0.0/ValueSet-v2-0493.html" TargetMode="External"/><Relationship Id="rId3" Type="http://schemas.openxmlformats.org/officeDocument/2006/relationships/hyperlink" Target="https://build.fhir.org/ig/HL7/fhir-ips/ValueSet-results-specimen-type-uv-ips.html" TargetMode="External"/><Relationship Id="rId7" Type="http://schemas.openxmlformats.org/officeDocument/2006/relationships/hyperlink" Target="https://terminology.hl7.org/5.0.0/CodeSystem-v2-0916.html" TargetMode="External"/><Relationship Id="rId2" Type="http://schemas.openxmlformats.org/officeDocument/2006/relationships/hyperlink" Target="http://hl7.org/fhir/R4/valueset-specimen-status.html" TargetMode="External"/><Relationship Id="rId1" Type="http://schemas.openxmlformats.org/officeDocument/2006/relationships/hyperlink" Target="http://hl7.org/fhir/R4/codesystem-specimen-status.html" TargetMode="External"/><Relationship Id="rId6" Type="http://schemas.openxmlformats.org/officeDocument/2006/relationships/hyperlink" Target="https://terminology.hl7.org/5.0.0/ValueSet-v2-0916.html" TargetMode="External"/><Relationship Id="rId5" Type="http://schemas.openxmlformats.org/officeDocument/2006/relationships/hyperlink" Target="http://hl7.org/fhir/R4/valueset-specimen-collection-method.html" TargetMode="External"/><Relationship Id="rId10" Type="http://schemas.openxmlformats.org/officeDocument/2006/relationships/printerSettings" Target="../printerSettings/printerSettings7.bin"/><Relationship Id="rId4" Type="http://schemas.openxmlformats.org/officeDocument/2006/relationships/hyperlink" Target="https://build.fhir.org/ig/HL7/fhir-ips/ValueSet-results-specimen-type-snomed-ct-ips-free-set.html" TargetMode="External"/><Relationship Id="rId9" Type="http://schemas.openxmlformats.org/officeDocument/2006/relationships/hyperlink" Target="https://terminology.hl7.org/5.0.0/CodeSystem-v2-0493.html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link-type.html" TargetMode="External"/><Relationship Id="rId13" Type="http://schemas.openxmlformats.org/officeDocument/2006/relationships/hyperlink" Target="http://hl7.org/fhir/R4/codesystem-name-use.html" TargetMode="External"/><Relationship Id="rId18" Type="http://schemas.openxmlformats.org/officeDocument/2006/relationships/hyperlink" Target="http://hl7.org/fhir/R4/valueset-administrative-gender.html" TargetMode="External"/><Relationship Id="rId26" Type="http://schemas.openxmlformats.org/officeDocument/2006/relationships/hyperlink" Target="http://hl7.org/fhir/R4/valueset-languages.html" TargetMode="External"/><Relationship Id="rId3" Type="http://schemas.openxmlformats.org/officeDocument/2006/relationships/hyperlink" Target="http://hl7.org/fhir/R4/valueset-administrative-gender.html" TargetMode="External"/><Relationship Id="rId21" Type="http://schemas.openxmlformats.org/officeDocument/2006/relationships/hyperlink" Target="https://ips-brasil.web.app/ValueSet-raca-br-ips.html" TargetMode="External"/><Relationship Id="rId7" Type="http://schemas.openxmlformats.org/officeDocument/2006/relationships/hyperlink" Target="http://hl7.org/fhir/R4/valueset-patient-contactrelationship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://hl7.org/fhir/R4/v3/NullFlavor/cs.html" TargetMode="External"/><Relationship Id="rId25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name-use.html" TargetMode="External"/><Relationship Id="rId16" Type="http://schemas.openxmlformats.org/officeDocument/2006/relationships/hyperlink" Target="http://hl7.org/fhir/R4/v3/MaritalStatus/cs.html" TargetMode="External"/><Relationship Id="rId20" Type="http://schemas.openxmlformats.org/officeDocument/2006/relationships/hyperlink" Target="http://www.saude.gov.br/fhir/r4/CodeSystem/BRRacaCor" TargetMode="External"/><Relationship Id="rId29" Type="http://schemas.openxmlformats.org/officeDocument/2006/relationships/hyperlink" Target="https://ips-brasil.web.app/ValueSet-povo-indigena-br-ips.html" TargetMode="External"/><Relationship Id="rId1" Type="http://schemas.openxmlformats.org/officeDocument/2006/relationships/hyperlink" Target="http://hl7.org/fhir/R4/valueset-name-use.html" TargetMode="External"/><Relationship Id="rId6" Type="http://schemas.openxmlformats.org/officeDocument/2006/relationships/hyperlink" Target="http://hl7.org/fhir/R4/valueset-marital-status.html" TargetMode="External"/><Relationship Id="rId11" Type="http://schemas.openxmlformats.org/officeDocument/2006/relationships/hyperlink" Target="https://terminology.hl7.org/2.1.0/CodeSystem-v3-ietf3066.html" TargetMode="External"/><Relationship Id="rId24" Type="http://schemas.openxmlformats.org/officeDocument/2006/relationships/hyperlink" Target="http://hl7.org/fhir/R4/v3/MaritalStatus/cs.html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simplifier.net/redenacionaldedadosemsaude/brsexo-1.0" TargetMode="External"/><Relationship Id="rId15" Type="http://schemas.openxmlformats.org/officeDocument/2006/relationships/hyperlink" Target="http://hl7.org/fhir/R4/valueset-marital-status.html" TargetMode="External"/><Relationship Id="rId23" Type="http://schemas.openxmlformats.org/officeDocument/2006/relationships/hyperlink" Target="https://ips-brasil.web.app/ValueSet-raca-br-ips.html" TargetMode="External"/><Relationship Id="rId28" Type="http://schemas.openxmlformats.org/officeDocument/2006/relationships/hyperlink" Target="https://simplifier.net/redenacionaldedadosemsaude/bretniaindigena" TargetMode="External"/><Relationship Id="rId10" Type="http://schemas.openxmlformats.org/officeDocument/2006/relationships/hyperlink" Target="http://hl7.org/fhir/R4/codesystem-link-type.html" TargetMode="External"/><Relationship Id="rId19" Type="http://schemas.openxmlformats.org/officeDocument/2006/relationships/hyperlink" Target="http://hl7.org/fhir/R4/codesystem-administrative-gender.html" TargetMode="External"/><Relationship Id="rId31" Type="http://schemas.openxmlformats.org/officeDocument/2006/relationships/hyperlink" Target="https://ips.saude.gov.br/ValueSet/identidade-genero-br-ips" TargetMode="External"/><Relationship Id="rId4" Type="http://schemas.openxmlformats.org/officeDocument/2006/relationships/hyperlink" Target="http://hl7.org/fhir/R4/codesystem-administrative-gender.html" TargetMode="External"/><Relationship Id="rId9" Type="http://schemas.openxmlformats.org/officeDocument/2006/relationships/hyperlink" Target="http://hl7.org/fhir/R4/codesystem-link-type.html" TargetMode="External"/><Relationship Id="rId14" Type="http://schemas.openxmlformats.org/officeDocument/2006/relationships/hyperlink" Target="http://hl7.org/fhir/R4/valueset-name-use.html" TargetMode="External"/><Relationship Id="rId22" Type="http://schemas.openxmlformats.org/officeDocument/2006/relationships/hyperlink" Target="https://simplifier.net/redenacionaldedadosemsaude/brsexo-1.0" TargetMode="External"/><Relationship Id="rId27" Type="http://schemas.openxmlformats.org/officeDocument/2006/relationships/hyperlink" Target="https://simplifier.net/redenacionaldedadosemsaude/brracacor-1.0" TargetMode="External"/><Relationship Id="rId30" Type="http://schemas.openxmlformats.org/officeDocument/2006/relationships/hyperlink" Target="https://terminology.hl7.org/5.2.0/CodeSystem-v2-0131.html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valueset-contactentity-type.html" TargetMode="External"/><Relationship Id="rId3" Type="http://schemas.openxmlformats.org/officeDocument/2006/relationships/hyperlink" Target="https://simplifier.net/redenacionaldedadosemsaude/brtipoestabelecimentosaude-1.0" TargetMode="External"/><Relationship Id="rId7" Type="http://schemas.openxmlformats.org/officeDocument/2006/relationships/hyperlink" Target="http://hl7.org/fhir/R4/codesystem-contactentity-type.html" TargetMode="External"/><Relationship Id="rId2" Type="http://schemas.openxmlformats.org/officeDocument/2006/relationships/hyperlink" Target="http://hl7.org/fhir/R4/codesystem-organization-type.html" TargetMode="External"/><Relationship Id="rId1" Type="http://schemas.openxmlformats.org/officeDocument/2006/relationships/hyperlink" Target="http://hl7.org/fhir/R4/valueset-organization-type.html" TargetMode="External"/><Relationship Id="rId6" Type="http://schemas.openxmlformats.org/officeDocument/2006/relationships/hyperlink" Target="https://terminology.hl7.org/2.1.0/CodeSystem-v3-ietf3066.html" TargetMode="External"/><Relationship Id="rId5" Type="http://schemas.openxmlformats.org/officeDocument/2006/relationships/hyperlink" Target="http://hl7.org/fhir/R4/valueset-languages.html" TargetMode="External"/><Relationship Id="rId4" Type="http://schemas.openxmlformats.org/officeDocument/2006/relationships/hyperlink" Target="https://simplifier.net/redenacionaldedadosemsaude/brtipoestabelecimentosaude-1.0" TargetMode="External"/><Relationship Id="rId9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dministrative-gender.html" TargetMode="External"/><Relationship Id="rId3" Type="http://schemas.openxmlformats.org/officeDocument/2006/relationships/hyperlink" Target="http://hl7.org/fhir/R4/valueset-languages.html" TargetMode="External"/><Relationship Id="rId7" Type="http://schemas.openxmlformats.org/officeDocument/2006/relationships/hyperlink" Target="http://hl7.org/fhir/R4/valueset-administrative-gender.html" TargetMode="External"/><Relationship Id="rId2" Type="http://schemas.openxmlformats.org/officeDocument/2006/relationships/hyperlink" Target="https://terminology.hl7.org/5.1.0/ValueSet-v2-0360.html" TargetMode="External"/><Relationship Id="rId1" Type="http://schemas.openxmlformats.org/officeDocument/2006/relationships/hyperlink" Target="http://terminology.hl7.org/CodeSystem/v2-0360" TargetMode="External"/><Relationship Id="rId6" Type="http://schemas.openxmlformats.org/officeDocument/2006/relationships/hyperlink" Target="http://hl7.org/fhir/R4/codesystem-administrative-gender.html" TargetMode="External"/><Relationship Id="rId5" Type="http://schemas.openxmlformats.org/officeDocument/2006/relationships/hyperlink" Target="http://hl7.org/fhir/R4/valueset-administrative-gender.html" TargetMode="External"/><Relationship Id="rId10" Type="http://schemas.openxmlformats.org/officeDocument/2006/relationships/hyperlink" Target="https://simplifier.net/redenacionaldedadosemsaude/9eace61a-fca0-43c9-9846-9f8dd001c943" TargetMode="External"/><Relationship Id="rId4" Type="http://schemas.openxmlformats.org/officeDocument/2006/relationships/hyperlink" Target="https://terminology.hl7.org/2.1.0/CodeSystem-v3-ietf3066.html" TargetMode="External"/><Relationship Id="rId9" Type="http://schemas.openxmlformats.org/officeDocument/2006/relationships/hyperlink" Target="https://simplifier.net/redenacionaldedadosemsaude/brocupacao-1.0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://hl7.org/fhir/R4/valueset-languages.html" TargetMode="External"/><Relationship Id="rId2" Type="http://schemas.openxmlformats.org/officeDocument/2006/relationships/hyperlink" Target="https://build.fhir.org/ig/HL7/fhir-ips/ValueSet-healthcare-professional-roles-uv-ips.html" TargetMode="External"/><Relationship Id="rId1" Type="http://schemas.openxmlformats.org/officeDocument/2006/relationships/hyperlink" Target="http://hl7.org/fhir/R4/valueset-c80-practice-codes.html" TargetMode="External"/><Relationship Id="rId5" Type="http://schemas.openxmlformats.org/officeDocument/2006/relationships/hyperlink" Target="https://wiki.international-patient-summary.net/index.php?title=2.16.840.1.113883.11.22.53/static-2017-06-21T000000" TargetMode="External"/><Relationship Id="rId4" Type="http://schemas.openxmlformats.org/officeDocument/2006/relationships/hyperlink" Target="https://terminology.hl7.org/2.1.0/CodeSystem-v3-ietf3066.html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hl7.org/fhir/R4/codesystem-allergy-intolerance-category.html" TargetMode="External"/><Relationship Id="rId13" Type="http://schemas.openxmlformats.org/officeDocument/2006/relationships/hyperlink" Target="https://build.fhir.org/ig/HL7/fhir-ips/CodeSystem-absent-unknown-uv-ips.html" TargetMode="External"/><Relationship Id="rId18" Type="http://schemas.openxmlformats.org/officeDocument/2006/relationships/hyperlink" Target="https://build.fhir.org/ig/HL7/fhir-ips/ValueSet-allergy-reaction-snomed-ct-ips-free-set.html" TargetMode="External"/><Relationship Id="rId3" Type="http://schemas.openxmlformats.org/officeDocument/2006/relationships/hyperlink" Target="http://hl7.org/fhir/R4/valueset-allergyintolerance-verification.html" TargetMode="External"/><Relationship Id="rId7" Type="http://schemas.openxmlformats.org/officeDocument/2006/relationships/hyperlink" Target="http://hl7.org/fhir/R4/valueset-allergy-intolerance-category.html" TargetMode="External"/><Relationship Id="rId12" Type="http://schemas.openxmlformats.org/officeDocument/2006/relationships/hyperlink" Target="https://build.fhir.org/ig/HL7/fhir-ips/ValueSet-absent-or-unknown-allergies-uv-ips.html" TargetMode="External"/><Relationship Id="rId17" Type="http://schemas.openxmlformats.org/officeDocument/2006/relationships/hyperlink" Target="https://terminology.hl7.org/2.1.0/CodeSystem-v3-ietf3066.html" TargetMode="External"/><Relationship Id="rId2" Type="http://schemas.openxmlformats.org/officeDocument/2006/relationships/hyperlink" Target="http://hl7.org/fhir/R4/codesystem-allergyintolerance-clinical.html" TargetMode="External"/><Relationship Id="rId16" Type="http://schemas.openxmlformats.org/officeDocument/2006/relationships/hyperlink" Target="http://hl7.org/fhir/R4/valueset-languages.html" TargetMode="External"/><Relationship Id="rId1" Type="http://schemas.openxmlformats.org/officeDocument/2006/relationships/hyperlink" Target="http://hl7.org/fhir/R4/valueset-allergyintolerance-clinical.html" TargetMode="External"/><Relationship Id="rId6" Type="http://schemas.openxmlformats.org/officeDocument/2006/relationships/hyperlink" Target="http://hl7.org/fhir/R4/codesystem-allergy-intolerance-type.html" TargetMode="External"/><Relationship Id="rId11" Type="http://schemas.openxmlformats.org/officeDocument/2006/relationships/hyperlink" Target="https://build.fhir.org/ig/HL7/fhir-ips/ValueSet-allergy-intolerance-snomed-ct-ips-free-set.html" TargetMode="External"/><Relationship Id="rId5" Type="http://schemas.openxmlformats.org/officeDocument/2006/relationships/hyperlink" Target="http://hl7.org/fhir/R4/valueset-allergy-intolerance-type.html" TargetMode="External"/><Relationship Id="rId15" Type="http://schemas.openxmlformats.org/officeDocument/2006/relationships/hyperlink" Target="http://hl7.org/fhir/R4/codesystem-reaction-event-severity.html" TargetMode="External"/><Relationship Id="rId10" Type="http://schemas.openxmlformats.org/officeDocument/2006/relationships/hyperlink" Target="http://hl7.org/fhir/R4/codesystem-allergy-intolerance-criticality.html" TargetMode="External"/><Relationship Id="rId4" Type="http://schemas.openxmlformats.org/officeDocument/2006/relationships/hyperlink" Target="http://hl7.org/fhir/R4/codesystem-allergyintolerance-verification.html" TargetMode="External"/><Relationship Id="rId9" Type="http://schemas.openxmlformats.org/officeDocument/2006/relationships/hyperlink" Target="http://hl7.org/fhir/R4/valueset-allergy-intolerance-criticality.html" TargetMode="External"/><Relationship Id="rId14" Type="http://schemas.openxmlformats.org/officeDocument/2006/relationships/hyperlink" Target="http://hl7.org/fhir/R4/valueset-reaction-event-severity.html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ValueSet-target-diseases-uv-ips.html" TargetMode="External"/><Relationship Id="rId3" Type="http://schemas.openxmlformats.org/officeDocument/2006/relationships/hyperlink" Target="http://hl7.org/fhir/R4/valueset-immunization-status.html" TargetMode="External"/><Relationship Id="rId7" Type="http://schemas.openxmlformats.org/officeDocument/2006/relationships/hyperlink" Target="https://build.fhir.org/ig/HL7/fhir-ips/ValueSet-medicine-route-of-administration.html" TargetMode="External"/><Relationship Id="rId12" Type="http://schemas.openxmlformats.org/officeDocument/2006/relationships/hyperlink" Target="https://simplifier.net/redenacionaldedadosemsaude/fabricantedoimunobiolgico-duplicate-2" TargetMode="External"/><Relationship Id="rId2" Type="http://schemas.openxmlformats.org/officeDocument/2006/relationships/hyperlink" Target="http://hl7.org/fhir/R4/codesystem-event-status.html" TargetMode="External"/><Relationship Id="rId1" Type="http://schemas.openxmlformats.org/officeDocument/2006/relationships/hyperlink" Target="http://standardterms.edqm.eu/" TargetMode="External"/><Relationship Id="rId6" Type="http://schemas.openxmlformats.org/officeDocument/2006/relationships/hyperlink" Target="http://hl7.org/fhir/R4/valueset-body-site.html" TargetMode="External"/><Relationship Id="rId11" Type="http://schemas.openxmlformats.org/officeDocument/2006/relationships/hyperlink" Target="https://simplifier.net/redenacionaldedadosemsaude/fabricantedoimunobiolgico-duplicate-2" TargetMode="External"/><Relationship Id="rId5" Type="http://schemas.openxmlformats.org/officeDocument/2006/relationships/hyperlink" Target="https://build.fhir.org/ig/HL7/fhir-ips/CodeSystem-absent-unknown-uv-ips.html" TargetMode="External"/><Relationship Id="rId10" Type="http://schemas.openxmlformats.org/officeDocument/2006/relationships/hyperlink" Target="https://build.fhir.org/ig/HL7/fhir-ips/ValueSet-absent-or-unknown-immunizations-uv-ips.html" TargetMode="External"/><Relationship Id="rId4" Type="http://schemas.openxmlformats.org/officeDocument/2006/relationships/hyperlink" Target="https://build.fhir.org/ig/HL7/fhir-ips/ValueSet-vaccines-snomed-ct-ips-free-set.html" TargetMode="External"/><Relationship Id="rId9" Type="http://schemas.openxmlformats.org/officeDocument/2006/relationships/hyperlink" Target="https://build.fhir.org/ig/HL7/fhir-ips/ValueSet-vaccines-whoatc-uv-ips.html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fhir.org/ig/HL7/fhir-ips/CodeSystem-absent-unknown-uv-ips.html" TargetMode="External"/><Relationship Id="rId13" Type="http://schemas.openxmlformats.org/officeDocument/2006/relationships/hyperlink" Target="https://terminology.hl7.org/2.1.0/CodeSystem-v3-ietf3066.html" TargetMode="External"/><Relationship Id="rId3" Type="http://schemas.openxmlformats.org/officeDocument/2006/relationships/hyperlink" Target="http://hl7.org/fhir/R4/codesystem-condition-ver-status.html" TargetMode="External"/><Relationship Id="rId7" Type="http://schemas.openxmlformats.org/officeDocument/2006/relationships/hyperlink" Target="http://hl7.org/fhir/R4/valueset-condition-severity.html" TargetMode="External"/><Relationship Id="rId12" Type="http://schemas.openxmlformats.org/officeDocument/2006/relationships/hyperlink" Target="http://hl7.org/fhir/R4/valueset-languages.html" TargetMode="External"/><Relationship Id="rId17" Type="http://schemas.openxmlformats.org/officeDocument/2006/relationships/hyperlink" Target="https://simplifier.net/redenacionaldedadosemsaude/estado%20da%20resolu%C3%A7%C3%A3o%20de%20diagn%C3%B3stico%20ou%20problema." TargetMode="External"/><Relationship Id="rId2" Type="http://schemas.openxmlformats.org/officeDocument/2006/relationships/hyperlink" Target="http://hl7.org/fhir/R4/valueset-condition-ver-status.html" TargetMode="External"/><Relationship Id="rId16" Type="http://schemas.openxmlformats.org/officeDocument/2006/relationships/hyperlink" Target="http://hl7.org/fhir/R4/valueset-condition-clinical.html" TargetMode="External"/><Relationship Id="rId1" Type="http://schemas.openxmlformats.org/officeDocument/2006/relationships/hyperlink" Target="http://hl7.org/fhir/R4/codesystem-condition-clinical.html" TargetMode="External"/><Relationship Id="rId6" Type="http://schemas.openxmlformats.org/officeDocument/2006/relationships/hyperlink" Target="https://build.fhir.org/ig/HL7/fhir-ips/ValueSet-problem-type-loinc.html" TargetMode="External"/><Relationship Id="rId11" Type="http://schemas.openxmlformats.org/officeDocument/2006/relationships/hyperlink" Target="http://hl7.org/fhir/R4/codesystem-resource-types.html" TargetMode="External"/><Relationship Id="rId5" Type="http://schemas.openxmlformats.org/officeDocument/2006/relationships/hyperlink" Target="https://terminology.hl7.org/5.0.0/CodeSystem-condition-category.html" TargetMode="External"/><Relationship Id="rId15" Type="http://schemas.openxmlformats.org/officeDocument/2006/relationships/hyperlink" Target="https://build.fhir.org/ig/HL7/fhir-ips/ValueSet-absent-or-unknown-problems-uv-ips.html" TargetMode="External"/><Relationship Id="rId10" Type="http://schemas.openxmlformats.org/officeDocument/2006/relationships/hyperlink" Target="http://hl7.org/fhir/R4/valueset-resource-types.html" TargetMode="External"/><Relationship Id="rId4" Type="http://schemas.openxmlformats.org/officeDocument/2006/relationships/hyperlink" Target="https://build.fhir.org/ig/HL7/fhir-ips/ValueSet-problem-type-uv-ips.html" TargetMode="External"/><Relationship Id="rId9" Type="http://schemas.openxmlformats.org/officeDocument/2006/relationships/hyperlink" Target="https://build.fhir.org/ig/HL7/fhir-ips/ValueSet-problems-snomed-ct-ips-free-set.html" TargetMode="External"/><Relationship Id="rId14" Type="http://schemas.openxmlformats.org/officeDocument/2006/relationships/hyperlink" Target="https://build.fhir.org/ig/HL7/fhir-ips/ValueSet-problems-snomed-absent-unknown-uv-ip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zoomScale="120" zoomScaleNormal="120" workbookViewId="0">
      <selection activeCell="D18" sqref="D18"/>
    </sheetView>
  </sheetViews>
  <sheetFormatPr defaultColWidth="8.6640625" defaultRowHeight="14.4" x14ac:dyDescent="0.3"/>
  <cols>
    <col min="1" max="1" width="47.6640625" bestFit="1" customWidth="1"/>
    <col min="2" max="2" width="6.109375" bestFit="1" customWidth="1"/>
    <col min="3" max="3" width="12" bestFit="1" customWidth="1"/>
    <col min="4" max="4" width="9" bestFit="1" customWidth="1"/>
    <col min="5" max="5" width="12.109375" bestFit="1" customWidth="1"/>
  </cols>
  <sheetData>
    <row r="1" spans="1:9" s="1" customFormat="1" x14ac:dyDescent="0.3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1</v>
      </c>
      <c r="G1" s="1" t="s">
        <v>162</v>
      </c>
      <c r="H1" s="1" t="s">
        <v>163</v>
      </c>
      <c r="I1" s="1" t="s">
        <v>164</v>
      </c>
    </row>
    <row r="2" spans="1:9" s="72" customFormat="1" x14ac:dyDescent="0.3">
      <c r="A2" s="69" t="s">
        <v>33</v>
      </c>
      <c r="B2" s="70">
        <v>1</v>
      </c>
      <c r="C2" s="71">
        <f ca="1">IFERROR(AVERAGEIFS(INDIRECT($A2 &amp; "!H:H"),INDIRECT($A2 &amp; "!C:C"), C$1),"")</f>
        <v>1</v>
      </c>
      <c r="D2" s="71">
        <f ca="1">IFERROR(AVERAGEIFS(INDIRECT($A2 &amp; "!H:H"),INDIRECT($A2 &amp; "!C:C"), D$1),"")</f>
        <v>1</v>
      </c>
      <c r="E2" s="71" t="str">
        <f t="shared" ref="C2:E14" ca="1" si="0">IFERROR(AVERAGEIFS(INDIRECT($A2 &amp; "!H:H"),INDIRECT($A2 &amp; "!C:C"), E$1),"")</f>
        <v/>
      </c>
      <c r="F2" s="70">
        <f ca="1">AVERAGE(B2:E2)</f>
        <v>1</v>
      </c>
      <c r="G2" s="72" t="b">
        <v>1</v>
      </c>
      <c r="H2" s="72" t="b">
        <v>1</v>
      </c>
      <c r="I2" s="72" t="b">
        <v>1</v>
      </c>
    </row>
    <row r="3" spans="1:9" s="72" customFormat="1" x14ac:dyDescent="0.3">
      <c r="A3" s="69" t="s">
        <v>34</v>
      </c>
      <c r="B3" s="70">
        <v>1</v>
      </c>
      <c r="C3" s="71">
        <f t="shared" ca="1" si="0"/>
        <v>1</v>
      </c>
      <c r="D3" s="71">
        <f t="shared" ca="1" si="0"/>
        <v>1</v>
      </c>
      <c r="E3" s="71" t="str">
        <f t="shared" ca="1" si="0"/>
        <v/>
      </c>
      <c r="F3" s="70">
        <f ca="1">AVERAGE(B3:E3)</f>
        <v>1</v>
      </c>
    </row>
    <row r="4" spans="1:9" s="72" customFormat="1" x14ac:dyDescent="0.3">
      <c r="A4" s="69" t="s">
        <v>35</v>
      </c>
      <c r="B4" s="70">
        <v>1</v>
      </c>
      <c r="C4" s="71">
        <f t="shared" ca="1" si="0"/>
        <v>1</v>
      </c>
      <c r="D4" s="71">
        <f t="shared" ca="1" si="0"/>
        <v>1</v>
      </c>
      <c r="E4" s="71" t="str">
        <f t="shared" ca="1" si="0"/>
        <v/>
      </c>
      <c r="F4" s="70">
        <f ca="1">AVERAGE(B4:E4)</f>
        <v>1</v>
      </c>
      <c r="G4" s="72" t="b">
        <v>1</v>
      </c>
      <c r="H4" s="72" t="b">
        <v>1</v>
      </c>
      <c r="I4" s="72" t="b">
        <v>1</v>
      </c>
    </row>
    <row r="5" spans="1:9" s="72" customFormat="1" x14ac:dyDescent="0.3">
      <c r="A5" s="69" t="s">
        <v>36</v>
      </c>
      <c r="B5" s="70">
        <v>1</v>
      </c>
      <c r="C5" s="71">
        <f t="shared" ca="1" si="0"/>
        <v>0.83333333333333337</v>
      </c>
      <c r="D5" s="71">
        <f t="shared" ca="1" si="0"/>
        <v>0.875</v>
      </c>
      <c r="E5" s="71" t="str">
        <f t="shared" ca="1" si="0"/>
        <v/>
      </c>
      <c r="F5" s="70">
        <f t="shared" ref="F5:F14" ca="1" si="1">AVERAGE(B5:E5)</f>
        <v>0.90277777777777779</v>
      </c>
    </row>
    <row r="6" spans="1:9" s="72" customFormat="1" x14ac:dyDescent="0.3">
      <c r="A6" s="69" t="s">
        <v>75</v>
      </c>
      <c r="B6" s="70">
        <v>1</v>
      </c>
      <c r="C6" s="71">
        <f t="shared" ca="1" si="0"/>
        <v>1</v>
      </c>
      <c r="D6" s="71">
        <f t="shared" ca="1" si="0"/>
        <v>0.95</v>
      </c>
      <c r="E6" s="71" t="str">
        <f t="shared" ca="1" si="0"/>
        <v/>
      </c>
      <c r="F6" s="70">
        <f t="shared" ca="1" si="1"/>
        <v>0.98333333333333339</v>
      </c>
      <c r="G6" s="72" t="b">
        <v>1</v>
      </c>
      <c r="H6" s="72" t="b">
        <v>1</v>
      </c>
      <c r="I6" s="72" t="b">
        <v>1</v>
      </c>
    </row>
    <row r="7" spans="1:9" s="72" customFormat="1" x14ac:dyDescent="0.3">
      <c r="A7" s="69" t="s">
        <v>37</v>
      </c>
      <c r="B7" s="70">
        <v>1</v>
      </c>
      <c r="C7" s="71">
        <f t="shared" ca="1" si="0"/>
        <v>0.9</v>
      </c>
      <c r="D7" s="71">
        <f t="shared" ca="1" si="0"/>
        <v>0.75</v>
      </c>
      <c r="E7" s="71" t="str">
        <f t="shared" ca="1" si="0"/>
        <v/>
      </c>
      <c r="F7" s="70">
        <f t="shared" ca="1" si="1"/>
        <v>0.8833333333333333</v>
      </c>
    </row>
    <row r="8" spans="1:9" s="72" customFormat="1" x14ac:dyDescent="0.3">
      <c r="A8" s="69" t="s">
        <v>38</v>
      </c>
      <c r="B8" s="70">
        <v>1</v>
      </c>
      <c r="C8" s="71">
        <f t="shared" ca="1" si="0"/>
        <v>1</v>
      </c>
      <c r="D8" s="71">
        <f t="shared" ca="1" si="0"/>
        <v>0.86363636363636365</v>
      </c>
      <c r="E8" s="71" t="str">
        <f t="shared" ca="1" si="0"/>
        <v/>
      </c>
      <c r="F8" s="70">
        <f t="shared" ca="1" si="1"/>
        <v>0.95454545454545459</v>
      </c>
    </row>
    <row r="9" spans="1:9" s="72" customFormat="1" x14ac:dyDescent="0.3">
      <c r="A9" s="69" t="s">
        <v>72</v>
      </c>
      <c r="B9" s="70">
        <v>1</v>
      </c>
      <c r="C9" s="71">
        <f t="shared" ca="1" si="0"/>
        <v>1</v>
      </c>
      <c r="D9" s="71">
        <f t="shared" ca="1" si="0"/>
        <v>0.83333333333333337</v>
      </c>
      <c r="E9" s="71" t="str">
        <f t="shared" ca="1" si="0"/>
        <v/>
      </c>
      <c r="F9" s="70">
        <f t="shared" ca="1" si="1"/>
        <v>0.94444444444444453</v>
      </c>
    </row>
    <row r="10" spans="1:9" s="72" customFormat="1" x14ac:dyDescent="0.3">
      <c r="A10" s="69" t="s">
        <v>39</v>
      </c>
      <c r="B10" s="70">
        <v>1</v>
      </c>
      <c r="C10" s="71">
        <f t="shared" ca="1" si="0"/>
        <v>0.25</v>
      </c>
      <c r="D10" s="71">
        <f t="shared" ca="1" si="0"/>
        <v>0.375</v>
      </c>
      <c r="E10" s="71" t="str">
        <f t="shared" ca="1" si="0"/>
        <v/>
      </c>
      <c r="F10" s="70">
        <f t="shared" ca="1" si="1"/>
        <v>0.54166666666666663</v>
      </c>
    </row>
    <row r="11" spans="1:9" s="72" customFormat="1" x14ac:dyDescent="0.3">
      <c r="A11" s="69" t="s">
        <v>73</v>
      </c>
      <c r="B11" s="70">
        <v>1</v>
      </c>
      <c r="C11" s="71">
        <f t="shared" ca="1" si="0"/>
        <v>1</v>
      </c>
      <c r="D11" s="71">
        <f t="shared" ca="1" si="0"/>
        <v>0.9375</v>
      </c>
      <c r="E11" s="71">
        <f t="shared" ca="1" si="0"/>
        <v>1</v>
      </c>
      <c r="F11" s="70">
        <f t="shared" ca="1" si="1"/>
        <v>0.984375</v>
      </c>
    </row>
    <row r="12" spans="1:9" s="72" customFormat="1" x14ac:dyDescent="0.3">
      <c r="A12" s="69" t="s">
        <v>40</v>
      </c>
      <c r="B12" s="70">
        <v>1</v>
      </c>
      <c r="C12" s="71">
        <f t="shared" ca="1" si="0"/>
        <v>0.5714285714285714</v>
      </c>
      <c r="D12" s="71">
        <f t="shared" ca="1" si="0"/>
        <v>0.5625</v>
      </c>
      <c r="E12" s="71" t="str">
        <f t="shared" ca="1" si="0"/>
        <v/>
      </c>
      <c r="F12" s="70">
        <f t="shared" ca="1" si="1"/>
        <v>0.71130952380952372</v>
      </c>
    </row>
    <row r="13" spans="1:9" s="72" customFormat="1" x14ac:dyDescent="0.3">
      <c r="A13" s="69" t="s">
        <v>114</v>
      </c>
      <c r="B13" s="70">
        <v>1</v>
      </c>
      <c r="C13" s="71">
        <f t="shared" ca="1" si="0"/>
        <v>0.33333333333333331</v>
      </c>
      <c r="D13" s="71">
        <f t="shared" ca="1" si="0"/>
        <v>0.5</v>
      </c>
      <c r="E13" s="71" t="str">
        <f t="shared" ca="1" si="0"/>
        <v/>
      </c>
      <c r="F13" s="70">
        <f t="shared" ca="1" si="1"/>
        <v>0.61111111111111105</v>
      </c>
    </row>
    <row r="14" spans="1:9" s="72" customFormat="1" x14ac:dyDescent="0.3">
      <c r="A14" s="69" t="s">
        <v>74</v>
      </c>
      <c r="B14" s="70">
        <v>0</v>
      </c>
      <c r="C14" s="71">
        <f t="shared" ca="1" si="0"/>
        <v>0</v>
      </c>
      <c r="D14" s="71">
        <f t="shared" ca="1" si="0"/>
        <v>0</v>
      </c>
      <c r="E14" s="71" t="str">
        <f t="shared" ca="1" si="0"/>
        <v/>
      </c>
      <c r="F14" s="70">
        <f t="shared" ca="1" si="1"/>
        <v>0</v>
      </c>
    </row>
    <row r="15" spans="1:9" s="1" customFormat="1" x14ac:dyDescent="0.3">
      <c r="A15" s="1" t="s">
        <v>1</v>
      </c>
      <c r="B15" s="17">
        <f>AVERAGE(B2:B14)</f>
        <v>0.92307692307692313</v>
      </c>
      <c r="C15" s="17">
        <f ca="1">AVERAGE(C2:C14)</f>
        <v>0.7606227106227107</v>
      </c>
      <c r="D15" s="17">
        <f ca="1">AVERAGE(D2:D14)</f>
        <v>0.74207459207459203</v>
      </c>
      <c r="F15" s="17">
        <f ca="1">AVERAGE(F2:F14)</f>
        <v>0.80899204961704951</v>
      </c>
    </row>
  </sheetData>
  <hyperlinks>
    <hyperlink ref="A8" r:id="rId1" tooltip="Condition (IPS)" display="https://build.fhir.org/ig/HL7/fhir-ips/StructureDefinition-Condition-uv-ips.html" xr:uid="{00000000-0004-0000-0000-000000000000}"/>
    <hyperlink ref="A10" r:id="rId2" tooltip="Medication (IPS)" display="https://build.fhir.org/ig/HL7/fhir-ips/StructureDefinition-Medication-uv-ips.html" xr:uid="{00000000-0004-0000-0000-000001000000}"/>
    <hyperlink ref="A11" r:id="rId3" tooltip="Observation Results (IPS)" display="https://build.fhir.org/ig/HL7/fhir-ips/StructureDefinition-Observation-results-uv-ips.html" xr:uid="{00000000-0004-0000-0000-000002000000}"/>
    <hyperlink ref="A2" r:id="rId4" tooltip="Patient (IPS)" display="https://build.fhir.org/ig/HL7/fhir-ips/StructureDefinition-Patient-uv-ips.html" xr:uid="{00000000-0004-0000-0000-000004000000}"/>
    <hyperlink ref="A3" r:id="rId5" tooltip="Organization (IPS)" display="https://build.fhir.org/ig/HL7/fhir-ips/StructureDefinition-Organization-uv-ips.html" xr:uid="{00000000-0004-0000-0000-000005000000}"/>
    <hyperlink ref="A4" r:id="rId6" tooltip="Practitioner (IPS)" display="https://build.fhir.org/ig/HL7/fhir-ips/StructureDefinition-Practitioner-uv-ips.html" xr:uid="{00000000-0004-0000-0000-000006000000}"/>
    <hyperlink ref="A5" r:id="rId7" tooltip="PractitionerRole (IPS)" display="https://build.fhir.org/ig/HL7/fhir-ips/StructureDefinition-PractitionerRole-uv-ips.html" xr:uid="{00000000-0004-0000-0000-000007000000}"/>
    <hyperlink ref="A14" r:id="rId8" tooltip="Bundle - IPS" display="https://build.fhir.org/ig/HL7/fhir-ips/StructureDefinition-Bundle-uv-ips.html" xr:uid="{00000000-0004-0000-0000-000008000000}"/>
    <hyperlink ref="A12" r:id="rId9" tooltip="Composition (IPS)" display="https://build.fhir.org/ig/HL7/fhir-ips/StructureDefinition-Composition-uv-ips.html" xr:uid="{00000000-0004-0000-0000-000009000000}"/>
    <hyperlink ref="A6" r:id="rId10" tooltip="Allergy Intolerance (IPS)" display="https://build.fhir.org/ig/HL7/fhir-ips/StructureDefinition-AllergyIntolerance-uv-ips.html" xr:uid="{00000000-0004-0000-0000-00000A000000}"/>
    <hyperlink ref="A7" r:id="rId11" tooltip="Immunization (IPS)" display="https://build.fhir.org/ig/HL7/fhir-ips/StructureDefinition-Immunization-uv-ips.html" xr:uid="{00000000-0004-0000-0000-00000B000000}"/>
    <hyperlink ref="A9" r:id="rId12" tooltip="Medication Statement (IPS)" display="https://build.fhir.org/ig/HL7/fhir-ips/StructureDefinition-MedicationStatement-uv-ips.html" xr:uid="{00000000-0004-0000-0000-00000C000000}"/>
  </hyperlinks>
  <pageMargins left="0.7" right="0.7" top="0.75" bottom="0.75" header="0.3" footer="0.3"/>
  <pageSetup orientation="portrait" r:id="rId13"/>
  <drawing r:id="rId1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1"/>
  <sheetViews>
    <sheetView workbookViewId="0">
      <selection activeCell="G18" sqref="G18"/>
    </sheetView>
  </sheetViews>
  <sheetFormatPr defaultColWidth="8.6640625" defaultRowHeight="14.4" x14ac:dyDescent="0.3"/>
  <cols>
    <col min="1" max="1" width="46.33203125" customWidth="1"/>
    <col min="2" max="2" width="40.6640625" customWidth="1"/>
    <col min="3" max="3" width="14.44140625" customWidth="1"/>
    <col min="4" max="4" width="33.10937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8" si="0">CONCATENATE(C2,"/",B2)</f>
        <v>CodeSystem/medication-statement-status</v>
      </c>
      <c r="B2" s="16" t="s">
        <v>92</v>
      </c>
      <c r="C2" s="5" t="s">
        <v>3</v>
      </c>
      <c r="D2" s="5"/>
      <c r="E2" s="2" t="b">
        <v>1</v>
      </c>
      <c r="F2" s="2" t="b">
        <v>1</v>
      </c>
      <c r="G2" s="2" t="b">
        <v>0</v>
      </c>
      <c r="H2" s="8">
        <f t="shared" ref="H2:H8" si="1">COUNTIF(E2:F2,TRUE)/COLUMNS(E2:F2)</f>
        <v>1</v>
      </c>
      <c r="I2" s="2" t="s">
        <v>51</v>
      </c>
      <c r="J2" s="2" t="s">
        <v>50</v>
      </c>
      <c r="K2" s="2" t="b">
        <v>0</v>
      </c>
    </row>
    <row r="3" spans="1:13" s="3" customFormat="1" x14ac:dyDescent="0.3">
      <c r="A3" s="12" t="str">
        <f t="shared" si="0"/>
        <v>ValueSet/medication-statement-status</v>
      </c>
      <c r="B3" s="15" t="s">
        <v>92</v>
      </c>
      <c r="C3" s="4" t="s">
        <v>4</v>
      </c>
      <c r="D3" s="4"/>
      <c r="E3" s="12" t="b">
        <v>1</v>
      </c>
      <c r="F3" s="12" t="b">
        <v>1</v>
      </c>
      <c r="G3" s="12" t="b">
        <v>0</v>
      </c>
      <c r="H3" s="7">
        <f t="shared" si="1"/>
        <v>1</v>
      </c>
      <c r="I3" s="3" t="s">
        <v>51</v>
      </c>
      <c r="J3" s="3" t="s">
        <v>50</v>
      </c>
      <c r="K3" s="3" t="b">
        <v>0</v>
      </c>
    </row>
    <row r="4" spans="1:13" s="2" customFormat="1" x14ac:dyDescent="0.3">
      <c r="A4" s="13" t="str">
        <f t="shared" si="0"/>
        <v>CodeSystem/medication-statement-category</v>
      </c>
      <c r="B4" s="16" t="s">
        <v>93</v>
      </c>
      <c r="C4" s="2" t="s">
        <v>3</v>
      </c>
      <c r="E4" s="2" t="b">
        <v>1</v>
      </c>
      <c r="F4" s="2" t="b">
        <v>1</v>
      </c>
      <c r="G4" s="2" t="b">
        <v>0</v>
      </c>
      <c r="H4" s="8">
        <f t="shared" si="1"/>
        <v>1</v>
      </c>
      <c r="I4" s="21" t="s">
        <v>51</v>
      </c>
      <c r="J4" s="2" t="s">
        <v>50</v>
      </c>
      <c r="K4" s="2" t="b">
        <v>0</v>
      </c>
      <c r="M4" s="2" t="s">
        <v>209</v>
      </c>
    </row>
    <row r="5" spans="1:13" s="3" customFormat="1" x14ac:dyDescent="0.3">
      <c r="A5" s="12" t="str">
        <f t="shared" si="0"/>
        <v>ValueSet/medication-statement-category</v>
      </c>
      <c r="B5" s="15" t="s">
        <v>93</v>
      </c>
      <c r="C5" s="4" t="s">
        <v>4</v>
      </c>
      <c r="E5" s="12" t="b">
        <v>1</v>
      </c>
      <c r="F5" s="12" t="b">
        <v>1</v>
      </c>
      <c r="G5" s="12" t="b">
        <v>0</v>
      </c>
      <c r="H5" s="7">
        <f t="shared" si="1"/>
        <v>1</v>
      </c>
      <c r="I5" s="29" t="s">
        <v>51</v>
      </c>
      <c r="J5" s="12" t="s">
        <v>50</v>
      </c>
      <c r="K5" s="18" t="b">
        <v>0</v>
      </c>
    </row>
    <row r="6" spans="1:13" s="3" customFormat="1" x14ac:dyDescent="0.3">
      <c r="A6" s="12" t="str">
        <f t="shared" si="0"/>
        <v>ValueSet/medication-snomed-absent-unknown-uv-ips</v>
      </c>
      <c r="B6" s="15" t="s">
        <v>94</v>
      </c>
      <c r="C6" s="3" t="s">
        <v>4</v>
      </c>
      <c r="E6" s="12" t="b">
        <v>1</v>
      </c>
      <c r="F6" s="12" t="b">
        <v>0</v>
      </c>
      <c r="G6" s="12" t="b">
        <v>0</v>
      </c>
      <c r="H6" s="7">
        <f t="shared" si="1"/>
        <v>0.5</v>
      </c>
      <c r="K6" s="18" t="b">
        <v>0</v>
      </c>
      <c r="M6" s="3" t="s">
        <v>197</v>
      </c>
    </row>
    <row r="7" spans="1:13" s="10" customFormat="1" x14ac:dyDescent="0.3">
      <c r="A7" s="13" t="str">
        <f t="shared" si="0"/>
        <v>CodeSystem/absent-unknown-uv-ips</v>
      </c>
      <c r="B7" s="19" t="s">
        <v>89</v>
      </c>
      <c r="C7" s="13" t="s">
        <v>3</v>
      </c>
      <c r="E7" s="13" t="b">
        <v>1</v>
      </c>
      <c r="F7" s="13" t="b">
        <v>1</v>
      </c>
      <c r="G7" s="13" t="b">
        <v>0</v>
      </c>
      <c r="H7" s="8">
        <f t="shared" si="1"/>
        <v>1</v>
      </c>
      <c r="I7" s="10" t="s">
        <v>68</v>
      </c>
      <c r="J7" s="10" t="s">
        <v>50</v>
      </c>
      <c r="K7" s="10" t="b">
        <v>0</v>
      </c>
    </row>
    <row r="8" spans="1:13" s="76" customFormat="1" x14ac:dyDescent="0.3">
      <c r="A8" s="12" t="str">
        <f t="shared" si="0"/>
        <v>ValueSet/absent-or-unknown-allergies-uv-ips</v>
      </c>
      <c r="B8" s="22" t="s">
        <v>126</v>
      </c>
      <c r="C8" s="18" t="s">
        <v>4</v>
      </c>
      <c r="E8" s="76" t="b">
        <v>1</v>
      </c>
      <c r="F8" s="76" t="b">
        <v>1</v>
      </c>
      <c r="G8" s="76" t="b">
        <v>0</v>
      </c>
      <c r="H8" s="9">
        <f t="shared" si="1"/>
        <v>1</v>
      </c>
      <c r="I8" s="76" t="s">
        <v>68</v>
      </c>
      <c r="J8" s="76" t="s">
        <v>50</v>
      </c>
      <c r="K8" s="76" t="b">
        <v>0</v>
      </c>
    </row>
    <row r="9" spans="1:13" s="10" customFormat="1" x14ac:dyDescent="0.3">
      <c r="A9" s="13" t="str">
        <f t="shared" ref="A9:A10" si="2">CONCATENATE(C9,"/",B9)</f>
        <v>CodeSystem/resource-types</v>
      </c>
      <c r="B9" s="19" t="s">
        <v>91</v>
      </c>
      <c r="C9" s="13" t="s">
        <v>3</v>
      </c>
      <c r="E9" s="13" t="b">
        <v>1</v>
      </c>
      <c r="F9" s="13" t="b">
        <v>1</v>
      </c>
      <c r="G9" s="13" t="b">
        <v>0</v>
      </c>
      <c r="H9" s="8">
        <f t="shared" ref="H9:H10" si="3">COUNTIF(E9:F9,TRUE)/COLUMNS(E9:F9)</f>
        <v>1</v>
      </c>
      <c r="I9" s="10" t="s">
        <v>51</v>
      </c>
      <c r="J9" s="10" t="s">
        <v>50</v>
      </c>
      <c r="K9" s="10" t="b">
        <v>0</v>
      </c>
    </row>
    <row r="10" spans="1:13" s="76" customFormat="1" x14ac:dyDescent="0.3">
      <c r="A10" s="12" t="str">
        <f t="shared" si="2"/>
        <v>ValueSet/resource-types</v>
      </c>
      <c r="B10" s="22" t="s">
        <v>91</v>
      </c>
      <c r="C10" s="18" t="s">
        <v>4</v>
      </c>
      <c r="E10" s="76" t="b">
        <v>1</v>
      </c>
      <c r="F10" s="76" t="b">
        <v>1</v>
      </c>
      <c r="G10" s="76" t="b">
        <v>0</v>
      </c>
      <c r="H10" s="9">
        <f t="shared" si="3"/>
        <v>1</v>
      </c>
      <c r="I10" s="76" t="s">
        <v>51</v>
      </c>
      <c r="J10" s="76" t="s">
        <v>50</v>
      </c>
      <c r="K10" s="76" t="b">
        <v>0</v>
      </c>
    </row>
    <row r="11" spans="1:13" s="76" customFormat="1" x14ac:dyDescent="0.3">
      <c r="A11" s="12" t="str">
        <f t="shared" ref="A11" si="4">CONCATENATE(C11,"/",B11)</f>
        <v>ValueSet/medicine-route-of-administration</v>
      </c>
      <c r="B11" s="22" t="s">
        <v>210</v>
      </c>
      <c r="C11" s="18" t="s">
        <v>4</v>
      </c>
      <c r="E11" s="76" t="b">
        <v>1</v>
      </c>
      <c r="F11" s="76" t="b">
        <v>0</v>
      </c>
      <c r="G11" s="76" t="b">
        <v>0</v>
      </c>
      <c r="H11" s="9">
        <f t="shared" ref="H11" si="5">COUNTIF(E11:F11,TRUE)/COLUMNS(E11:F11)</f>
        <v>0.5</v>
      </c>
      <c r="K11" s="76" t="b">
        <v>0</v>
      </c>
      <c r="M11" s="76" t="s">
        <v>211</v>
      </c>
    </row>
  </sheetData>
  <hyperlinks>
    <hyperlink ref="B3" r:id="rId1" xr:uid="{96250123-C1CC-461D-93E6-E19865D69692}"/>
    <hyperlink ref="B2" r:id="rId2" xr:uid="{0A0677C8-E66A-4F0F-A28B-C42C6A312E03}"/>
    <hyperlink ref="B5" r:id="rId3" xr:uid="{A43874C6-ACCF-46A2-9DE6-862B236DE14E}"/>
    <hyperlink ref="B4" r:id="rId4" xr:uid="{219F72F1-3D83-4F78-A660-8A58DDFE8D50}"/>
    <hyperlink ref="B6" r:id="rId5" xr:uid="{A35CF98A-C8F9-4D9A-BF76-A6336F5C2625}"/>
    <hyperlink ref="B7" r:id="rId6" xr:uid="{97613AF1-7AD6-49E7-899A-EBBDEAC69548}"/>
    <hyperlink ref="B8" r:id="rId7" xr:uid="{7427334F-E55A-4DBA-BC9C-5BA12733A73A}"/>
    <hyperlink ref="B9" r:id="rId8" xr:uid="{DCD27290-EAAE-47B3-9F7A-270B8387E8E3}"/>
    <hyperlink ref="B10" r:id="rId9" xr:uid="{A1235EEF-2065-440C-BF06-0929700A4212}"/>
    <hyperlink ref="B11" r:id="rId10" xr:uid="{8729CEB2-8E80-4719-966B-A1F919F3C1B3}"/>
  </hyperlinks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13"/>
  <sheetViews>
    <sheetView workbookViewId="0">
      <selection activeCell="B6" sqref="B6"/>
    </sheetView>
  </sheetViews>
  <sheetFormatPr defaultColWidth="8.6640625" defaultRowHeight="14.4" x14ac:dyDescent="0.3"/>
  <cols>
    <col min="1" max="1" width="46.6640625" bestFit="1" customWidth="1"/>
    <col min="2" max="2" width="40.6640625" customWidth="1"/>
    <col min="3" max="3" width="14.44140625" customWidth="1"/>
    <col min="4" max="4" width="25.6640625" customWidth="1"/>
    <col min="5" max="6" width="11.6640625" bestFit="1" customWidth="1"/>
    <col min="7" max="7" width="11.6640625" customWidth="1"/>
    <col min="11" max="11" width="11.77734375" bestFit="1" customWidth="1"/>
  </cols>
  <sheetData>
    <row r="1" spans="1:12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2" s="2" customFormat="1" x14ac:dyDescent="0.3">
      <c r="A2" s="2" t="s">
        <v>212</v>
      </c>
      <c r="B2" s="16" t="s">
        <v>154</v>
      </c>
      <c r="C2" s="2" t="s">
        <v>3</v>
      </c>
      <c r="D2" s="2" t="s">
        <v>155</v>
      </c>
      <c r="E2" s="2" t="b">
        <v>1</v>
      </c>
      <c r="F2" s="2" t="b">
        <v>1</v>
      </c>
      <c r="G2" s="2" t="b">
        <v>0</v>
      </c>
      <c r="H2" s="6">
        <v>1</v>
      </c>
      <c r="I2" s="2" t="s">
        <v>66</v>
      </c>
      <c r="J2" s="2" t="s">
        <v>50</v>
      </c>
      <c r="K2" s="2" t="s">
        <v>140</v>
      </c>
    </row>
    <row r="3" spans="1:12" s="3" customFormat="1" x14ac:dyDescent="0.3">
      <c r="A3" s="3" t="s">
        <v>213</v>
      </c>
      <c r="B3" s="15" t="s">
        <v>153</v>
      </c>
      <c r="C3" s="3" t="s">
        <v>4</v>
      </c>
      <c r="D3" s="3" t="s">
        <v>156</v>
      </c>
      <c r="E3" s="3" t="b">
        <v>1</v>
      </c>
      <c r="F3" s="3" t="b">
        <v>1</v>
      </c>
      <c r="G3" s="3" t="b">
        <v>0</v>
      </c>
      <c r="H3" s="7">
        <v>1</v>
      </c>
      <c r="I3" s="3" t="s">
        <v>158</v>
      </c>
      <c r="J3" s="3" t="s">
        <v>50</v>
      </c>
      <c r="K3" s="3" t="s">
        <v>140</v>
      </c>
    </row>
    <row r="4" spans="1:12" s="12" customFormat="1" x14ac:dyDescent="0.3">
      <c r="A4" s="12" t="str">
        <f t="shared" ref="A4:A13" si="0">CONCATENATE(C4,"/",B4)</f>
        <v>ValueSet/medication-snomed-absent-unknown-uv-ips</v>
      </c>
      <c r="B4" s="22" t="s">
        <v>94</v>
      </c>
      <c r="C4" s="18" t="s">
        <v>4</v>
      </c>
      <c r="E4" s="12" t="b">
        <v>1</v>
      </c>
      <c r="F4" s="12" t="b">
        <v>0</v>
      </c>
      <c r="H4" s="14">
        <f t="shared" ref="H4:H13" si="1">COUNTIF(E4:F4,TRUE)/COLUMNS(E4:F4)</f>
        <v>0.5</v>
      </c>
      <c r="K4" s="3" t="s">
        <v>140</v>
      </c>
      <c r="L4" s="12" t="s">
        <v>214</v>
      </c>
    </row>
    <row r="5" spans="1:12" s="18" customFormat="1" x14ac:dyDescent="0.3">
      <c r="A5" s="12" t="str">
        <f t="shared" si="0"/>
        <v>ValueSet/medications-snomed-ct-ips-free-set</v>
      </c>
      <c r="B5" s="22" t="s">
        <v>95</v>
      </c>
      <c r="C5" s="18" t="s">
        <v>4</v>
      </c>
      <c r="E5" s="12" t="b">
        <v>1</v>
      </c>
      <c r="F5" s="12" t="b">
        <v>1</v>
      </c>
      <c r="G5" s="12"/>
      <c r="H5" s="9">
        <f t="shared" si="1"/>
        <v>1</v>
      </c>
      <c r="K5" s="3" t="s">
        <v>140</v>
      </c>
    </row>
    <row r="6" spans="1:12" s="18" customFormat="1" x14ac:dyDescent="0.3">
      <c r="A6" s="12" t="str">
        <f t="shared" si="0"/>
        <v>ValueSet/whoatc-uv-ips</v>
      </c>
      <c r="B6" s="22" t="s">
        <v>96</v>
      </c>
      <c r="C6" s="30" t="s">
        <v>4</v>
      </c>
      <c r="E6" s="12" t="b">
        <v>1</v>
      </c>
      <c r="F6" s="12" t="b">
        <v>0</v>
      </c>
      <c r="G6" s="12"/>
      <c r="H6" s="9">
        <f t="shared" si="1"/>
        <v>0.5</v>
      </c>
      <c r="I6" s="29"/>
      <c r="J6" s="12"/>
      <c r="K6" s="3" t="s">
        <v>140</v>
      </c>
      <c r="L6" s="18" t="s">
        <v>215</v>
      </c>
    </row>
    <row r="7" spans="1:12" s="2" customFormat="1" x14ac:dyDescent="0.3">
      <c r="A7" s="13" t="str">
        <f t="shared" si="0"/>
        <v>CodeSystem/medication-status</v>
      </c>
      <c r="B7" s="16" t="s">
        <v>97</v>
      </c>
      <c r="C7" s="5" t="s">
        <v>3</v>
      </c>
      <c r="E7" s="2" t="b">
        <v>0</v>
      </c>
      <c r="F7" s="2" t="b">
        <v>0</v>
      </c>
      <c r="H7" s="8">
        <f t="shared" si="1"/>
        <v>0</v>
      </c>
    </row>
    <row r="8" spans="1:12" s="18" customFormat="1" x14ac:dyDescent="0.3">
      <c r="A8" s="12" t="str">
        <f t="shared" si="0"/>
        <v>ValueSet/medication-status</v>
      </c>
      <c r="B8" s="22" t="s">
        <v>97</v>
      </c>
      <c r="C8" s="30" t="s">
        <v>4</v>
      </c>
      <c r="E8" s="12" t="b">
        <v>0</v>
      </c>
      <c r="F8" s="12" t="b">
        <v>0</v>
      </c>
      <c r="G8" s="12"/>
      <c r="H8" s="9">
        <f t="shared" si="1"/>
        <v>0</v>
      </c>
      <c r="I8" s="12"/>
      <c r="J8" s="12"/>
    </row>
    <row r="9" spans="1:12" s="18" customFormat="1" x14ac:dyDescent="0.3">
      <c r="A9" s="12" t="str">
        <f t="shared" si="0"/>
        <v>ValueSet/medicine-doseform</v>
      </c>
      <c r="B9" s="22" t="s">
        <v>98</v>
      </c>
      <c r="C9" s="18" t="s">
        <v>4</v>
      </c>
      <c r="E9" s="12" t="b">
        <v>0</v>
      </c>
      <c r="F9" s="12" t="b">
        <v>0</v>
      </c>
      <c r="G9" s="12"/>
      <c r="H9" s="9">
        <f t="shared" si="1"/>
        <v>0</v>
      </c>
      <c r="I9" s="12"/>
      <c r="J9" s="12"/>
    </row>
    <row r="10" spans="1:12" s="2" customFormat="1" x14ac:dyDescent="0.3">
      <c r="A10" s="13" t="str">
        <f t="shared" si="0"/>
        <v>CodeSystem/http://snomed.info/sct</v>
      </c>
      <c r="B10" s="16" t="s">
        <v>32</v>
      </c>
      <c r="C10" s="2" t="s">
        <v>3</v>
      </c>
      <c r="E10" s="2" t="b">
        <v>0</v>
      </c>
      <c r="F10" s="2" t="b">
        <v>0</v>
      </c>
      <c r="H10" s="8">
        <f t="shared" si="1"/>
        <v>0</v>
      </c>
      <c r="I10" s="10"/>
      <c r="J10" s="10"/>
      <c r="K10" s="10"/>
    </row>
    <row r="11" spans="1:12" s="18" customFormat="1" x14ac:dyDescent="0.3">
      <c r="A11" s="12" t="str">
        <f t="shared" si="0"/>
        <v>ValueSet/medicine-active-substances-uv-ips</v>
      </c>
      <c r="B11" s="22" t="s">
        <v>99</v>
      </c>
      <c r="C11" s="18" t="s">
        <v>4</v>
      </c>
      <c r="E11" s="12" t="b">
        <v>0</v>
      </c>
      <c r="F11" s="12" t="b">
        <v>0</v>
      </c>
      <c r="G11" s="12"/>
      <c r="H11" s="9">
        <f t="shared" si="1"/>
        <v>0</v>
      </c>
      <c r="I11" s="12"/>
      <c r="J11" s="12"/>
      <c r="K11" s="12"/>
    </row>
    <row r="12" spans="1:12" s="2" customFormat="1" x14ac:dyDescent="0.3">
      <c r="A12" s="13" t="str">
        <f t="shared" si="0"/>
        <v>CodeSystem/</v>
      </c>
      <c r="C12" s="2" t="s">
        <v>3</v>
      </c>
      <c r="E12" s="2" t="b">
        <v>0</v>
      </c>
      <c r="F12" s="2" t="b">
        <v>0</v>
      </c>
      <c r="H12" s="8">
        <f t="shared" si="1"/>
        <v>0</v>
      </c>
    </row>
    <row r="13" spans="1:12" s="3" customFormat="1" x14ac:dyDescent="0.3">
      <c r="A13" s="12" t="str">
        <f t="shared" si="0"/>
        <v>ValueSet/</v>
      </c>
      <c r="C13" s="3" t="s">
        <v>4</v>
      </c>
      <c r="E13" s="12" t="b">
        <v>0</v>
      </c>
      <c r="F13" s="12" t="b">
        <v>0</v>
      </c>
      <c r="G13" s="12"/>
      <c r="H13" s="7">
        <f t="shared" si="1"/>
        <v>0</v>
      </c>
    </row>
  </sheetData>
  <hyperlinks>
    <hyperlink ref="B5" r:id="rId1" xr:uid="{FEB733BF-B46E-47C1-8151-7B36A95D7CAA}"/>
    <hyperlink ref="B6" r:id="rId2" xr:uid="{56C8534A-0A8F-40F7-86B8-E25F50FBB572}"/>
    <hyperlink ref="B8" r:id="rId3" xr:uid="{572FEFD3-D4CE-48F0-8028-7FB705B5A1DF}"/>
    <hyperlink ref="B7" r:id="rId4" xr:uid="{A1B04313-10F8-41D5-9100-10B5AF60072E}"/>
    <hyperlink ref="B9" r:id="rId5" xr:uid="{98315F82-3994-4027-AD37-6742DE096035}"/>
    <hyperlink ref="B11" r:id="rId6" xr:uid="{484BC68C-8636-4498-BF5D-5148FA6EA99E}"/>
    <hyperlink ref="B10" r:id="rId7" xr:uid="{4BF0416D-1DD1-4B3B-AE6D-27D20EBA68B4}"/>
    <hyperlink ref="B2" r:id="rId8" xr:uid="{53F1C38F-E29A-4A46-9AFE-90175614230E}"/>
    <hyperlink ref="B3" r:id="rId9" xr:uid="{764D88EA-7B11-4FFA-BEE3-346B801D6207}"/>
    <hyperlink ref="B4" r:id="rId10" xr:uid="{8BD3AF1F-9E5A-42AE-8086-0E9265DD2DDF}"/>
  </hyperlinks>
  <pageMargins left="0.511811024" right="0.511811024" top="0.78740157499999996" bottom="0.78740157499999996" header="0.31496062000000002" footer="0.31496062000000002"/>
  <pageSetup paperSize="9" orientation="portrait" r:id="rId1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5"/>
  <sheetViews>
    <sheetView topLeftCell="A19" zoomScale="155" zoomScaleNormal="155" workbookViewId="0">
      <selection activeCell="K36" sqref="K36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  <col min="9" max="9" width="10.44140625" bestFit="1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13" t="str">
        <f t="shared" ref="A2:A31" si="0">CONCATENATE(C2,"/",B2)</f>
        <v>CodeSystem/observation-status</v>
      </c>
      <c r="B2" s="16" t="s">
        <v>177</v>
      </c>
      <c r="C2" s="5" t="s">
        <v>3</v>
      </c>
      <c r="D2" s="5"/>
      <c r="E2" s="2" t="b">
        <v>1</v>
      </c>
      <c r="F2" s="2" t="b">
        <v>1</v>
      </c>
      <c r="H2" s="8">
        <f t="shared" ref="H2:H29" si="1">COUNTIF(E2:F2,TRUE)/COLUMNS(E2:F2)</f>
        <v>1</v>
      </c>
      <c r="I2" s="2" t="s">
        <v>181</v>
      </c>
      <c r="J2" s="2" t="s">
        <v>50</v>
      </c>
    </row>
    <row r="3" spans="1:13" s="2" customFormat="1" x14ac:dyDescent="0.3">
      <c r="A3" s="13" t="str">
        <f t="shared" si="0"/>
        <v>ValueSet/observation-status</v>
      </c>
      <c r="B3" s="16" t="s">
        <v>177</v>
      </c>
      <c r="C3" s="5" t="s">
        <v>4</v>
      </c>
      <c r="D3" s="5"/>
      <c r="E3" s="2" t="b">
        <v>1</v>
      </c>
      <c r="F3" s="2" t="b">
        <v>1</v>
      </c>
      <c r="H3" s="8">
        <f t="shared" si="1"/>
        <v>1</v>
      </c>
      <c r="I3" s="2" t="s">
        <v>181</v>
      </c>
      <c r="J3" s="2" t="s">
        <v>50</v>
      </c>
    </row>
    <row r="4" spans="1:13" s="2" customFormat="1" x14ac:dyDescent="0.3">
      <c r="A4" s="13" t="str">
        <f t="shared" si="0"/>
        <v>CodeSystem/observation-category</v>
      </c>
      <c r="B4" s="16" t="s">
        <v>100</v>
      </c>
      <c r="C4" s="5" t="s">
        <v>3</v>
      </c>
      <c r="D4" s="5"/>
      <c r="E4" s="2" t="b">
        <v>1</v>
      </c>
      <c r="F4" s="2" t="b">
        <v>1</v>
      </c>
      <c r="H4" s="8">
        <f t="shared" si="1"/>
        <v>1</v>
      </c>
      <c r="I4" s="2" t="s">
        <v>51</v>
      </c>
    </row>
    <row r="5" spans="1:13" s="3" customFormat="1" x14ac:dyDescent="0.3">
      <c r="A5" s="12" t="str">
        <f t="shared" si="0"/>
        <v>ValueSet/observation-category</v>
      </c>
      <c r="B5" s="15" t="s">
        <v>100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  <c r="I5" s="3" t="s">
        <v>51</v>
      </c>
    </row>
    <row r="6" spans="1:13" s="2" customFormat="1" x14ac:dyDescent="0.3">
      <c r="A6" s="13" t="str">
        <f t="shared" si="0"/>
        <v>ValueSet/results-laboratory-observations-uv-ips</v>
      </c>
      <c r="B6" s="16" t="s">
        <v>115</v>
      </c>
      <c r="C6" s="5" t="s">
        <v>4</v>
      </c>
      <c r="D6" s="5"/>
      <c r="E6" s="2" t="b">
        <v>1</v>
      </c>
      <c r="F6" s="2" t="b">
        <v>1</v>
      </c>
      <c r="H6" s="8">
        <f t="shared" si="1"/>
        <v>1</v>
      </c>
      <c r="I6" s="2" t="s">
        <v>68</v>
      </c>
      <c r="J6" s="2" t="s">
        <v>50</v>
      </c>
    </row>
    <row r="7" spans="1:13" s="3" customFormat="1" x14ac:dyDescent="0.3">
      <c r="A7" s="12" t="str">
        <f t="shared" si="0"/>
        <v>ValueSet/results-coded-values-laboratory-uv-ips</v>
      </c>
      <c r="B7" s="15" t="s">
        <v>116</v>
      </c>
      <c r="C7" s="4" t="s">
        <v>4</v>
      </c>
      <c r="D7" s="4"/>
      <c r="E7" s="12" t="b">
        <v>1</v>
      </c>
      <c r="F7" s="12" t="b">
        <v>1</v>
      </c>
      <c r="G7" s="12"/>
      <c r="H7" s="7">
        <f t="shared" si="1"/>
        <v>1</v>
      </c>
    </row>
    <row r="8" spans="1:13" s="2" customFormat="1" x14ac:dyDescent="0.3">
      <c r="A8" s="13" t="str">
        <f t="shared" si="0"/>
        <v>ValueSet/results-blood-group-uv-ips</v>
      </c>
      <c r="B8" s="16" t="s">
        <v>117</v>
      </c>
      <c r="C8" s="5" t="s">
        <v>4</v>
      </c>
      <c r="D8" s="5"/>
      <c r="E8" s="2" t="b">
        <v>1</v>
      </c>
      <c r="F8" s="2" t="b">
        <v>1</v>
      </c>
      <c r="H8" s="8">
        <f t="shared" si="1"/>
        <v>1</v>
      </c>
      <c r="M8" s="2" t="s">
        <v>178</v>
      </c>
    </row>
    <row r="9" spans="1:13" s="3" customFormat="1" x14ac:dyDescent="0.3">
      <c r="A9" s="12" t="str">
        <f t="shared" si="0"/>
        <v>ValueSet/results-presence-absence-uv-ips</v>
      </c>
      <c r="B9" s="15" t="s">
        <v>118</v>
      </c>
      <c r="C9" s="4" t="s">
        <v>4</v>
      </c>
      <c r="D9" s="4"/>
      <c r="E9" s="12" t="b">
        <v>1</v>
      </c>
      <c r="F9" s="12" t="b">
        <v>1</v>
      </c>
      <c r="G9" s="12"/>
      <c r="H9" s="7">
        <f t="shared" si="1"/>
        <v>1</v>
      </c>
      <c r="M9" s="3" t="s">
        <v>178</v>
      </c>
    </row>
    <row r="10" spans="1:13" s="2" customFormat="1" x14ac:dyDescent="0.3">
      <c r="A10" s="13" t="str">
        <f t="shared" si="0"/>
        <v>ValueSet/results-microorganism-uv-ips</v>
      </c>
      <c r="B10" s="16" t="s">
        <v>119</v>
      </c>
      <c r="C10" s="5" t="s">
        <v>4</v>
      </c>
      <c r="D10" s="5"/>
      <c r="E10" s="2" t="b">
        <v>1</v>
      </c>
      <c r="F10" s="2" t="b">
        <v>1</v>
      </c>
      <c r="H10" s="8">
        <f t="shared" si="1"/>
        <v>1</v>
      </c>
    </row>
    <row r="11" spans="1:13" s="3" customFormat="1" x14ac:dyDescent="0.3">
      <c r="A11" s="12" t="str">
        <f t="shared" si="0"/>
        <v>ValueSet/results-blood-group-snomed-ct-ips-free-set</v>
      </c>
      <c r="B11" s="15" t="s">
        <v>120</v>
      </c>
      <c r="C11" s="4" t="s">
        <v>4</v>
      </c>
      <c r="D11" s="4"/>
      <c r="E11" s="12" t="b">
        <v>1</v>
      </c>
      <c r="F11" s="12" t="b">
        <v>1</v>
      </c>
      <c r="G11" s="12"/>
      <c r="H11" s="7">
        <f t="shared" si="1"/>
        <v>1</v>
      </c>
      <c r="M11" s="3" t="s">
        <v>179</v>
      </c>
    </row>
    <row r="12" spans="1:13" s="2" customFormat="1" x14ac:dyDescent="0.3">
      <c r="A12" s="13" t="str">
        <f t="shared" si="0"/>
        <v>ValueSet/results-presence-absence-snomed-ct-ips-free-set</v>
      </c>
      <c r="B12" s="16" t="s">
        <v>121</v>
      </c>
      <c r="C12" s="5" t="s">
        <v>4</v>
      </c>
      <c r="D12" s="5"/>
      <c r="E12" s="2" t="b">
        <v>1</v>
      </c>
      <c r="F12" s="2" t="b">
        <v>1</v>
      </c>
      <c r="H12" s="8">
        <f t="shared" si="1"/>
        <v>1</v>
      </c>
      <c r="M12" s="2" t="s">
        <v>179</v>
      </c>
    </row>
    <row r="13" spans="1:13" s="3" customFormat="1" x14ac:dyDescent="0.3">
      <c r="A13" s="12" t="str">
        <f t="shared" si="0"/>
        <v>ValueSet/results-microorganism-snomed-ct-ips-free-set</v>
      </c>
      <c r="B13" s="15" t="s">
        <v>122</v>
      </c>
      <c r="C13" s="4" t="s">
        <v>4</v>
      </c>
      <c r="D13" s="4"/>
      <c r="E13" s="12" t="b">
        <v>1</v>
      </c>
      <c r="F13" s="12" t="s">
        <v>123</v>
      </c>
      <c r="G13" s="12"/>
      <c r="H13" s="7">
        <f t="shared" si="1"/>
        <v>0.5</v>
      </c>
      <c r="I13" s="3" t="s">
        <v>68</v>
      </c>
    </row>
    <row r="14" spans="1:13" s="2" customFormat="1" x14ac:dyDescent="0.3">
      <c r="A14" s="13" t="str">
        <f t="shared" si="0"/>
        <v>CodeSystem/data-absent-reason</v>
      </c>
      <c r="B14" s="16" t="s">
        <v>101</v>
      </c>
      <c r="C14" s="5" t="s">
        <v>3</v>
      </c>
      <c r="D14" s="5"/>
      <c r="E14" s="2" t="b">
        <v>1</v>
      </c>
      <c r="F14" s="2" t="b">
        <v>1</v>
      </c>
      <c r="H14" s="8">
        <f t="shared" si="1"/>
        <v>1</v>
      </c>
      <c r="I14" s="2" t="s">
        <v>51</v>
      </c>
      <c r="J14" s="2" t="s">
        <v>50</v>
      </c>
    </row>
    <row r="15" spans="1:13" s="3" customFormat="1" x14ac:dyDescent="0.3">
      <c r="A15" s="12" t="str">
        <f t="shared" si="0"/>
        <v>ValueSet/data-absent-reason</v>
      </c>
      <c r="B15" s="15" t="s">
        <v>101</v>
      </c>
      <c r="C15" s="4" t="s">
        <v>4</v>
      </c>
      <c r="D15" s="4"/>
      <c r="E15" s="4" t="b">
        <v>1</v>
      </c>
      <c r="F15" s="4" t="b">
        <v>1</v>
      </c>
      <c r="G15" s="12"/>
      <c r="H15" s="7">
        <f t="shared" si="1"/>
        <v>1</v>
      </c>
      <c r="I15" s="3" t="s">
        <v>51</v>
      </c>
      <c r="J15" s="3" t="s">
        <v>50</v>
      </c>
    </row>
    <row r="16" spans="1:13" s="2" customFormat="1" x14ac:dyDescent="0.3">
      <c r="A16" s="13" t="str">
        <f t="shared" si="0"/>
        <v>CodeSystem/v3-ObservationInterpretation</v>
      </c>
      <c r="B16" s="16" t="s">
        <v>103</v>
      </c>
      <c r="C16" s="5" t="s">
        <v>3</v>
      </c>
      <c r="D16" s="5"/>
      <c r="E16" s="2" t="b">
        <v>1</v>
      </c>
      <c r="F16" s="2" t="b">
        <v>1</v>
      </c>
      <c r="H16" s="8">
        <f t="shared" si="1"/>
        <v>1</v>
      </c>
      <c r="I16" s="73">
        <v>43324</v>
      </c>
      <c r="J16" s="2" t="s">
        <v>50</v>
      </c>
    </row>
    <row r="17" spans="1:11" s="3" customFormat="1" x14ac:dyDescent="0.3">
      <c r="A17" s="12" t="str">
        <f t="shared" si="0"/>
        <v>ValueSet/observation-interpretation</v>
      </c>
      <c r="B17" s="15" t="s">
        <v>102</v>
      </c>
      <c r="C17" s="4" t="s">
        <v>4</v>
      </c>
      <c r="D17" s="4"/>
      <c r="E17" s="12" t="b">
        <v>1</v>
      </c>
      <c r="F17" s="12" t="b">
        <v>1</v>
      </c>
      <c r="G17" s="12"/>
      <c r="H17" s="7">
        <f t="shared" si="1"/>
        <v>1</v>
      </c>
      <c r="I17" s="3" t="s">
        <v>51</v>
      </c>
      <c r="J17" s="3" t="s">
        <v>50</v>
      </c>
    </row>
    <row r="18" spans="1:11" s="2" customFormat="1" x14ac:dyDescent="0.3">
      <c r="A18" s="13" t="str">
        <f t="shared" si="0"/>
        <v>CodeSystem/referencerange-meaning</v>
      </c>
      <c r="B18" s="16" t="s">
        <v>104</v>
      </c>
      <c r="C18" s="5" t="s">
        <v>3</v>
      </c>
      <c r="D18" s="5"/>
      <c r="E18" s="2" t="b">
        <v>1</v>
      </c>
      <c r="F18" s="2" t="b">
        <v>1</v>
      </c>
      <c r="H18" s="8">
        <f t="shared" si="1"/>
        <v>1</v>
      </c>
      <c r="I18" s="2" t="s">
        <v>51</v>
      </c>
      <c r="J18" s="2" t="s">
        <v>50</v>
      </c>
    </row>
    <row r="19" spans="1:11" s="3" customFormat="1" x14ac:dyDescent="0.3">
      <c r="A19" s="12" t="str">
        <f t="shared" si="0"/>
        <v>ValueSet/referencerange-meaning</v>
      </c>
      <c r="B19" s="15" t="s">
        <v>104</v>
      </c>
      <c r="C19" s="4" t="s">
        <v>4</v>
      </c>
      <c r="D19" s="4"/>
      <c r="E19" s="12" t="b">
        <v>1</v>
      </c>
      <c r="F19" s="12" t="b">
        <v>1</v>
      </c>
      <c r="G19" s="12"/>
      <c r="H19" s="7">
        <f t="shared" si="1"/>
        <v>1</v>
      </c>
      <c r="I19" s="3" t="s">
        <v>51</v>
      </c>
      <c r="J19" s="3" t="s">
        <v>50</v>
      </c>
    </row>
    <row r="20" spans="1:11" s="2" customFormat="1" x14ac:dyDescent="0.3">
      <c r="A20" s="13" t="str">
        <f t="shared" si="0"/>
        <v>ConceptMap/BRResultadoQualitativoExame-2.0</v>
      </c>
      <c r="B20" s="16" t="s">
        <v>167</v>
      </c>
      <c r="C20" s="5" t="s">
        <v>5</v>
      </c>
      <c r="D20" s="5"/>
      <c r="E20" s="2" t="b">
        <v>1</v>
      </c>
      <c r="F20" s="2" t="b">
        <v>1</v>
      </c>
      <c r="H20" s="8">
        <f t="shared" si="1"/>
        <v>1</v>
      </c>
      <c r="I20" s="2" t="s">
        <v>180</v>
      </c>
      <c r="J20" s="2" t="s">
        <v>50</v>
      </c>
    </row>
    <row r="21" spans="1:11" s="3" customFormat="1" x14ac:dyDescent="0.3">
      <c r="A21" s="12" t="str">
        <f t="shared" si="0"/>
        <v>CodeSystem/Resultado qualitativo do Exame</v>
      </c>
      <c r="B21" s="15" t="s">
        <v>168</v>
      </c>
      <c r="C21" s="4" t="s">
        <v>3</v>
      </c>
      <c r="D21" s="4"/>
      <c r="E21" s="12" t="b">
        <v>1</v>
      </c>
      <c r="F21" s="12" t="b">
        <v>1</v>
      </c>
      <c r="G21" s="12"/>
      <c r="H21" s="7">
        <f t="shared" si="1"/>
        <v>1</v>
      </c>
      <c r="I21" s="3" t="s">
        <v>59</v>
      </c>
      <c r="J21" s="3" t="s">
        <v>50</v>
      </c>
    </row>
    <row r="22" spans="1:11" s="2" customFormat="1" x14ac:dyDescent="0.3">
      <c r="A22" s="13" t="str">
        <f t="shared" si="0"/>
        <v>CodeSystem/Tipo de Resultado AVIDEZ</v>
      </c>
      <c r="B22" s="16" t="s">
        <v>169</v>
      </c>
      <c r="C22" s="5" t="s">
        <v>3</v>
      </c>
      <c r="D22" s="5"/>
      <c r="E22" s="2" t="b">
        <v>1</v>
      </c>
      <c r="F22" s="2" t="b">
        <v>1</v>
      </c>
      <c r="H22" s="8">
        <f t="shared" si="1"/>
        <v>1</v>
      </c>
      <c r="I22" s="2" t="s">
        <v>60</v>
      </c>
      <c r="J22" s="2" t="s">
        <v>50</v>
      </c>
    </row>
    <row r="23" spans="1:11" s="3" customFormat="1" x14ac:dyDescent="0.3">
      <c r="A23" s="12" t="str">
        <f t="shared" si="0"/>
        <v>CodeSystem/Tipo de Resultado DTNT</v>
      </c>
      <c r="B23" s="15" t="s">
        <v>170</v>
      </c>
      <c r="C23" s="4" t="s">
        <v>3</v>
      </c>
      <c r="D23" s="4"/>
      <c r="E23" s="12" t="b">
        <v>1</v>
      </c>
      <c r="F23" s="12" t="b">
        <v>1</v>
      </c>
      <c r="G23" s="12"/>
      <c r="H23" s="7">
        <f t="shared" si="1"/>
        <v>1</v>
      </c>
      <c r="I23" s="3" t="s">
        <v>60</v>
      </c>
      <c r="J23" s="3" t="s">
        <v>50</v>
      </c>
    </row>
    <row r="24" spans="1:11" s="2" customFormat="1" x14ac:dyDescent="0.3">
      <c r="A24" s="13" t="str">
        <f t="shared" si="0"/>
        <v>CodeSystem/Tipo de Resultado HISPT</v>
      </c>
      <c r="B24" s="16" t="s">
        <v>171</v>
      </c>
      <c r="C24" s="5" t="s">
        <v>3</v>
      </c>
      <c r="D24" s="5"/>
      <c r="E24" s="2" t="b">
        <v>1</v>
      </c>
      <c r="F24" s="2" t="b">
        <v>1</v>
      </c>
      <c r="H24" s="8">
        <f t="shared" si="1"/>
        <v>1</v>
      </c>
      <c r="I24" s="2" t="s">
        <v>60</v>
      </c>
      <c r="J24" s="2" t="s">
        <v>50</v>
      </c>
    </row>
    <row r="25" spans="1:11" s="3" customFormat="1" x14ac:dyDescent="0.3">
      <c r="A25" s="12" t="str">
        <f t="shared" si="0"/>
        <v>CodeSystem/Tipo de Resultado PRAU</v>
      </c>
      <c r="B25" s="15" t="s">
        <v>172</v>
      </c>
      <c r="C25" s="4" t="s">
        <v>3</v>
      </c>
      <c r="D25" s="4"/>
      <c r="E25" s="12" t="b">
        <v>1</v>
      </c>
      <c r="F25" s="12" t="b">
        <v>1</v>
      </c>
      <c r="G25" s="12"/>
      <c r="H25" s="7">
        <f t="shared" si="1"/>
        <v>1</v>
      </c>
      <c r="I25" s="3" t="s">
        <v>60</v>
      </c>
      <c r="J25" s="3" t="s">
        <v>50</v>
      </c>
    </row>
    <row r="26" spans="1:11" s="2" customFormat="1" x14ac:dyDescent="0.3">
      <c r="A26" s="13" t="str">
        <f t="shared" si="0"/>
        <v>CodeSystem/Tipo de Resultado PSNG</v>
      </c>
      <c r="B26" s="16" t="s">
        <v>173</v>
      </c>
      <c r="C26" s="5" t="s">
        <v>3</v>
      </c>
      <c r="D26" s="5"/>
      <c r="E26" s="2" t="b">
        <v>1</v>
      </c>
      <c r="F26" s="2" t="b">
        <v>1</v>
      </c>
      <c r="H26" s="8">
        <f t="shared" si="1"/>
        <v>1</v>
      </c>
      <c r="I26" s="2" t="s">
        <v>60</v>
      </c>
      <c r="J26" s="2" t="s">
        <v>50</v>
      </c>
    </row>
    <row r="27" spans="1:11" s="3" customFormat="1" x14ac:dyDescent="0.3">
      <c r="A27" s="12" t="str">
        <f t="shared" si="0"/>
        <v>CodeSystem/Tipo de Resultado RGNR</v>
      </c>
      <c r="B27" s="15" t="s">
        <v>174</v>
      </c>
      <c r="C27" s="4" t="s">
        <v>3</v>
      </c>
      <c r="D27" s="4"/>
      <c r="E27" s="12" t="b">
        <v>1</v>
      </c>
      <c r="F27" s="12" t="b">
        <v>1</v>
      </c>
      <c r="G27" s="12"/>
      <c r="H27" s="7">
        <f t="shared" si="1"/>
        <v>1</v>
      </c>
      <c r="I27" s="3" t="s">
        <v>60</v>
      </c>
      <c r="J27" s="3" t="s">
        <v>50</v>
      </c>
    </row>
    <row r="28" spans="1:11" s="2" customFormat="1" x14ac:dyDescent="0.3">
      <c r="A28" s="13" t="str">
        <f t="shared" si="0"/>
        <v>CodeSystem/Tipo de Resultado RSBAC</v>
      </c>
      <c r="B28" s="16" t="s">
        <v>175</v>
      </c>
      <c r="C28" s="5" t="s">
        <v>3</v>
      </c>
      <c r="D28" s="5"/>
      <c r="E28" s="2" t="b">
        <v>1</v>
      </c>
      <c r="F28" s="2" t="b">
        <v>1</v>
      </c>
      <c r="H28" s="8">
        <f t="shared" si="1"/>
        <v>1</v>
      </c>
      <c r="I28" s="2" t="s">
        <v>60</v>
      </c>
      <c r="J28" s="2" t="s">
        <v>50</v>
      </c>
    </row>
    <row r="29" spans="1:11" s="3" customFormat="1" x14ac:dyDescent="0.3">
      <c r="A29" s="12" t="str">
        <f t="shared" si="0"/>
        <v>CodeSystem/Tipo de Resultado RSCUL</v>
      </c>
      <c r="B29" s="15" t="s">
        <v>176</v>
      </c>
      <c r="C29" s="4" t="s">
        <v>3</v>
      </c>
      <c r="D29" s="4"/>
      <c r="E29" s="12" t="b">
        <v>1</v>
      </c>
      <c r="F29" s="12" t="b">
        <v>1</v>
      </c>
      <c r="G29" s="12"/>
      <c r="H29" s="7">
        <f t="shared" si="1"/>
        <v>1</v>
      </c>
      <c r="I29" s="3" t="s">
        <v>60</v>
      </c>
      <c r="J29" s="3" t="s">
        <v>50</v>
      </c>
    </row>
    <row r="30" spans="1:11" s="2" customFormat="1" x14ac:dyDescent="0.3">
      <c r="A30" s="2" t="str">
        <f t="shared" si="0"/>
        <v>CodeSystem/ urn:ietf:bcp:47</v>
      </c>
      <c r="B30" s="16" t="s">
        <v>154</v>
      </c>
      <c r="C30" s="2" t="s">
        <v>3</v>
      </c>
      <c r="D30" s="2" t="s">
        <v>155</v>
      </c>
      <c r="E30" s="2" t="b">
        <v>1</v>
      </c>
      <c r="F30" s="2" t="b">
        <v>1</v>
      </c>
      <c r="H30" s="6">
        <f>COUNTIF(E30:F30,TRUE)/COLUMNS(E30:F30)</f>
        <v>1</v>
      </c>
      <c r="I30" s="2" t="s">
        <v>66</v>
      </c>
      <c r="J30" s="2" t="s">
        <v>50</v>
      </c>
    </row>
    <row r="31" spans="1:11" s="3" customFormat="1" x14ac:dyDescent="0.3">
      <c r="A31" s="3" t="str">
        <f t="shared" si="0"/>
        <v>ValueSet/languages</v>
      </c>
      <c r="B31" s="15" t="s">
        <v>153</v>
      </c>
      <c r="C31" s="3" t="s">
        <v>4</v>
      </c>
      <c r="D31" s="3" t="s">
        <v>156</v>
      </c>
      <c r="E31" s="3" t="b">
        <v>1</v>
      </c>
      <c r="F31" s="3" t="b">
        <v>1</v>
      </c>
      <c r="H31" s="7">
        <f t="shared" ref="H31" si="2">COUNTIF(E31:F31,TRUE)/COLUMNS(E31:F31)</f>
        <v>1</v>
      </c>
      <c r="I31" s="3" t="s">
        <v>158</v>
      </c>
      <c r="J31" s="3" t="s">
        <v>50</v>
      </c>
    </row>
    <row r="32" spans="1:11" x14ac:dyDescent="0.3">
      <c r="A32" s="10" t="s">
        <v>183</v>
      </c>
      <c r="B32" s="2" t="s">
        <v>184</v>
      </c>
      <c r="C32" s="2" t="s">
        <v>3</v>
      </c>
      <c r="D32" s="2" t="s">
        <v>184</v>
      </c>
      <c r="E32" s="2" t="b">
        <v>0</v>
      </c>
      <c r="G32" s="2" t="s">
        <v>46</v>
      </c>
      <c r="K32" t="s">
        <v>187</v>
      </c>
    </row>
    <row r="33" spans="1:11" x14ac:dyDescent="0.3">
      <c r="A33" s="3" t="s">
        <v>185</v>
      </c>
      <c r="B33" s="3" t="s">
        <v>186</v>
      </c>
      <c r="C33" s="3" t="s">
        <v>4</v>
      </c>
      <c r="D33" s="3" t="s">
        <v>186</v>
      </c>
      <c r="E33" s="2" t="b">
        <v>1</v>
      </c>
      <c r="F33" s="3" t="b">
        <v>1</v>
      </c>
      <c r="G33" s="3" t="s">
        <v>46</v>
      </c>
      <c r="H33" s="7">
        <v>0.5</v>
      </c>
      <c r="I33" s="3" t="s">
        <v>60</v>
      </c>
      <c r="J33" s="3"/>
      <c r="K33" t="s">
        <v>188</v>
      </c>
    </row>
    <row r="34" spans="1:11" x14ac:dyDescent="0.3">
      <c r="A34" t="s">
        <v>189</v>
      </c>
      <c r="B34" s="74" t="s">
        <v>190</v>
      </c>
      <c r="C34" s="2" t="s">
        <v>3</v>
      </c>
      <c r="D34" s="2" t="s">
        <v>190</v>
      </c>
      <c r="E34" s="2" t="b">
        <v>1</v>
      </c>
      <c r="F34" t="b">
        <v>1</v>
      </c>
      <c r="G34" s="2" t="s">
        <v>46</v>
      </c>
      <c r="H34" s="75">
        <v>1</v>
      </c>
      <c r="I34" s="3" t="s">
        <v>191</v>
      </c>
      <c r="J34" s="3" t="s">
        <v>50</v>
      </c>
      <c r="K34" t="s">
        <v>192</v>
      </c>
    </row>
    <row r="35" spans="1:11" x14ac:dyDescent="0.3">
      <c r="A35" t="s">
        <v>193</v>
      </c>
      <c r="B35" s="74" t="s">
        <v>194</v>
      </c>
      <c r="C35" s="3" t="s">
        <v>4</v>
      </c>
      <c r="D35" s="3" t="s">
        <v>194</v>
      </c>
      <c r="E35" s="2" t="b">
        <v>1</v>
      </c>
      <c r="F35" t="b">
        <v>1</v>
      </c>
      <c r="G35" s="3" t="s">
        <v>46</v>
      </c>
      <c r="H35" s="75">
        <v>1</v>
      </c>
      <c r="I35" s="3" t="s">
        <v>60</v>
      </c>
      <c r="J35" s="3" t="s">
        <v>50</v>
      </c>
      <c r="K35" s="3" t="s">
        <v>195</v>
      </c>
    </row>
  </sheetData>
  <hyperlinks>
    <hyperlink ref="B5" r:id="rId1" xr:uid="{6CECBB32-B6F2-4CFF-A455-AAF12AB45AEF}"/>
    <hyperlink ref="B4" r:id="rId2" xr:uid="{510B8A7A-919D-4C18-BF82-7B0A32258BFD}"/>
    <hyperlink ref="B15" r:id="rId3" xr:uid="{3225EEA0-6824-423E-A9BB-9DAE3064430A}"/>
    <hyperlink ref="B14" r:id="rId4" xr:uid="{8366A5D3-64DF-48A7-BE97-D62A56F5AB0B}"/>
    <hyperlink ref="B17" r:id="rId5" xr:uid="{8FA4EEEB-E5DE-425B-A06B-5C0B1E4DA54F}"/>
    <hyperlink ref="B16" r:id="rId6" xr:uid="{BED666AD-9801-4965-AB37-034450A29D51}"/>
    <hyperlink ref="B19" r:id="rId7" xr:uid="{637531A6-6EA7-45A6-B3F2-FC7497D1D644}"/>
    <hyperlink ref="B18" r:id="rId8" xr:uid="{708A98DC-EE4C-4224-A462-E13654056A07}"/>
    <hyperlink ref="B6" r:id="rId9" xr:uid="{567E9CCD-78BF-4CA2-B06D-F847DBE5420D}"/>
    <hyperlink ref="B7" r:id="rId10" xr:uid="{9C2A6A30-56E3-4F50-B8AC-ACC5E28BB88B}"/>
    <hyperlink ref="B8" r:id="rId11" xr:uid="{FB267006-7FBB-4D84-A8CB-B9D951983BB5}"/>
    <hyperlink ref="B9" r:id="rId12" xr:uid="{2A4D8A76-D214-4FDC-8D45-F1126E8B5DFF}"/>
    <hyperlink ref="B10" r:id="rId13" xr:uid="{0EF863A1-8278-49FD-8193-3106A8AFA218}"/>
    <hyperlink ref="B11" r:id="rId14" xr:uid="{11822855-483F-44C3-B845-260A77D03AAD}"/>
    <hyperlink ref="B12" r:id="rId15" xr:uid="{D8D84071-01CF-4CBA-978D-DE61EBF7937E}"/>
    <hyperlink ref="B13" r:id="rId16" xr:uid="{C4971C1F-C2B5-4BA7-AFC6-6F702E3B09C9}"/>
    <hyperlink ref="B20" r:id="rId17" xr:uid="{5567C85B-1A22-48E8-BE02-16AD2C9D4F9A}"/>
    <hyperlink ref="B31" r:id="rId18" xr:uid="{EB82D3E6-F88B-4C6E-8357-F4EF5DA8C1D0}"/>
    <hyperlink ref="B30" r:id="rId19" xr:uid="{A30D0B62-C4E9-4C95-9916-DF1B05A826C3}"/>
    <hyperlink ref="B2" r:id="rId20" xr:uid="{1FE81044-6858-4522-934B-9FAD59F00A72}"/>
    <hyperlink ref="B3" r:id="rId21" xr:uid="{59796988-7559-44B3-9102-A4FAAA2D4375}"/>
    <hyperlink ref="B32" r:id="rId22" xr:uid="{66EA1057-9CB0-8543-A6F5-DCD135620579}"/>
    <hyperlink ref="B33" r:id="rId23" xr:uid="{7ACA596D-1F27-484E-9337-51F9154CC7B5}"/>
    <hyperlink ref="B34" r:id="rId24" xr:uid="{73C41152-1394-0E4A-A286-F166C671E65B}"/>
    <hyperlink ref="B35" r:id="rId25" xr:uid="{10AA17A4-6FEC-D84D-96E8-9CF2EB2C2FBE}"/>
  </hyperlinks>
  <pageMargins left="0.511811024" right="0.511811024" top="0.78740157499999996" bottom="0.78740157499999996" header="0.31496062000000002" footer="0.31496062000000002"/>
  <pageSetup paperSize="9" orientation="portrait" r:id="rId26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18"/>
  <sheetViews>
    <sheetView topLeftCell="B1" workbookViewId="0">
      <selection activeCell="G23" sqref="G2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80" t="s">
        <v>18</v>
      </c>
      <c r="B1" s="80" t="s">
        <v>0</v>
      </c>
      <c r="C1" s="80" t="s">
        <v>6</v>
      </c>
      <c r="D1" s="80" t="s">
        <v>7</v>
      </c>
      <c r="E1" s="80" t="s">
        <v>8</v>
      </c>
      <c r="F1" s="80" t="s">
        <v>9</v>
      </c>
      <c r="G1" s="80" t="s">
        <v>44</v>
      </c>
      <c r="H1" s="80" t="s">
        <v>1</v>
      </c>
      <c r="I1" s="80" t="s">
        <v>47</v>
      </c>
      <c r="J1" s="80" t="s">
        <v>48</v>
      </c>
      <c r="K1" s="80" t="s">
        <v>5</v>
      </c>
      <c r="L1" s="80"/>
      <c r="M1" s="80"/>
    </row>
    <row r="2" spans="1:13" s="2" customFormat="1" x14ac:dyDescent="0.3">
      <c r="A2" s="81" t="s">
        <v>216</v>
      </c>
      <c r="B2" s="83" t="s">
        <v>105</v>
      </c>
      <c r="C2" s="81" t="s">
        <v>3</v>
      </c>
      <c r="D2" s="81"/>
      <c r="E2" s="81" t="b">
        <v>1</v>
      </c>
      <c r="F2" s="81" t="b">
        <v>1</v>
      </c>
      <c r="G2" s="81" t="s">
        <v>46</v>
      </c>
      <c r="H2" s="85">
        <v>1</v>
      </c>
      <c r="I2" s="81" t="s">
        <v>58</v>
      </c>
      <c r="J2" s="81" t="b">
        <v>1</v>
      </c>
      <c r="K2" s="81" t="s">
        <v>196</v>
      </c>
      <c r="L2" s="81"/>
      <c r="M2" s="81"/>
    </row>
    <row r="3" spans="1:13" s="3" customFormat="1" x14ac:dyDescent="0.3">
      <c r="A3" s="86" t="s">
        <v>217</v>
      </c>
      <c r="B3" s="87" t="s">
        <v>105</v>
      </c>
      <c r="C3" s="86" t="s">
        <v>4</v>
      </c>
      <c r="D3" s="86"/>
      <c r="E3" s="86" t="b">
        <v>1</v>
      </c>
      <c r="F3" s="86" t="b">
        <v>1</v>
      </c>
      <c r="G3" s="86" t="s">
        <v>46</v>
      </c>
      <c r="H3" s="88">
        <v>1</v>
      </c>
      <c r="I3" s="86" t="s">
        <v>58</v>
      </c>
      <c r="J3" s="86" t="b">
        <v>1</v>
      </c>
      <c r="K3" s="86" t="s">
        <v>196</v>
      </c>
      <c r="L3" s="86"/>
      <c r="M3" s="86"/>
    </row>
    <row r="4" spans="1:13" s="2" customFormat="1" x14ac:dyDescent="0.3">
      <c r="A4" s="81" t="s">
        <v>218</v>
      </c>
      <c r="B4" s="83" t="s">
        <v>106</v>
      </c>
      <c r="C4" s="81" t="s">
        <v>3</v>
      </c>
      <c r="D4" s="81"/>
      <c r="E4" s="81" t="b">
        <v>1</v>
      </c>
      <c r="F4" s="81" t="b">
        <v>1</v>
      </c>
      <c r="G4" s="81" t="s">
        <v>54</v>
      </c>
      <c r="H4" s="85">
        <v>1</v>
      </c>
      <c r="I4" s="89">
        <v>43324</v>
      </c>
      <c r="J4" s="86" t="b">
        <v>1</v>
      </c>
      <c r="K4" s="81"/>
      <c r="L4" s="81"/>
      <c r="M4" s="81"/>
    </row>
    <row r="5" spans="1:13" s="18" customFormat="1" x14ac:dyDescent="0.3">
      <c r="A5" s="86" t="s">
        <v>219</v>
      </c>
      <c r="B5" s="87" t="s">
        <v>41</v>
      </c>
      <c r="C5" s="86" t="s">
        <v>4</v>
      </c>
      <c r="D5" s="86"/>
      <c r="E5" s="86" t="b">
        <v>1</v>
      </c>
      <c r="F5" s="86" t="b">
        <v>1</v>
      </c>
      <c r="G5" s="86" t="s">
        <v>54</v>
      </c>
      <c r="H5" s="88">
        <v>1</v>
      </c>
      <c r="I5" s="89">
        <v>43324</v>
      </c>
      <c r="J5" s="86" t="b">
        <v>1</v>
      </c>
      <c r="K5" s="86"/>
      <c r="L5" s="86"/>
      <c r="M5" s="86"/>
    </row>
    <row r="6" spans="1:13" s="2" customFormat="1" x14ac:dyDescent="0.3">
      <c r="A6" s="81" t="s">
        <v>220</v>
      </c>
      <c r="B6" s="83" t="s">
        <v>107</v>
      </c>
      <c r="C6" s="81" t="s">
        <v>3</v>
      </c>
      <c r="D6" s="81"/>
      <c r="E6" s="81" t="b">
        <v>1</v>
      </c>
      <c r="F6" s="81" t="b">
        <v>1</v>
      </c>
      <c r="G6" s="81" t="s">
        <v>54</v>
      </c>
      <c r="H6" s="85">
        <v>1</v>
      </c>
      <c r="I6" s="81" t="s">
        <v>58</v>
      </c>
      <c r="J6" s="86" t="b">
        <v>1</v>
      </c>
      <c r="K6" s="81"/>
      <c r="L6" s="81"/>
      <c r="M6" s="81"/>
    </row>
    <row r="7" spans="1:13" s="18" customFormat="1" x14ac:dyDescent="0.3">
      <c r="A7" s="86" t="s">
        <v>221</v>
      </c>
      <c r="B7" s="87" t="s">
        <v>107</v>
      </c>
      <c r="C7" s="86" t="s">
        <v>4</v>
      </c>
      <c r="D7" s="86"/>
      <c r="E7" s="86" t="b">
        <v>1</v>
      </c>
      <c r="F7" s="86" t="b">
        <v>1</v>
      </c>
      <c r="G7" s="86" t="s">
        <v>54</v>
      </c>
      <c r="H7" s="88">
        <v>1</v>
      </c>
      <c r="I7" s="86" t="s">
        <v>58</v>
      </c>
      <c r="J7" s="86" t="b">
        <v>1</v>
      </c>
      <c r="K7" s="86"/>
      <c r="L7" s="86"/>
      <c r="M7" s="86"/>
    </row>
    <row r="8" spans="1:13" s="13" customFormat="1" x14ac:dyDescent="0.3">
      <c r="A8" s="81" t="s">
        <v>222</v>
      </c>
      <c r="B8" s="83" t="s">
        <v>108</v>
      </c>
      <c r="C8" s="81" t="s">
        <v>3</v>
      </c>
      <c r="D8" s="81"/>
      <c r="E8" s="81" t="b">
        <v>1</v>
      </c>
      <c r="F8" s="81" t="b">
        <v>1</v>
      </c>
      <c r="G8" s="81" t="s">
        <v>54</v>
      </c>
      <c r="H8" s="85">
        <v>1</v>
      </c>
      <c r="I8" s="81" t="s">
        <v>58</v>
      </c>
      <c r="J8" s="86" t="b">
        <v>1</v>
      </c>
      <c r="K8" s="81" t="s">
        <v>196</v>
      </c>
      <c r="L8" s="81"/>
      <c r="M8" s="81"/>
    </row>
    <row r="9" spans="1:13" s="18" customFormat="1" x14ac:dyDescent="0.3">
      <c r="A9" s="86" t="s">
        <v>223</v>
      </c>
      <c r="B9" s="87" t="s">
        <v>108</v>
      </c>
      <c r="C9" s="86" t="s">
        <v>4</v>
      </c>
      <c r="D9" s="86"/>
      <c r="E9" s="86" t="b">
        <v>1</v>
      </c>
      <c r="F9" s="86" t="b">
        <v>1</v>
      </c>
      <c r="G9" s="86" t="s">
        <v>54</v>
      </c>
      <c r="H9" s="88">
        <v>1</v>
      </c>
      <c r="I9" s="86" t="s">
        <v>58</v>
      </c>
      <c r="J9" s="86" t="b">
        <v>1</v>
      </c>
      <c r="K9" s="86" t="s">
        <v>196</v>
      </c>
      <c r="L9" s="86"/>
      <c r="M9" s="86"/>
    </row>
    <row r="10" spans="1:13" s="13" customFormat="1" x14ac:dyDescent="0.3">
      <c r="A10" s="81" t="s">
        <v>224</v>
      </c>
      <c r="B10" s="83" t="s">
        <v>109</v>
      </c>
      <c r="C10" s="81" t="s">
        <v>3</v>
      </c>
      <c r="D10" s="81"/>
      <c r="E10" s="81" t="b">
        <v>0</v>
      </c>
      <c r="F10" s="81" t="b">
        <v>0</v>
      </c>
      <c r="G10" s="81"/>
      <c r="H10" s="85">
        <v>0</v>
      </c>
      <c r="I10" s="81"/>
      <c r="J10" s="81"/>
      <c r="K10" s="81"/>
      <c r="L10" s="81"/>
      <c r="M10" s="81"/>
    </row>
    <row r="11" spans="1:13" s="3" customFormat="1" x14ac:dyDescent="0.3">
      <c r="A11" s="86" t="s">
        <v>225</v>
      </c>
      <c r="B11" s="87" t="s">
        <v>109</v>
      </c>
      <c r="C11" s="86" t="s">
        <v>4</v>
      </c>
      <c r="D11" s="86"/>
      <c r="E11" s="86" t="b">
        <v>0</v>
      </c>
      <c r="F11" s="86" t="b">
        <v>0</v>
      </c>
      <c r="G11" s="86"/>
      <c r="H11" s="88">
        <v>0</v>
      </c>
      <c r="I11" s="86"/>
      <c r="J11" s="86"/>
      <c r="K11" s="86"/>
      <c r="L11" s="86"/>
      <c r="M11" s="86"/>
    </row>
    <row r="12" spans="1:13" s="2" customFormat="1" x14ac:dyDescent="0.3">
      <c r="A12" s="81" t="s">
        <v>226</v>
      </c>
      <c r="B12" s="83" t="s">
        <v>110</v>
      </c>
      <c r="C12" s="81" t="s">
        <v>3</v>
      </c>
      <c r="D12" s="81"/>
      <c r="E12" s="81" t="b">
        <v>0</v>
      </c>
      <c r="F12" s="81" t="b">
        <v>0</v>
      </c>
      <c r="G12" s="81"/>
      <c r="H12" s="85">
        <v>0</v>
      </c>
      <c r="I12" s="81"/>
      <c r="J12" s="81"/>
      <c r="K12" s="81"/>
      <c r="L12" s="81"/>
      <c r="M12" s="81"/>
    </row>
    <row r="13" spans="1:13" s="3" customFormat="1" x14ac:dyDescent="0.3">
      <c r="A13" s="86" t="s">
        <v>227</v>
      </c>
      <c r="B13" s="87" t="s">
        <v>110</v>
      </c>
      <c r="C13" s="86" t="s">
        <v>4</v>
      </c>
      <c r="D13" s="86"/>
      <c r="E13" s="86" t="b">
        <v>0</v>
      </c>
      <c r="F13" s="86" t="b">
        <v>0</v>
      </c>
      <c r="G13" s="86"/>
      <c r="H13" s="88">
        <v>0</v>
      </c>
      <c r="I13" s="86"/>
      <c r="J13" s="86"/>
      <c r="K13" s="86"/>
      <c r="L13" s="86"/>
      <c r="M13" s="86"/>
    </row>
    <row r="14" spans="1:13" s="2" customFormat="1" x14ac:dyDescent="0.3">
      <c r="A14" s="81" t="s">
        <v>228</v>
      </c>
      <c r="B14" s="83" t="s">
        <v>111</v>
      </c>
      <c r="C14" s="81" t="s">
        <v>3</v>
      </c>
      <c r="D14" s="81"/>
      <c r="E14" s="81" t="b">
        <v>0</v>
      </c>
      <c r="F14" s="81" t="b">
        <v>0</v>
      </c>
      <c r="G14" s="81"/>
      <c r="H14" s="85">
        <v>0</v>
      </c>
      <c r="I14" s="81"/>
      <c r="J14" s="81"/>
      <c r="K14" s="81"/>
      <c r="L14" s="81"/>
      <c r="M14" s="81"/>
    </row>
    <row r="15" spans="1:13" s="3" customFormat="1" x14ac:dyDescent="0.3">
      <c r="A15" s="86" t="s">
        <v>229</v>
      </c>
      <c r="B15" s="87" t="s">
        <v>111</v>
      </c>
      <c r="C15" s="86" t="s">
        <v>4</v>
      </c>
      <c r="D15" s="86"/>
      <c r="E15" s="86" t="b">
        <v>0</v>
      </c>
      <c r="F15" s="86" t="b">
        <v>0</v>
      </c>
      <c r="G15" s="86"/>
      <c r="H15" s="88">
        <v>0</v>
      </c>
      <c r="I15" s="86"/>
      <c r="J15" s="86"/>
      <c r="K15" s="86"/>
      <c r="L15" s="86"/>
      <c r="M15" s="86"/>
    </row>
    <row r="16" spans="1:13" x14ac:dyDescent="0.3">
      <c r="A16" s="82" t="s">
        <v>205</v>
      </c>
      <c r="B16" s="87" t="s">
        <v>206</v>
      </c>
      <c r="C16" s="81" t="s">
        <v>4</v>
      </c>
      <c r="D16" s="81"/>
      <c r="E16" s="81" t="b">
        <v>1</v>
      </c>
      <c r="F16" s="86" t="b">
        <v>0</v>
      </c>
      <c r="G16" s="81" t="s">
        <v>54</v>
      </c>
      <c r="H16" s="90">
        <v>0.5</v>
      </c>
      <c r="I16" s="81" t="s">
        <v>58</v>
      </c>
      <c r="J16" s="84" t="s">
        <v>45</v>
      </c>
      <c r="K16" s="84" t="s">
        <v>196</v>
      </c>
      <c r="L16" s="84" t="s">
        <v>207</v>
      </c>
      <c r="M16" s="84"/>
    </row>
    <row r="17" spans="1:13" x14ac:dyDescent="0.3">
      <c r="A17" s="84" t="s">
        <v>230</v>
      </c>
      <c r="B17" s="74" t="s">
        <v>231</v>
      </c>
      <c r="C17" s="81" t="s">
        <v>4</v>
      </c>
      <c r="D17" s="84"/>
      <c r="E17" s="86" t="b">
        <v>0</v>
      </c>
      <c r="F17" s="86" t="b">
        <v>0</v>
      </c>
      <c r="G17" s="84" t="s">
        <v>54</v>
      </c>
      <c r="H17" s="84"/>
      <c r="I17" s="84"/>
      <c r="J17" s="84"/>
      <c r="K17" s="84"/>
      <c r="L17" s="84"/>
      <c r="M17" s="84"/>
    </row>
    <row r="18" spans="1:13" x14ac:dyDescent="0.3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</sheetData>
  <hyperlinks>
    <hyperlink ref="B2" r:id="rId1" display="http://hl7.org/fhir/R4/codesystem-composition-status.html" xr:uid="{687E0A6E-C05A-4FDF-9BA5-5028392D2C40}"/>
    <hyperlink ref="B3" r:id="rId2" display="http://hl7.org/fhir/R4/valueset-composition-status.html" xr:uid="{1D31399D-C089-4498-A69C-704C7304446D}"/>
    <hyperlink ref="B4" r:id="rId3" display="http://hl7.org/fhir/R4/v3/Confidentiality/cs.html" xr:uid="{19DE7261-9F70-4F45-87FC-A07633CC9137}"/>
    <hyperlink ref="B5" r:id="rId4" display="http://hl7.org/fhir/R4/v3/ConfidentialityClassification/vs.html" xr:uid="{FF2F1F3D-8486-4CEA-8180-EBE6B532E372}"/>
    <hyperlink ref="B6" r:id="rId5" display="http://hl7.org/fhir/R4/codesystem-composition-attestation-mode.html" xr:uid="{68947ED2-DAEA-42EA-AA55-ADA812D8F60D}"/>
    <hyperlink ref="B7" r:id="rId6" display="http://hl7.org/fhir/R4/valueset-composition-attestation-mode.html" xr:uid="{0FF925EC-63B7-4595-9A1D-FDAB34516078}"/>
    <hyperlink ref="B8" r:id="rId7" display="http://hl7.org/fhir/R4/codesystem-document-relationship-type.html" xr:uid="{6FE8EC76-4567-4121-8644-00071B37E4A7}"/>
    <hyperlink ref="B9" r:id="rId8" display="http://hl7.org/fhir/R4/valueset-document-relationship-type.html" xr:uid="{A99A1AF1-A51A-487E-ABED-7FFBDD9837E2}"/>
    <hyperlink ref="B10" r:id="rId9" display="http://hl7.org/fhir/R4/codesystem-list-mode.html" xr:uid="{88C3BB69-6388-424F-91B9-FFF1DA817C46}"/>
    <hyperlink ref="B11" r:id="rId10" display="http://hl7.org/fhir/R4/valueset-list-mode.html" xr:uid="{C4B79C70-215C-4DD7-A139-7100B3D035C6}"/>
    <hyperlink ref="B12" r:id="rId11" display="http://hl7.org/fhir/R4/codesystem-list-order.html" xr:uid="{2DE8B0B6-92DC-4AD0-AC30-6E30E7F9458B}"/>
    <hyperlink ref="B13" r:id="rId12" display="http://hl7.org/fhir/R4/valueset-list-order.html" xr:uid="{11C115B5-C6FA-440D-8B21-E1E04472C7BF}"/>
    <hyperlink ref="B14" r:id="rId13" display="http://hl7.org/fhir/R4/codesystem-list-empty-reason.html" xr:uid="{D5CBF491-2346-42F8-A1B5-8DFF8DF88322}"/>
    <hyperlink ref="B15" r:id="rId14" display="http://hl7.org/fhir/R4/valueset-list-empty-reason.html" xr:uid="{2BE82FF6-058C-47A3-8175-91C8B0E97F2E}"/>
    <hyperlink ref="B16" r:id="rId15" location="4.4.1.139" display="http://hl7.org/fhir/R4/valueset-doc-section-codes.html - 4.4.1.139" xr:uid="{B9B30ED5-7F59-4A30-90FD-C51A09960E9B}"/>
    <hyperlink ref="B17" r:id="rId16" display="http://hl7.org/fhir/R4/valueset-doc-typecodes.html" xr:uid="{B4704AEE-BA61-4272-B790-44F59D07FEE9}"/>
  </hyperlinks>
  <pageMargins left="0.511811024" right="0.511811024" top="0.78740157499999996" bottom="0.78740157499999996" header="0.31496062000000002" footer="0.31496062000000002"/>
  <pageSetup paperSize="9" orientation="portrait" r:id="rId1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I21"/>
  <sheetViews>
    <sheetView workbookViewId="0">
      <selection activeCell="C27" sqref="C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9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5</v>
      </c>
    </row>
    <row r="2" spans="1:9" s="2" customFormat="1" x14ac:dyDescent="0.3">
      <c r="A2" s="13" t="str">
        <f>CONCATENATE(C2,"/",B2)</f>
        <v>CodeSystem/search-entry-mode</v>
      </c>
      <c r="B2" s="16" t="s">
        <v>112</v>
      </c>
      <c r="C2" s="5" t="s">
        <v>3</v>
      </c>
      <c r="D2" s="5"/>
      <c r="E2" s="2" t="b">
        <v>0</v>
      </c>
      <c r="F2" s="2" t="b">
        <v>0</v>
      </c>
      <c r="H2" s="6">
        <f>COUNTIF(E2:F2,TRUE)/COLUMNS(E2:F2)</f>
        <v>0</v>
      </c>
    </row>
    <row r="3" spans="1:9" s="3" customFormat="1" x14ac:dyDescent="0.3">
      <c r="A3" s="12" t="str">
        <f>CONCATENATE(C3,"/",B3)</f>
        <v>ValueSet/search-entry-mode</v>
      </c>
      <c r="B3" s="15" t="s">
        <v>112</v>
      </c>
      <c r="C3" s="4" t="s">
        <v>4</v>
      </c>
      <c r="D3" s="4"/>
      <c r="E3" s="12" t="b">
        <v>0</v>
      </c>
      <c r="F3" s="12" t="b">
        <v>0</v>
      </c>
      <c r="G3" s="12"/>
      <c r="H3" s="7">
        <f>COUNTIF(E3:F3,TRUE)/COLUMNS(E3:F3)</f>
        <v>0</v>
      </c>
    </row>
    <row r="4" spans="1:9" s="2" customFormat="1" x14ac:dyDescent="0.3">
      <c r="A4" s="13" t="str">
        <f>CONCATENATE(C4,"/",B4)</f>
        <v>CodeSystem/http-verb</v>
      </c>
      <c r="B4" s="16" t="s">
        <v>113</v>
      </c>
      <c r="C4" s="5" t="s">
        <v>3</v>
      </c>
      <c r="D4" s="5"/>
      <c r="E4" s="2" t="b">
        <v>0</v>
      </c>
      <c r="F4" s="2" t="b">
        <v>0</v>
      </c>
      <c r="H4" s="8">
        <f>COUNTIF(E4:F4,TRUE)/COLUMNS(E4:F4)</f>
        <v>0</v>
      </c>
    </row>
    <row r="5" spans="1:9" s="3" customFormat="1" x14ac:dyDescent="0.3">
      <c r="A5" s="12" t="str">
        <f>CONCATENATE(C5,"/",B5)</f>
        <v>ValueSet/http-verb</v>
      </c>
      <c r="B5" s="15" t="s">
        <v>113</v>
      </c>
      <c r="C5" s="4" t="s">
        <v>4</v>
      </c>
      <c r="D5" s="4"/>
      <c r="E5" s="12" t="b">
        <v>0</v>
      </c>
      <c r="F5" s="12" t="b">
        <v>0</v>
      </c>
      <c r="G5" s="12"/>
      <c r="H5" s="7">
        <f>COUNTIF(E5:F5,TRUE)/COLUMNS(E5:F5)</f>
        <v>0</v>
      </c>
      <c r="I5" s="18"/>
    </row>
    <row r="6" spans="1:9" x14ac:dyDescent="0.3">
      <c r="I6" s="2"/>
    </row>
    <row r="7" spans="1:9" x14ac:dyDescent="0.3">
      <c r="I7" s="18"/>
    </row>
    <row r="8" spans="1:9" x14ac:dyDescent="0.3">
      <c r="I8" s="13"/>
    </row>
    <row r="9" spans="1:9" x14ac:dyDescent="0.3">
      <c r="I9" s="18"/>
    </row>
    <row r="10" spans="1:9" x14ac:dyDescent="0.3">
      <c r="I10" s="13"/>
    </row>
    <row r="11" spans="1:9" x14ac:dyDescent="0.3">
      <c r="I11" s="3"/>
    </row>
    <row r="12" spans="1:9" x14ac:dyDescent="0.3">
      <c r="I12" s="2"/>
    </row>
    <row r="13" spans="1:9" x14ac:dyDescent="0.3">
      <c r="I13" s="3"/>
    </row>
    <row r="14" spans="1:9" x14ac:dyDescent="0.3">
      <c r="I14" s="2"/>
    </row>
    <row r="15" spans="1:9" x14ac:dyDescent="0.3">
      <c r="I15" s="3"/>
    </row>
    <row r="16" spans="1:9" x14ac:dyDescent="0.3">
      <c r="I16" s="2"/>
    </row>
    <row r="17" spans="9:9" x14ac:dyDescent="0.3">
      <c r="I17" s="3"/>
    </row>
    <row r="18" spans="9:9" x14ac:dyDescent="0.3">
      <c r="I18" s="2"/>
    </row>
    <row r="19" spans="9:9" x14ac:dyDescent="0.3">
      <c r="I19" s="3"/>
    </row>
    <row r="20" spans="9:9" x14ac:dyDescent="0.3">
      <c r="I20" s="2"/>
    </row>
    <row r="21" spans="9:9" x14ac:dyDescent="0.3">
      <c r="I21" s="3"/>
    </row>
  </sheetData>
  <hyperlinks>
    <hyperlink ref="B3" r:id="rId1" xr:uid="{BBEC9324-1F35-4EED-AA41-B4A4446AD064}"/>
    <hyperlink ref="B2" r:id="rId2" xr:uid="{B7D18F04-25F8-482E-8F9A-34D9CE6C4B70}"/>
    <hyperlink ref="B5" r:id="rId3" xr:uid="{4D5BB43B-43C1-4E95-B67F-845999836067}"/>
    <hyperlink ref="B4" r:id="rId4" xr:uid="{B9FBC83B-F1D0-4703-A9E7-CD4F64C4D403}"/>
  </hyperlinks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A93C4-FC73-4C85-9953-0A3238211A32}">
  <dimension ref="A1:K10"/>
  <sheetViews>
    <sheetView workbookViewId="0">
      <selection activeCell="E27" sqref="E27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3" customFormat="1" x14ac:dyDescent="0.3">
      <c r="A2" s="13" t="str">
        <f t="shared" ref="A2:A10" si="0">CONCATENATE(C2,"/",B2)</f>
        <v>CodeSystem/specimen-status</v>
      </c>
      <c r="B2" s="19" t="s">
        <v>133</v>
      </c>
      <c r="C2" s="31" t="s">
        <v>3</v>
      </c>
      <c r="D2" s="31"/>
      <c r="E2" s="13" t="b">
        <v>1</v>
      </c>
      <c r="F2" s="12" t="b">
        <v>1</v>
      </c>
      <c r="H2" s="8">
        <f t="shared" ref="H2:H10" si="1">COUNTIF(E2:F2,TRUE)/COLUMNS(E2:F2)</f>
        <v>1</v>
      </c>
    </row>
    <row r="3" spans="1:11" s="3" customFormat="1" x14ac:dyDescent="0.3">
      <c r="A3" s="12" t="str">
        <f t="shared" si="0"/>
        <v>ValueSet/specimen-status</v>
      </c>
      <c r="B3" s="15" t="s">
        <v>133</v>
      </c>
      <c r="C3" s="4" t="s">
        <v>4</v>
      </c>
      <c r="D3" s="4"/>
      <c r="E3" s="12" t="b">
        <v>1</v>
      </c>
      <c r="F3" s="12" t="b">
        <v>1</v>
      </c>
      <c r="G3" s="12"/>
      <c r="H3" s="7">
        <f t="shared" si="1"/>
        <v>1</v>
      </c>
    </row>
    <row r="4" spans="1:11" s="3" customFormat="1" x14ac:dyDescent="0.3">
      <c r="A4" s="12" t="str">
        <f t="shared" si="0"/>
        <v>ValueSet/results-specimen-type-uv-ips</v>
      </c>
      <c r="B4" s="15" t="s">
        <v>134</v>
      </c>
      <c r="C4" s="4" t="s">
        <v>4</v>
      </c>
      <c r="D4" s="4"/>
      <c r="E4" s="12" t="b">
        <v>1</v>
      </c>
      <c r="F4" s="12" t="b">
        <v>1</v>
      </c>
      <c r="G4" s="12"/>
      <c r="H4" s="7">
        <f t="shared" si="1"/>
        <v>1</v>
      </c>
    </row>
    <row r="5" spans="1:11" s="3" customFormat="1" x14ac:dyDescent="0.3">
      <c r="A5" s="12" t="str">
        <f t="shared" si="0"/>
        <v>ValueSet/results-specimen-type-snomed-ct-ips-free-set</v>
      </c>
      <c r="B5" s="15" t="s">
        <v>135</v>
      </c>
      <c r="C5" s="4" t="s">
        <v>4</v>
      </c>
      <c r="D5" s="4"/>
      <c r="E5" s="12" t="b">
        <v>1</v>
      </c>
      <c r="F5" s="12" t="b">
        <v>1</v>
      </c>
      <c r="G5" s="12"/>
      <c r="H5" s="7">
        <f t="shared" si="1"/>
        <v>1</v>
      </c>
    </row>
    <row r="6" spans="1:11" s="3" customFormat="1" x14ac:dyDescent="0.3">
      <c r="A6" s="12" t="str">
        <f t="shared" si="0"/>
        <v>ValueSet/specimen-collection-method</v>
      </c>
      <c r="B6" s="15" t="s">
        <v>136</v>
      </c>
      <c r="C6" s="15" t="s">
        <v>4</v>
      </c>
      <c r="D6" s="4"/>
      <c r="E6" s="12" t="b">
        <v>0</v>
      </c>
      <c r="F6" s="2" t="b">
        <v>0</v>
      </c>
      <c r="G6" s="12"/>
      <c r="H6" s="8">
        <f t="shared" si="1"/>
        <v>0</v>
      </c>
    </row>
    <row r="7" spans="1:11" s="2" customFormat="1" x14ac:dyDescent="0.3">
      <c r="A7" s="13" t="str">
        <f t="shared" si="0"/>
        <v>CodeSystem/v2-0916</v>
      </c>
      <c r="B7" s="16" t="s">
        <v>137</v>
      </c>
      <c r="C7" s="5" t="s">
        <v>3</v>
      </c>
      <c r="E7" s="2" t="b">
        <v>0</v>
      </c>
      <c r="F7" s="2" t="b">
        <v>0</v>
      </c>
      <c r="H7" s="8">
        <f t="shared" si="1"/>
        <v>0</v>
      </c>
      <c r="I7" s="21"/>
    </row>
    <row r="8" spans="1:11" s="18" customFormat="1" x14ac:dyDescent="0.3">
      <c r="A8" s="12" t="str">
        <f t="shared" si="0"/>
        <v>ValueSet/v2-0916</v>
      </c>
      <c r="B8" s="22" t="s">
        <v>137</v>
      </c>
      <c r="C8" s="18" t="s">
        <v>4</v>
      </c>
      <c r="E8" s="12" t="b">
        <v>0</v>
      </c>
      <c r="F8" s="12" t="b">
        <v>0</v>
      </c>
      <c r="G8" s="12"/>
      <c r="H8" s="9">
        <f t="shared" si="1"/>
        <v>0</v>
      </c>
      <c r="I8" s="29"/>
      <c r="J8" s="12"/>
    </row>
    <row r="9" spans="1:11" s="2" customFormat="1" x14ac:dyDescent="0.3">
      <c r="A9" s="13" t="str">
        <f t="shared" si="0"/>
        <v>CodeSystem/v2-0493</v>
      </c>
      <c r="B9" s="16" t="s">
        <v>138</v>
      </c>
      <c r="C9" s="5" t="s">
        <v>3</v>
      </c>
      <c r="E9" s="2" t="b">
        <v>0</v>
      </c>
      <c r="F9" s="2" t="b">
        <v>0</v>
      </c>
      <c r="H9" s="8">
        <f t="shared" si="1"/>
        <v>0</v>
      </c>
    </row>
    <row r="10" spans="1:11" s="18" customFormat="1" x14ac:dyDescent="0.3">
      <c r="A10" s="12" t="str">
        <f t="shared" si="0"/>
        <v>ValueSet/v2-0493</v>
      </c>
      <c r="B10" s="22" t="s">
        <v>138</v>
      </c>
      <c r="C10" s="30" t="s">
        <v>4</v>
      </c>
      <c r="E10" s="12" t="b">
        <v>0</v>
      </c>
      <c r="F10" s="12" t="b">
        <v>0</v>
      </c>
      <c r="G10" s="12"/>
      <c r="H10" s="9">
        <f t="shared" si="1"/>
        <v>0</v>
      </c>
      <c r="I10" s="12"/>
      <c r="J10" s="12"/>
    </row>
  </sheetData>
  <hyperlinks>
    <hyperlink ref="B2" r:id="rId1" xr:uid="{E454D6BA-74BB-4C09-9FF8-E7DDB8E51B24}"/>
    <hyperlink ref="B3" r:id="rId2" xr:uid="{2F93C384-DE64-488D-BEED-39F1C464A801}"/>
    <hyperlink ref="B4" r:id="rId3" xr:uid="{760F24FE-7F76-4220-82F1-5A05FB2A8988}"/>
    <hyperlink ref="B5" r:id="rId4" xr:uid="{7AC34707-1A05-48B7-B83B-9E2945A551AD}"/>
    <hyperlink ref="C6" r:id="rId5" xr:uid="{102A6493-A20A-41BC-B214-773E39AD6B75}"/>
    <hyperlink ref="B8" r:id="rId6" xr:uid="{45A12E50-6451-4A7F-B955-89F434F5A30A}"/>
    <hyperlink ref="B7" r:id="rId7" xr:uid="{FDCF7AFF-4641-4767-AEA7-4E79FE224103}"/>
    <hyperlink ref="B10" r:id="rId8" xr:uid="{AD70CCDE-EE8D-45E4-AF77-0CDC40E914E0}"/>
    <hyperlink ref="B9" r:id="rId9" xr:uid="{40E8E3EF-C68D-4988-88F8-8AE0D598C800}"/>
  </hyperlinks>
  <pageMargins left="0.511811024" right="0.511811024" top="0.78740157499999996" bottom="0.78740157499999996" header="0.31496062000000002" footer="0.31496062000000002"/>
  <pageSetup paperSize="9" orientation="portrait"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1"/>
  <sheetViews>
    <sheetView topLeftCell="C1" workbookViewId="0">
      <selection activeCell="M4" sqref="M4"/>
    </sheetView>
  </sheetViews>
  <sheetFormatPr defaultColWidth="8.6640625" defaultRowHeight="14.4" x14ac:dyDescent="0.3"/>
  <cols>
    <col min="1" max="1" width="38.109375" style="56" bestFit="1" customWidth="1"/>
    <col min="2" max="2" width="40.6640625" style="56" customWidth="1"/>
    <col min="3" max="3" width="14.44140625" style="56" customWidth="1"/>
    <col min="4" max="4" width="27.6640625" style="56" customWidth="1"/>
    <col min="5" max="5" width="11.6640625" style="56" bestFit="1" customWidth="1"/>
    <col min="6" max="6" width="16.6640625" style="56" customWidth="1"/>
    <col min="7" max="7" width="11.6640625" style="56" customWidth="1"/>
    <col min="8" max="8" width="8.6640625" style="56"/>
    <col min="9" max="9" width="20.33203125" style="56" customWidth="1"/>
    <col min="10" max="10" width="8.6640625" style="56"/>
    <col min="11" max="11" width="13.33203125" style="56" customWidth="1"/>
    <col min="12" max="12" width="8.6640625" style="56"/>
    <col min="13" max="13" width="58.109375" style="56" customWidth="1"/>
    <col min="14" max="16384" width="8.6640625" style="56"/>
  </cols>
  <sheetData>
    <row r="1" spans="1:13" s="32" customFormat="1" x14ac:dyDescent="0.3">
      <c r="A1" s="33" t="s">
        <v>18</v>
      </c>
      <c r="B1" s="33" t="s">
        <v>0</v>
      </c>
      <c r="C1" s="33" t="s">
        <v>6</v>
      </c>
      <c r="D1" s="33" t="s">
        <v>7</v>
      </c>
      <c r="E1" s="33" t="s">
        <v>8</v>
      </c>
      <c r="F1" s="33" t="s">
        <v>9</v>
      </c>
      <c r="G1" s="33" t="s">
        <v>44</v>
      </c>
      <c r="H1" s="33" t="s">
        <v>1</v>
      </c>
      <c r="I1" s="33" t="s">
        <v>47</v>
      </c>
      <c r="J1" s="33" t="s">
        <v>48</v>
      </c>
      <c r="K1" s="33" t="s">
        <v>5</v>
      </c>
      <c r="L1" s="33"/>
      <c r="M1" s="33"/>
    </row>
    <row r="2" spans="1:13" s="47" customFormat="1" x14ac:dyDescent="0.3">
      <c r="A2" s="54" t="str">
        <f t="shared" ref="A2:A7" si="0">CONCATENATE(C2,"/",B2)</f>
        <v>CodeSystem/name-use</v>
      </c>
      <c r="B2" s="49" t="s">
        <v>10</v>
      </c>
      <c r="C2" s="48" t="s">
        <v>3</v>
      </c>
      <c r="D2" s="49" t="s">
        <v>143</v>
      </c>
      <c r="E2" s="48" t="b">
        <v>1</v>
      </c>
      <c r="F2" s="48" t="b">
        <v>1</v>
      </c>
      <c r="G2" s="55" t="s">
        <v>45</v>
      </c>
      <c r="H2" s="50">
        <f>COUNTIF(E2:F2,TRUE)/COLUMNS(E2:F2)</f>
        <v>1</v>
      </c>
      <c r="I2" s="48" t="s">
        <v>51</v>
      </c>
      <c r="J2" s="48" t="s">
        <v>50</v>
      </c>
      <c r="K2" s="48" t="s">
        <v>140</v>
      </c>
      <c r="L2" s="48"/>
      <c r="M2" s="48"/>
    </row>
    <row r="3" spans="1:13" s="41" customFormat="1" x14ac:dyDescent="0.3">
      <c r="A3" s="42" t="str">
        <f t="shared" si="0"/>
        <v>ValueSet/name-use</v>
      </c>
      <c r="B3" s="61" t="s">
        <v>10</v>
      </c>
      <c r="C3" s="42" t="s">
        <v>4</v>
      </c>
      <c r="D3" s="61" t="s">
        <v>143</v>
      </c>
      <c r="E3" s="42" t="b">
        <v>1</v>
      </c>
      <c r="F3" s="42" t="b">
        <v>1</v>
      </c>
      <c r="G3" s="43" t="s">
        <v>45</v>
      </c>
      <c r="H3" s="44">
        <f t="shared" ref="H3:H20" si="1">COUNTIF(E3:F3,TRUE)/COLUMNS(E3:F3)</f>
        <v>1</v>
      </c>
      <c r="I3" s="42" t="s">
        <v>51</v>
      </c>
      <c r="J3" s="42" t="s">
        <v>50</v>
      </c>
      <c r="K3" s="42" t="s">
        <v>140</v>
      </c>
      <c r="L3" s="42"/>
      <c r="M3" s="42"/>
    </row>
    <row r="4" spans="1:13" s="47" customFormat="1" x14ac:dyDescent="0.3">
      <c r="A4" s="54" t="str">
        <f t="shared" si="0"/>
        <v>CodeSystem/v3-MaritalStatus</v>
      </c>
      <c r="B4" s="49" t="s">
        <v>144</v>
      </c>
      <c r="C4" s="48" t="s">
        <v>3</v>
      </c>
      <c r="D4" s="49" t="s">
        <v>144</v>
      </c>
      <c r="E4" s="48" t="b">
        <v>1</v>
      </c>
      <c r="F4" s="48" t="b">
        <v>1</v>
      </c>
      <c r="G4" s="55" t="s">
        <v>45</v>
      </c>
      <c r="H4" s="50">
        <f t="shared" si="1"/>
        <v>1</v>
      </c>
      <c r="I4" s="51" t="s">
        <v>55</v>
      </c>
      <c r="J4" s="48" t="s">
        <v>52</v>
      </c>
      <c r="K4" s="48" t="s">
        <v>140</v>
      </c>
      <c r="L4" s="48"/>
      <c r="M4" s="48"/>
    </row>
    <row r="5" spans="1:13" s="47" customFormat="1" x14ac:dyDescent="0.3">
      <c r="A5" s="54" t="str">
        <f t="shared" si="0"/>
        <v>CodeSystem/v3-NullFlavor</v>
      </c>
      <c r="B5" s="49" t="s">
        <v>53</v>
      </c>
      <c r="C5" s="48" t="s">
        <v>3</v>
      </c>
      <c r="D5" s="49" t="s">
        <v>53</v>
      </c>
      <c r="E5" s="48" t="b">
        <v>1</v>
      </c>
      <c r="F5" s="48" t="b">
        <v>1</v>
      </c>
      <c r="G5" s="48" t="s">
        <v>54</v>
      </c>
      <c r="H5" s="50">
        <v>1</v>
      </c>
      <c r="I5" s="51" t="s">
        <v>55</v>
      </c>
      <c r="J5" s="48" t="s">
        <v>50</v>
      </c>
      <c r="K5" s="48" t="s">
        <v>140</v>
      </c>
      <c r="L5" s="48"/>
      <c r="M5" s="48"/>
    </row>
    <row r="6" spans="1:13" s="41" customFormat="1" x14ac:dyDescent="0.3">
      <c r="A6" s="42" t="str">
        <f t="shared" si="0"/>
        <v>ValueSet/marital-status</v>
      </c>
      <c r="B6" s="61" t="s">
        <v>11</v>
      </c>
      <c r="C6" s="42" t="s">
        <v>4</v>
      </c>
      <c r="D6" s="61" t="s">
        <v>11</v>
      </c>
      <c r="E6" s="42" t="b">
        <v>1</v>
      </c>
      <c r="F6" s="42" t="b">
        <v>1</v>
      </c>
      <c r="G6" s="43" t="s">
        <v>45</v>
      </c>
      <c r="H6" s="44">
        <f t="shared" si="1"/>
        <v>1</v>
      </c>
      <c r="I6" s="45" t="s">
        <v>51</v>
      </c>
      <c r="J6" s="46" t="s">
        <v>52</v>
      </c>
      <c r="K6" s="42" t="s">
        <v>140</v>
      </c>
      <c r="L6" s="42"/>
      <c r="M6" s="42"/>
    </row>
    <row r="7" spans="1:13" s="47" customFormat="1" x14ac:dyDescent="0.3">
      <c r="A7" s="54" t="str">
        <f t="shared" si="0"/>
        <v>CodeSystem/administrative-gender</v>
      </c>
      <c r="B7" s="49" t="s">
        <v>12</v>
      </c>
      <c r="C7" s="48" t="s">
        <v>3</v>
      </c>
      <c r="D7" s="49" t="s">
        <v>12</v>
      </c>
      <c r="E7" s="48" t="b">
        <v>1</v>
      </c>
      <c r="F7" s="48" t="b">
        <v>1</v>
      </c>
      <c r="G7" s="55" t="s">
        <v>46</v>
      </c>
      <c r="H7" s="50">
        <f t="shared" si="1"/>
        <v>1</v>
      </c>
      <c r="I7" s="48" t="s">
        <v>51</v>
      </c>
      <c r="J7" s="48" t="s">
        <v>50</v>
      </c>
      <c r="K7" s="48" t="s">
        <v>140</v>
      </c>
      <c r="L7" s="48"/>
      <c r="M7" s="48"/>
    </row>
    <row r="8" spans="1:13" s="41" customFormat="1" ht="28.8" x14ac:dyDescent="0.3">
      <c r="A8" s="42" t="str">
        <f>CONCATENATE(C8,"/",B8)</f>
        <v>ValueSet/administrative-gender</v>
      </c>
      <c r="B8" s="61" t="s">
        <v>12</v>
      </c>
      <c r="C8" s="42" t="s">
        <v>4</v>
      </c>
      <c r="D8" s="61" t="s">
        <v>12</v>
      </c>
      <c r="E8" s="42" t="b">
        <v>1</v>
      </c>
      <c r="F8" s="42" t="b">
        <v>1</v>
      </c>
      <c r="G8" s="43" t="s">
        <v>46</v>
      </c>
      <c r="H8" s="44">
        <f t="shared" si="1"/>
        <v>1</v>
      </c>
      <c r="I8" s="46" t="s">
        <v>51</v>
      </c>
      <c r="J8" s="46" t="s">
        <v>50</v>
      </c>
      <c r="K8" s="42" t="b">
        <v>1</v>
      </c>
      <c r="L8" s="42"/>
      <c r="M8" s="52" t="s">
        <v>145</v>
      </c>
    </row>
    <row r="9" spans="1:13" s="37" customFormat="1" x14ac:dyDescent="0.3">
      <c r="A9" s="42" t="str">
        <f>CONCATENATE(C9,"/",B9)</f>
        <v>ValueSet/BRSexo-1.0</v>
      </c>
      <c r="B9" s="53" t="s">
        <v>13</v>
      </c>
      <c r="C9" s="38" t="s">
        <v>4</v>
      </c>
      <c r="D9" s="53" t="s">
        <v>13</v>
      </c>
      <c r="E9" s="38" t="b">
        <v>1</v>
      </c>
      <c r="F9" s="38" t="b">
        <v>1</v>
      </c>
      <c r="G9" s="39" t="s">
        <v>44</v>
      </c>
      <c r="H9" s="40">
        <f>COUNTIF(E9:F9,TRUE)/COLUMNS(E9:F9)</f>
        <v>1</v>
      </c>
      <c r="I9" s="38" t="s">
        <v>49</v>
      </c>
      <c r="J9" s="38" t="s">
        <v>50</v>
      </c>
      <c r="K9" s="42" t="b">
        <v>1</v>
      </c>
      <c r="L9" s="38"/>
      <c r="M9" s="38"/>
    </row>
    <row r="10" spans="1:13" s="57" customFormat="1" x14ac:dyDescent="0.3">
      <c r="A10" s="54" t="str">
        <f>CONCATENATE(C10,"/",B10)</f>
        <v>CodeSystem/BRRacaCor</v>
      </c>
      <c r="B10" s="19" t="s">
        <v>146</v>
      </c>
      <c r="C10" s="54" t="s">
        <v>3</v>
      </c>
      <c r="D10" s="49" t="s">
        <v>146</v>
      </c>
      <c r="E10" s="54" t="b">
        <v>1</v>
      </c>
      <c r="F10" s="54" t="b">
        <v>1</v>
      </c>
      <c r="G10" s="58" t="s">
        <v>46</v>
      </c>
      <c r="H10" s="59">
        <f t="shared" si="1"/>
        <v>1</v>
      </c>
      <c r="I10" s="48" t="s">
        <v>59</v>
      </c>
      <c r="J10" s="48" t="s">
        <v>50</v>
      </c>
      <c r="K10" s="54" t="s">
        <v>140</v>
      </c>
      <c r="L10" s="54"/>
      <c r="M10" s="60"/>
    </row>
    <row r="11" spans="1:13" s="41" customFormat="1" x14ac:dyDescent="0.3">
      <c r="A11" s="42" t="str">
        <f>CONCATENATE(C11,"/",B11)</f>
        <v>ValueSet/RacaCategoriaBRIPS</v>
      </c>
      <c r="B11" s="61" t="s">
        <v>147</v>
      </c>
      <c r="C11" s="42" t="s">
        <v>4</v>
      </c>
      <c r="D11" s="61" t="s">
        <v>147</v>
      </c>
      <c r="E11" s="42" t="b">
        <v>1</v>
      </c>
      <c r="F11" s="42" t="b">
        <v>1</v>
      </c>
      <c r="G11" s="43" t="s">
        <v>46</v>
      </c>
      <c r="H11" s="44" t="s">
        <v>148</v>
      </c>
      <c r="I11" s="46"/>
      <c r="J11" s="46"/>
      <c r="K11" s="42"/>
      <c r="L11" s="42"/>
      <c r="M11" s="52"/>
    </row>
    <row r="12" spans="1:13" s="47" customFormat="1" x14ac:dyDescent="0.3">
      <c r="A12" s="54" t="str">
        <f t="shared" ref="A12:A18" si="2">CONCATENATE(C12,"/",B12)</f>
        <v>CodeSystem/v2-0131</v>
      </c>
      <c r="B12" s="19" t="s">
        <v>56</v>
      </c>
      <c r="C12" s="48" t="s">
        <v>3</v>
      </c>
      <c r="D12" s="54"/>
      <c r="E12" s="48" t="b">
        <v>1</v>
      </c>
      <c r="F12" s="48" t="b">
        <v>1</v>
      </c>
      <c r="G12" s="55" t="s">
        <v>45</v>
      </c>
      <c r="H12" s="50">
        <f t="shared" si="1"/>
        <v>1</v>
      </c>
      <c r="I12" s="67" t="s">
        <v>57</v>
      </c>
      <c r="J12" s="48" t="s">
        <v>50</v>
      </c>
      <c r="K12" s="48"/>
      <c r="L12" s="48"/>
      <c r="M12" s="48"/>
    </row>
    <row r="13" spans="1:13" s="37" customFormat="1" x14ac:dyDescent="0.3">
      <c r="A13" s="42" t="str">
        <f t="shared" si="2"/>
        <v>ValueSet/patient-contactrelationship</v>
      </c>
      <c r="B13" s="53" t="s">
        <v>14</v>
      </c>
      <c r="C13" s="38" t="s">
        <v>4</v>
      </c>
      <c r="D13" s="38" t="s">
        <v>15</v>
      </c>
      <c r="E13" s="38" t="b">
        <v>1</v>
      </c>
      <c r="F13" s="38" t="b">
        <v>1</v>
      </c>
      <c r="G13" s="39" t="s">
        <v>45</v>
      </c>
      <c r="H13" s="40">
        <f t="shared" si="1"/>
        <v>1</v>
      </c>
      <c r="I13" s="46" t="s">
        <v>58</v>
      </c>
      <c r="J13" s="38" t="s">
        <v>50</v>
      </c>
      <c r="K13" s="38" t="s">
        <v>140</v>
      </c>
      <c r="L13" s="38"/>
      <c r="M13" s="38"/>
    </row>
    <row r="14" spans="1:13" s="64" customFormat="1" x14ac:dyDescent="0.3">
      <c r="A14" s="42" t="str">
        <f t="shared" si="2"/>
        <v>ValueSet/languages</v>
      </c>
      <c r="B14" s="61" t="s">
        <v>153</v>
      </c>
      <c r="C14" s="46" t="s">
        <v>4</v>
      </c>
      <c r="D14" s="61" t="s">
        <v>142</v>
      </c>
      <c r="E14" s="46" t="b">
        <v>1</v>
      </c>
      <c r="F14" s="46" t="b">
        <v>1</v>
      </c>
      <c r="G14" s="62" t="s">
        <v>45</v>
      </c>
      <c r="H14" s="63">
        <f t="shared" si="1"/>
        <v>1</v>
      </c>
      <c r="I14" s="46" t="s">
        <v>51</v>
      </c>
      <c r="J14" s="46" t="s">
        <v>50</v>
      </c>
      <c r="K14" s="46" t="s">
        <v>140</v>
      </c>
      <c r="L14" s="46"/>
      <c r="M14" s="46"/>
    </row>
    <row r="15" spans="1:13" s="57" customFormat="1" x14ac:dyDescent="0.3">
      <c r="A15" s="54" t="str">
        <f t="shared" si="2"/>
        <v>CodeSystem/urn:ietf:bcp:47</v>
      </c>
      <c r="B15" s="49" t="s">
        <v>141</v>
      </c>
      <c r="C15" s="54" t="s">
        <v>3</v>
      </c>
      <c r="D15" s="49" t="s">
        <v>141</v>
      </c>
      <c r="E15" s="54" t="b">
        <v>1</v>
      </c>
      <c r="F15" s="54" t="b">
        <v>1</v>
      </c>
      <c r="G15" s="58" t="s">
        <v>45</v>
      </c>
      <c r="H15" s="59">
        <f t="shared" si="1"/>
        <v>1</v>
      </c>
      <c r="I15" s="48" t="s">
        <v>66</v>
      </c>
      <c r="J15" s="54" t="s">
        <v>50</v>
      </c>
      <c r="K15" s="54" t="s">
        <v>140</v>
      </c>
      <c r="L15" s="54"/>
      <c r="M15" s="54"/>
    </row>
    <row r="16" spans="1:13" s="64" customFormat="1" x14ac:dyDescent="0.3">
      <c r="A16" s="42" t="str">
        <f t="shared" si="2"/>
        <v>ValueSet/link-type</v>
      </c>
      <c r="B16" s="61" t="s">
        <v>16</v>
      </c>
      <c r="C16" s="46" t="s">
        <v>4</v>
      </c>
      <c r="D16" s="46" t="s">
        <v>17</v>
      </c>
      <c r="E16" s="46" t="b">
        <v>1</v>
      </c>
      <c r="F16" s="46" t="b">
        <v>1</v>
      </c>
      <c r="G16" s="62" t="s">
        <v>45</v>
      </c>
      <c r="H16" s="63">
        <f t="shared" si="1"/>
        <v>1</v>
      </c>
      <c r="I16" s="46" t="s">
        <v>51</v>
      </c>
      <c r="J16" s="46" t="s">
        <v>50</v>
      </c>
      <c r="K16" s="46" t="s">
        <v>140</v>
      </c>
      <c r="L16" s="46"/>
      <c r="M16" s="46"/>
    </row>
    <row r="17" spans="1:13" s="57" customFormat="1" x14ac:dyDescent="0.3">
      <c r="A17" s="54" t="str">
        <f t="shared" si="2"/>
        <v>CodeSystem/link-type</v>
      </c>
      <c r="B17" s="49" t="s">
        <v>16</v>
      </c>
      <c r="C17" s="54" t="s">
        <v>3</v>
      </c>
      <c r="D17" s="54" t="s">
        <v>17</v>
      </c>
      <c r="E17" s="54" t="b">
        <v>1</v>
      </c>
      <c r="F17" s="54" t="b">
        <v>1</v>
      </c>
      <c r="G17" s="58" t="s">
        <v>45</v>
      </c>
      <c r="H17" s="59">
        <f t="shared" si="1"/>
        <v>1</v>
      </c>
      <c r="I17" s="54" t="s">
        <v>58</v>
      </c>
      <c r="J17" s="54" t="s">
        <v>50</v>
      </c>
      <c r="K17" s="48" t="s">
        <v>140</v>
      </c>
      <c r="L17" s="54"/>
      <c r="M17" s="54"/>
    </row>
    <row r="18" spans="1:13" s="66" customFormat="1" x14ac:dyDescent="0.3">
      <c r="A18" s="54" t="str">
        <f t="shared" si="2"/>
        <v>CodeSystem/BREtniaIndigena</v>
      </c>
      <c r="B18" s="49" t="s">
        <v>149</v>
      </c>
      <c r="C18" s="54" t="s">
        <v>3</v>
      </c>
      <c r="D18" s="65"/>
      <c r="E18" s="54" t="b">
        <v>1</v>
      </c>
      <c r="F18" s="54" t="b">
        <v>1</v>
      </c>
      <c r="G18" s="65" t="s">
        <v>46</v>
      </c>
      <c r="H18" s="59">
        <f t="shared" si="1"/>
        <v>1</v>
      </c>
      <c r="I18" s="65" t="s">
        <v>59</v>
      </c>
      <c r="J18" s="65" t="s">
        <v>50</v>
      </c>
      <c r="K18" s="65" t="s">
        <v>140</v>
      </c>
      <c r="L18" s="65"/>
      <c r="M18" s="65" t="s">
        <v>152</v>
      </c>
    </row>
    <row r="19" spans="1:13" s="37" customFormat="1" x14ac:dyDescent="0.3">
      <c r="A19" s="42" t="str">
        <f>CONCATENATE(C19,"/",B19)</f>
        <v>ValueSet/povo-indigena-br-ips</v>
      </c>
      <c r="B19" s="53" t="s">
        <v>150</v>
      </c>
      <c r="C19" s="46" t="s">
        <v>4</v>
      </c>
      <c r="D19" s="38"/>
      <c r="E19" s="46" t="b">
        <v>1</v>
      </c>
      <c r="F19" s="46" t="b">
        <v>1</v>
      </c>
      <c r="G19" s="38" t="s">
        <v>46</v>
      </c>
      <c r="H19" s="63">
        <f t="shared" si="1"/>
        <v>1</v>
      </c>
      <c r="I19" s="38" t="s">
        <v>151</v>
      </c>
      <c r="J19" s="38" t="s">
        <v>50</v>
      </c>
      <c r="K19" s="38" t="s">
        <v>140</v>
      </c>
      <c r="L19" s="38"/>
      <c r="M19" s="38" t="s">
        <v>152</v>
      </c>
    </row>
    <row r="20" spans="1:13" s="34" customFormat="1" x14ac:dyDescent="0.3">
      <c r="A20" s="35" t="s">
        <v>159</v>
      </c>
      <c r="B20" s="68" t="s">
        <v>160</v>
      </c>
      <c r="C20" s="46" t="s">
        <v>4</v>
      </c>
      <c r="D20" s="35" t="s">
        <v>161</v>
      </c>
      <c r="E20" s="35" t="b">
        <v>1</v>
      </c>
      <c r="F20" s="35" t="b">
        <v>1</v>
      </c>
      <c r="G20" s="35" t="s">
        <v>46</v>
      </c>
      <c r="H20" s="36">
        <f t="shared" si="1"/>
        <v>1</v>
      </c>
      <c r="I20" s="35" t="s">
        <v>151</v>
      </c>
      <c r="J20" s="35" t="s">
        <v>50</v>
      </c>
      <c r="K20" s="35" t="s">
        <v>140</v>
      </c>
      <c r="L20" s="35"/>
      <c r="M20" s="35"/>
    </row>
    <row r="21" spans="1:13" s="37" customFormat="1" x14ac:dyDescent="0.3">
      <c r="A21" s="38"/>
      <c r="B21" s="38"/>
      <c r="C21" s="38"/>
      <c r="D21" s="38"/>
      <c r="E21" s="38"/>
      <c r="F21" s="38"/>
      <c r="G21" s="38"/>
      <c r="H21" s="40"/>
      <c r="I21" s="38"/>
      <c r="J21" s="38"/>
      <c r="K21" s="38"/>
      <c r="L21" s="38"/>
      <c r="M21" s="38"/>
    </row>
  </sheetData>
  <hyperlinks>
    <hyperlink ref="B3" r:id="rId1" xr:uid="{52A523B8-6CA7-4688-9E58-9F1E08A69502}"/>
    <hyperlink ref="B2" r:id="rId2" xr:uid="{E5A731CB-29DD-4B78-A775-58E8DD01890C}"/>
    <hyperlink ref="B8" r:id="rId3" xr:uid="{7AE3F747-F291-417C-A0F5-1EEC0B900A07}"/>
    <hyperlink ref="B7" r:id="rId4" xr:uid="{42EE3B47-36EA-4806-B940-E65570F64579}"/>
    <hyperlink ref="B9" r:id="rId5" xr:uid="{260BFECB-463A-410A-A28F-4B49E6D97B8E}"/>
    <hyperlink ref="B6" r:id="rId6" xr:uid="{6EB7DCBB-8709-413F-9069-E5F1872069A6}"/>
    <hyperlink ref="B13" r:id="rId7" xr:uid="{9119E2BC-697E-47DF-81ED-1A970E1D9449}"/>
    <hyperlink ref="B16" r:id="rId8" xr:uid="{E25443A0-62AF-4482-8012-3B3F7348BB6A}"/>
    <hyperlink ref="B17" r:id="rId9" xr:uid="{45133EDB-E981-4C42-A171-9F7F77B0E726}"/>
    <hyperlink ref="B5" r:id="rId10" xr:uid="{39DFF3E6-662B-487A-B7FB-C2F766D26DF3}"/>
    <hyperlink ref="D15" r:id="rId11" xr:uid="{FC97A14A-E5CA-BD49-B4F2-4604306C8522}"/>
    <hyperlink ref="D14" r:id="rId12" xr:uid="{D48366D9-B6DA-C840-ADD4-B7A61C85CD8A}"/>
    <hyperlink ref="D2" r:id="rId13" xr:uid="{26C515DC-4118-A240-A33F-E90CC92C76EB}"/>
    <hyperlink ref="D3" r:id="rId14" xr:uid="{5928A993-B850-3349-82C4-79584557F4FC}"/>
    <hyperlink ref="D6" r:id="rId15" xr:uid="{F9D32018-CDEB-6F48-BFA6-AB39908957E3}"/>
    <hyperlink ref="D4" r:id="rId16" xr:uid="{18EDDC7A-8177-7741-BBC4-3088143639C3}"/>
    <hyperlink ref="D5" r:id="rId17" xr:uid="{2D9FEBE2-65EE-514B-B78E-1F2C64D9D5D6}"/>
    <hyperlink ref="D8" r:id="rId18" xr:uid="{5FAE2EEB-8BDD-184C-B299-B201FB8B965A}"/>
    <hyperlink ref="D7" r:id="rId19" xr:uid="{D2DF9CA4-7EEA-6F44-8A25-C22A413B4B81}"/>
    <hyperlink ref="D10" r:id="rId20" xr:uid="{ED0AEE8C-0DE7-DE46-BFB0-765EBFBBDAD2}"/>
    <hyperlink ref="D11" r:id="rId21" xr:uid="{58F6CF9F-1043-384B-A697-35FD2E5DFCC6}"/>
    <hyperlink ref="D9" r:id="rId22" xr:uid="{D3BB7632-428B-43C4-BB9B-2F7CB8B1406D}"/>
    <hyperlink ref="B11" r:id="rId23" xr:uid="{36DEE52E-4270-4F4A-A507-69E5DFCA14E1}"/>
    <hyperlink ref="B4" r:id="rId24" xr:uid="{1F95AAAE-51F6-484C-810F-1AFDCF18805F}"/>
    <hyperlink ref="B15" r:id="rId25" xr:uid="{54245B30-4293-4921-B819-89A63D4B93AE}"/>
    <hyperlink ref="B14" r:id="rId26" display="CommonLanguages" xr:uid="{AF3F81B3-F7DC-4455-8C6F-CCEEFB32D370}"/>
    <hyperlink ref="B10" r:id="rId27" xr:uid="{C6F5F308-93FB-40CF-BB6F-FAC7FFD09DD7}"/>
    <hyperlink ref="B18" r:id="rId28" xr:uid="{CA76FA43-DC6B-4858-A698-F88E1B81D33C}"/>
    <hyperlink ref="B19" r:id="rId29" xr:uid="{CE654A57-131C-42FC-A4C9-073F7EA7F7D6}"/>
    <hyperlink ref="B12" r:id="rId30" xr:uid="{8E16C4E2-8C4E-40BB-95B2-D8C51C69AC81}"/>
    <hyperlink ref="B20" r:id="rId31" xr:uid="{C81C0DC6-CD31-413C-A1B8-A940609ADCE8}"/>
  </hyperlinks>
  <pageMargins left="0.7" right="0.7" top="0.75" bottom="0.75" header="0.3" footer="0.3"/>
  <pageSetup paperSize="9" orientation="portrait" r:id="rId3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topLeftCell="B1" workbookViewId="0">
      <selection activeCell="F13" sqref="F13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1" customFormat="1" x14ac:dyDescent="0.3"/>
    <row r="3" spans="1:11" s="2" customFormat="1" x14ac:dyDescent="0.3">
      <c r="A3" s="2" t="str">
        <f t="shared" ref="A3:A10" si="0">CONCATENATE(C3,"/",B3)</f>
        <v>CodeSystem/ urn:ietf:bcp:47</v>
      </c>
      <c r="B3" s="16" t="s">
        <v>154</v>
      </c>
      <c r="C3" s="2" t="s">
        <v>3</v>
      </c>
      <c r="D3" s="2" t="s">
        <v>155</v>
      </c>
      <c r="E3" s="2" t="b">
        <v>1</v>
      </c>
      <c r="F3" s="2" t="b">
        <v>1</v>
      </c>
      <c r="H3" s="6">
        <f>COUNTIF(E3:F3,TRUE)/COLUMNS(E3:F3)</f>
        <v>1</v>
      </c>
      <c r="I3" s="2" t="s">
        <v>66</v>
      </c>
      <c r="J3" s="2" t="s">
        <v>50</v>
      </c>
      <c r="K3" s="2" t="s">
        <v>140</v>
      </c>
    </row>
    <row r="4" spans="1:11" s="3" customFormat="1" x14ac:dyDescent="0.3">
      <c r="A4" s="3" t="str">
        <f t="shared" si="0"/>
        <v>ValueSet/languages</v>
      </c>
      <c r="B4" s="15" t="s">
        <v>153</v>
      </c>
      <c r="C4" s="3" t="s">
        <v>4</v>
      </c>
      <c r="D4" s="3" t="s">
        <v>156</v>
      </c>
      <c r="E4" s="3" t="b">
        <v>1</v>
      </c>
      <c r="F4" s="3" t="b">
        <v>1</v>
      </c>
      <c r="H4" s="7">
        <f t="shared" ref="H4:H8" si="1">COUNTIF(E4:F4,TRUE)/COLUMNS(E4:F4)</f>
        <v>1</v>
      </c>
      <c r="I4" s="3" t="s">
        <v>158</v>
      </c>
      <c r="J4" s="3" t="s">
        <v>50</v>
      </c>
      <c r="K4" s="3" t="s">
        <v>140</v>
      </c>
    </row>
    <row r="5" spans="1:11" s="2" customFormat="1" x14ac:dyDescent="0.3">
      <c r="A5" s="2" t="str">
        <f t="shared" si="0"/>
        <v>CodeSystem/organization-type</v>
      </c>
      <c r="B5" s="16" t="s">
        <v>19</v>
      </c>
      <c r="C5" s="2" t="s">
        <v>3</v>
      </c>
      <c r="D5" s="5"/>
      <c r="E5" s="2" t="b">
        <v>1</v>
      </c>
      <c r="F5" s="2" t="b">
        <v>1</v>
      </c>
      <c r="G5" s="5" t="b">
        <v>1</v>
      </c>
      <c r="H5" s="6">
        <f>COUNTIF(E5:F5,TRUE)/COLUMNS(E5:F5)</f>
        <v>1</v>
      </c>
      <c r="I5" s="2" t="s">
        <v>58</v>
      </c>
      <c r="J5" s="2" t="s">
        <v>50</v>
      </c>
      <c r="K5" s="2" t="s">
        <v>140</v>
      </c>
    </row>
    <row r="6" spans="1:11" s="3" customFormat="1" x14ac:dyDescent="0.3">
      <c r="A6" s="3" t="str">
        <f t="shared" si="0"/>
        <v>ValueSet/organization-type</v>
      </c>
      <c r="B6" s="15" t="s">
        <v>19</v>
      </c>
      <c r="C6" s="3" t="s">
        <v>4</v>
      </c>
      <c r="D6" s="4"/>
      <c r="E6" s="3" t="b">
        <v>1</v>
      </c>
      <c r="F6" s="3" t="b">
        <v>1</v>
      </c>
      <c r="G6" s="4" t="b">
        <v>1</v>
      </c>
      <c r="H6" s="7">
        <f t="shared" si="1"/>
        <v>1</v>
      </c>
      <c r="I6" s="3" t="s">
        <v>51</v>
      </c>
      <c r="J6" s="3" t="s">
        <v>50</v>
      </c>
      <c r="K6" s="3" t="s">
        <v>140</v>
      </c>
    </row>
    <row r="7" spans="1:11" s="2" customFormat="1" x14ac:dyDescent="0.3">
      <c r="A7" s="2" t="str">
        <f t="shared" si="0"/>
        <v>CodeSystem/contactentity-type</v>
      </c>
      <c r="B7" s="16" t="s">
        <v>157</v>
      </c>
      <c r="C7" s="2" t="s">
        <v>3</v>
      </c>
      <c r="E7" s="2" t="b">
        <v>1</v>
      </c>
      <c r="F7" s="2" t="b">
        <v>1</v>
      </c>
      <c r="H7" s="6">
        <f t="shared" si="1"/>
        <v>1</v>
      </c>
      <c r="I7" s="2" t="s">
        <v>51</v>
      </c>
      <c r="J7" s="2" t="s">
        <v>50</v>
      </c>
      <c r="K7" s="2" t="s">
        <v>140</v>
      </c>
    </row>
    <row r="8" spans="1:11" s="3" customFormat="1" x14ac:dyDescent="0.3">
      <c r="A8" s="3" t="str">
        <f t="shared" si="0"/>
        <v>ValueSet/contactentity-type</v>
      </c>
      <c r="B8" s="22" t="s">
        <v>157</v>
      </c>
      <c r="C8" s="3" t="s">
        <v>4</v>
      </c>
      <c r="E8" s="3" t="b">
        <v>1</v>
      </c>
      <c r="F8" s="3" t="b">
        <v>1</v>
      </c>
      <c r="H8" s="7">
        <f t="shared" si="1"/>
        <v>1</v>
      </c>
      <c r="I8" s="3" t="s">
        <v>51</v>
      </c>
      <c r="J8" s="3" t="s">
        <v>50</v>
      </c>
      <c r="K8" s="3" t="s">
        <v>140</v>
      </c>
    </row>
    <row r="9" spans="1:11" s="2" customFormat="1" x14ac:dyDescent="0.3">
      <c r="A9" s="2" t="str">
        <f t="shared" si="0"/>
        <v>CodeSystem/BRTipoEstabelecimento</v>
      </c>
      <c r="B9" s="16" t="s">
        <v>20</v>
      </c>
      <c r="C9" s="5" t="s">
        <v>3</v>
      </c>
      <c r="D9" s="5" t="s">
        <v>21</v>
      </c>
      <c r="E9" s="2" t="b">
        <v>1</v>
      </c>
      <c r="F9" s="2" t="b">
        <v>1</v>
      </c>
      <c r="G9" s="5" t="b">
        <v>1</v>
      </c>
      <c r="H9" s="8">
        <f>COUNTIF(E9:F9,TRUE)/COLUMNS(E9:F9)</f>
        <v>1</v>
      </c>
      <c r="I9" s="2" t="s">
        <v>59</v>
      </c>
      <c r="J9" s="2" t="s">
        <v>50</v>
      </c>
      <c r="K9" s="2" t="s">
        <v>140</v>
      </c>
    </row>
    <row r="10" spans="1:11" s="18" customFormat="1" x14ac:dyDescent="0.3">
      <c r="A10" s="18" t="str">
        <f t="shared" si="0"/>
        <v>ValueSet/BRTipoEstabelecimento</v>
      </c>
      <c r="B10" s="22" t="s">
        <v>20</v>
      </c>
      <c r="C10" s="30" t="s">
        <v>4</v>
      </c>
      <c r="D10" s="30" t="s">
        <v>21</v>
      </c>
      <c r="E10" s="18" t="b">
        <v>1</v>
      </c>
      <c r="F10" s="18" t="b">
        <v>1</v>
      </c>
      <c r="G10" s="30" t="b">
        <v>1</v>
      </c>
      <c r="H10" s="9">
        <f>COUNTIF(E10:F10,TRUE)/COLUMNS(E10:F10)</f>
        <v>1</v>
      </c>
      <c r="I10" s="18" t="s">
        <v>60</v>
      </c>
      <c r="J10" s="18" t="s">
        <v>50</v>
      </c>
      <c r="K10" s="18" t="s">
        <v>140</v>
      </c>
    </row>
    <row r="11" spans="1:11" s="2" customFormat="1" x14ac:dyDescent="0.3">
      <c r="A11" s="5"/>
      <c r="H11" s="6"/>
    </row>
    <row r="12" spans="1:11" s="3" customFormat="1" x14ac:dyDescent="0.3">
      <c r="H12" s="7"/>
    </row>
    <row r="17" spans="8:8" s="2" customFormat="1" x14ac:dyDescent="0.3">
      <c r="H17" s="6"/>
    </row>
    <row r="18" spans="8:8" s="3" customFormat="1" x14ac:dyDescent="0.3">
      <c r="H18" s="7"/>
    </row>
    <row r="19" spans="8:8" s="2" customFormat="1" x14ac:dyDescent="0.3">
      <c r="H19" s="6"/>
    </row>
    <row r="20" spans="8:8" s="3" customFormat="1" x14ac:dyDescent="0.3">
      <c r="H20" s="7"/>
    </row>
    <row r="21" spans="8:8" s="2" customFormat="1" x14ac:dyDescent="0.3">
      <c r="H21" s="6"/>
    </row>
    <row r="22" spans="8:8" s="3" customFormat="1" x14ac:dyDescent="0.3">
      <c r="H22" s="7"/>
    </row>
    <row r="23" spans="8:8" s="2" customFormat="1" x14ac:dyDescent="0.3">
      <c r="H23" s="6"/>
    </row>
    <row r="24" spans="8:8" s="3" customFormat="1" x14ac:dyDescent="0.3">
      <c r="H24" s="7"/>
    </row>
  </sheetData>
  <hyperlinks>
    <hyperlink ref="B6" r:id="rId1" xr:uid="{287D5721-94F5-4C88-8916-453C629191B9}"/>
    <hyperlink ref="B5" r:id="rId2" xr:uid="{085A7B30-BFE4-43E9-9298-E9AE663E09A5}"/>
    <hyperlink ref="B10" r:id="rId3" xr:uid="{5BCDDD99-68A4-452C-8AC1-367D129E5779}"/>
    <hyperlink ref="B9" r:id="rId4" xr:uid="{DA0700A0-51AC-41B3-B862-DA4CC013F068}"/>
    <hyperlink ref="B4" r:id="rId5" xr:uid="{B5F7765E-CD8D-4BFC-ADA1-5793F4B85A5A}"/>
    <hyperlink ref="B3" r:id="rId6" xr:uid="{ED669277-5405-4BFB-A211-3309B181D6E9}"/>
    <hyperlink ref="B7" r:id="rId7" xr:uid="{FC8C4A6C-EC18-4DEE-880F-9E09E76FBB5B}"/>
    <hyperlink ref="B8" r:id="rId8" xr:uid="{E06B9F5D-AAD4-4B45-8D21-F1702D3AE5E2}"/>
  </hyperlinks>
  <pageMargins left="0.7" right="0.7" top="0.75" bottom="0.75" header="0.3" footer="0.3"/>
  <pageSetup paperSize="9" orientation="portrait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9"/>
  <sheetViews>
    <sheetView workbookViewId="0">
      <selection activeCell="A11" sqref="A11"/>
    </sheetView>
  </sheetViews>
  <sheetFormatPr defaultColWidth="8.6640625" defaultRowHeight="14.4" x14ac:dyDescent="0.3"/>
  <cols>
    <col min="1" max="1" width="57.44140625" bestFit="1" customWidth="1"/>
    <col min="2" max="2" width="40.6640625" customWidth="1"/>
    <col min="3" max="3" width="14.44140625" customWidth="1"/>
    <col min="4" max="4" width="27.44140625" customWidth="1"/>
    <col min="5" max="5" width="11.6640625" customWidth="1"/>
    <col min="6" max="6" width="16.109375" customWidth="1"/>
    <col min="7" max="7" width="13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>CONCATENATE(C2,"/",B2)</f>
        <v>CodeSystem/http://terminology.hl7.org/CodeSystem/v2-0360</v>
      </c>
      <c r="B2" s="16" t="s">
        <v>61</v>
      </c>
      <c r="C2" s="5" t="s">
        <v>3</v>
      </c>
      <c r="D2" s="5" t="s">
        <v>62</v>
      </c>
      <c r="E2" s="2" t="b">
        <v>1</v>
      </c>
      <c r="F2" s="2" t="b">
        <v>1</v>
      </c>
      <c r="G2" s="5" t="b">
        <v>0</v>
      </c>
      <c r="H2" s="6">
        <f t="shared" ref="H2:H5" si="0">COUNTIF(E2:F2,TRUE)/COLUMNS(E2:F2)</f>
        <v>1</v>
      </c>
      <c r="I2" s="2" t="s">
        <v>63</v>
      </c>
      <c r="J2" s="2" t="s">
        <v>50</v>
      </c>
      <c r="K2" s="2" t="s">
        <v>140</v>
      </c>
    </row>
    <row r="3" spans="1:13" s="18" customFormat="1" x14ac:dyDescent="0.3">
      <c r="A3" s="18" t="s">
        <v>64</v>
      </c>
      <c r="B3" s="22" t="s">
        <v>129</v>
      </c>
      <c r="C3" s="30" t="s">
        <v>4</v>
      </c>
      <c r="D3" s="11" t="s">
        <v>65</v>
      </c>
      <c r="E3" s="12" t="b">
        <v>1</v>
      </c>
      <c r="F3" s="12" t="b">
        <v>1</v>
      </c>
      <c r="G3" s="11" t="b">
        <v>0</v>
      </c>
      <c r="H3" s="14">
        <f t="shared" si="0"/>
        <v>1</v>
      </c>
      <c r="I3" s="18" t="s">
        <v>66</v>
      </c>
      <c r="J3" s="18" t="s">
        <v>50</v>
      </c>
      <c r="K3" s="18" t="s">
        <v>140</v>
      </c>
    </row>
    <row r="4" spans="1:13" s="2" customFormat="1" x14ac:dyDescent="0.3">
      <c r="A4" s="10" t="str">
        <f>CONCATENATE(C4,"/",B4)</f>
        <v>CodeSystem/BRCBO</v>
      </c>
      <c r="B4" s="16" t="s">
        <v>22</v>
      </c>
      <c r="C4" s="5" t="s">
        <v>3</v>
      </c>
      <c r="D4" s="5" t="s">
        <v>23</v>
      </c>
      <c r="E4" s="2" t="b">
        <v>1</v>
      </c>
      <c r="F4" s="2" t="b">
        <v>1</v>
      </c>
      <c r="G4" s="78" t="s">
        <v>44</v>
      </c>
      <c r="H4" s="6">
        <f t="shared" si="0"/>
        <v>1</v>
      </c>
      <c r="I4" s="2" t="s">
        <v>59</v>
      </c>
      <c r="J4" s="2" t="s">
        <v>50</v>
      </c>
      <c r="K4" s="2" t="s">
        <v>140</v>
      </c>
    </row>
    <row r="5" spans="1:13" s="3" customFormat="1" x14ac:dyDescent="0.3">
      <c r="A5" s="3" t="str">
        <f>CONCATENATE(C5,"/",B5)</f>
        <v>ValueSet/BRCBO-1.0</v>
      </c>
      <c r="B5" s="15" t="s">
        <v>24</v>
      </c>
      <c r="C5" s="4" t="s">
        <v>4</v>
      </c>
      <c r="D5" s="4" t="s">
        <v>23</v>
      </c>
      <c r="E5" s="3" t="b">
        <v>1</v>
      </c>
      <c r="F5" s="3" t="b">
        <v>1</v>
      </c>
      <c r="G5" s="77" t="s">
        <v>44</v>
      </c>
      <c r="H5" s="7">
        <f t="shared" si="0"/>
        <v>1</v>
      </c>
      <c r="I5" s="3" t="s">
        <v>60</v>
      </c>
      <c r="J5" s="3" t="s">
        <v>50</v>
      </c>
      <c r="K5" s="18" t="s">
        <v>140</v>
      </c>
    </row>
    <row r="6" spans="1:13" s="2" customFormat="1" x14ac:dyDescent="0.3">
      <c r="A6" s="2" t="str">
        <f t="shared" ref="A6:A8" si="1">CONCATENATE(C6,"/",B6)</f>
        <v>CodeSystem/urn:ietf:bcp:47</v>
      </c>
      <c r="B6" s="16" t="s">
        <v>141</v>
      </c>
      <c r="C6" s="2" t="s">
        <v>3</v>
      </c>
      <c r="D6" s="2" t="s">
        <v>155</v>
      </c>
      <c r="E6" s="2" t="b">
        <v>1</v>
      </c>
      <c r="F6" s="2" t="b">
        <v>1</v>
      </c>
      <c r="G6" s="2" t="b">
        <v>0</v>
      </c>
      <c r="H6" s="6">
        <f>COUNTIF(E6:F6,TRUE)/COLUMNS(E6:F6)</f>
        <v>1</v>
      </c>
      <c r="I6" s="2" t="s">
        <v>66</v>
      </c>
      <c r="J6" s="2" t="s">
        <v>50</v>
      </c>
      <c r="K6" s="2" t="s">
        <v>140</v>
      </c>
    </row>
    <row r="7" spans="1:13" s="3" customFormat="1" x14ac:dyDescent="0.3">
      <c r="A7" s="3" t="str">
        <f t="shared" si="1"/>
        <v>ValueSet/languages</v>
      </c>
      <c r="B7" s="15" t="s">
        <v>153</v>
      </c>
      <c r="C7" s="3" t="s">
        <v>4</v>
      </c>
      <c r="D7" s="3" t="s">
        <v>156</v>
      </c>
      <c r="E7" s="3" t="b">
        <v>1</v>
      </c>
      <c r="F7" s="3" t="b">
        <v>1</v>
      </c>
      <c r="G7" s="3" t="b">
        <v>0</v>
      </c>
      <c r="H7" s="7">
        <f t="shared" ref="H7:H9" si="2">COUNTIF(E7:F7,TRUE)/COLUMNS(E7:F7)</f>
        <v>1</v>
      </c>
      <c r="I7" s="3" t="s">
        <v>158</v>
      </c>
      <c r="J7" s="3" t="s">
        <v>50</v>
      </c>
      <c r="K7" s="3" t="s">
        <v>140</v>
      </c>
    </row>
    <row r="8" spans="1:13" s="47" customFormat="1" x14ac:dyDescent="0.3">
      <c r="A8" s="54" t="str">
        <f t="shared" si="1"/>
        <v>CodeSystem/administrative-gender</v>
      </c>
      <c r="B8" s="49" t="s">
        <v>12</v>
      </c>
      <c r="C8" s="48" t="s">
        <v>3</v>
      </c>
      <c r="D8" s="49" t="s">
        <v>12</v>
      </c>
      <c r="E8" s="48" t="b">
        <v>1</v>
      </c>
      <c r="F8" s="48" t="b">
        <v>1</v>
      </c>
      <c r="G8" s="55" t="s">
        <v>46</v>
      </c>
      <c r="H8" s="50">
        <f t="shared" si="2"/>
        <v>1</v>
      </c>
      <c r="I8" s="48" t="s">
        <v>51</v>
      </c>
      <c r="J8" s="48" t="s">
        <v>50</v>
      </c>
      <c r="K8" s="48" t="s">
        <v>140</v>
      </c>
      <c r="L8" s="48"/>
      <c r="M8" s="48"/>
    </row>
    <row r="9" spans="1:13" s="41" customFormat="1" ht="230.4" x14ac:dyDescent="0.3">
      <c r="A9" s="42" t="str">
        <f>CONCATENATE(C9,"/",B9)</f>
        <v>ValueSet/administrative-gender</v>
      </c>
      <c r="B9" s="61" t="s">
        <v>12</v>
      </c>
      <c r="C9" s="42" t="s">
        <v>4</v>
      </c>
      <c r="D9" s="61" t="s">
        <v>12</v>
      </c>
      <c r="E9" s="42" t="b">
        <v>1</v>
      </c>
      <c r="F9" s="42" t="b">
        <v>1</v>
      </c>
      <c r="G9" s="43" t="s">
        <v>46</v>
      </c>
      <c r="H9" s="44">
        <f t="shared" si="2"/>
        <v>1</v>
      </c>
      <c r="I9" s="46" t="s">
        <v>51</v>
      </c>
      <c r="J9" s="46" t="s">
        <v>50</v>
      </c>
      <c r="K9" s="42" t="b">
        <v>1</v>
      </c>
      <c r="L9" s="42"/>
      <c r="M9" s="52" t="s">
        <v>145</v>
      </c>
    </row>
  </sheetData>
  <hyperlinks>
    <hyperlink ref="B2" r:id="rId1" xr:uid="{00000000-0004-0000-0300-000000000000}"/>
    <hyperlink ref="B3" r:id="rId2" xr:uid="{7ED16285-956C-4880-A51C-66BF807A67E2}"/>
    <hyperlink ref="B7" r:id="rId3" xr:uid="{483DD84A-30FE-4887-BE61-A60AFA34D876}"/>
    <hyperlink ref="B6" r:id="rId4" display=" urn:ietf:bcp:47" xr:uid="{A388567B-1F2F-478B-A56A-15EB536E23FC}"/>
    <hyperlink ref="B9" r:id="rId5" xr:uid="{3DC5D77E-A84A-4A71-9032-1DC07C60DA79}"/>
    <hyperlink ref="B8" r:id="rId6" xr:uid="{A1410643-6A08-4D92-AD71-FE3B42752312}"/>
    <hyperlink ref="D9" r:id="rId7" xr:uid="{AF9BD895-B576-4C4D-9C9A-A9ECFEB32BF2}"/>
    <hyperlink ref="D8" r:id="rId8" xr:uid="{E2C551D1-A539-4FFE-8B49-F48E92BFD120}"/>
    <hyperlink ref="B5" r:id="rId9" xr:uid="{9BF667B3-2003-498F-B8EA-2D871D03FF29}"/>
    <hyperlink ref="B4" r:id="rId10" xr:uid="{95E8C590-2447-46B5-88DB-BF3139584D4A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8"/>
  <sheetViews>
    <sheetView topLeftCell="B1" workbookViewId="0">
      <selection activeCell="B21" sqref="B21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10" customFormat="1" x14ac:dyDescent="0.3">
      <c r="A2" s="10" t="e">
        <f t="shared" ref="A2:A4" ca="1" si="0">_xlfn.CONCAT(C2,"/",B2)</f>
        <v>#NAME?</v>
      </c>
      <c r="B2" s="19" t="s">
        <v>131</v>
      </c>
      <c r="C2" s="20" t="s">
        <v>4</v>
      </c>
      <c r="D2" s="20" t="s">
        <v>67</v>
      </c>
      <c r="E2" s="10" t="b">
        <v>1</v>
      </c>
      <c r="F2" s="10" t="b">
        <v>0</v>
      </c>
      <c r="G2" s="10" t="b">
        <v>1</v>
      </c>
      <c r="H2" s="8">
        <f>COUNTIF(E2:F2,TRUE)/COLUMNS(E2:F2)</f>
        <v>0.5</v>
      </c>
      <c r="I2" s="10" t="s">
        <v>68</v>
      </c>
      <c r="J2" s="10" t="s">
        <v>50</v>
      </c>
      <c r="K2" s="2" t="s">
        <v>140</v>
      </c>
    </row>
    <row r="3" spans="1:13" s="12" customFormat="1" x14ac:dyDescent="0.3">
      <c r="A3" s="18" t="e">
        <f t="shared" ca="1" si="0"/>
        <v>#NAME?</v>
      </c>
      <c r="B3" s="22" t="s">
        <v>132</v>
      </c>
      <c r="C3" s="11" t="s">
        <v>3</v>
      </c>
      <c r="D3" s="11" t="s">
        <v>25</v>
      </c>
      <c r="E3" s="12" t="b">
        <v>1</v>
      </c>
      <c r="F3" s="12" t="b">
        <v>0</v>
      </c>
      <c r="G3" s="12" t="b">
        <v>1</v>
      </c>
      <c r="H3" s="9">
        <f>COUNTIF(E3:F3,TRUE)/COLUMNS(E3:F3)</f>
        <v>0.5</v>
      </c>
      <c r="I3" s="12" t="s">
        <v>69</v>
      </c>
      <c r="J3" s="12" t="s">
        <v>50</v>
      </c>
      <c r="K3" s="3" t="s">
        <v>140</v>
      </c>
    </row>
    <row r="4" spans="1:13" s="18" customFormat="1" x14ac:dyDescent="0.3">
      <c r="A4" s="18" t="e">
        <f t="shared" ca="1" si="0"/>
        <v>#NAME?</v>
      </c>
      <c r="B4" s="22" t="s">
        <v>130</v>
      </c>
      <c r="C4" s="30" t="s">
        <v>4</v>
      </c>
      <c r="D4" s="30" t="s">
        <v>70</v>
      </c>
      <c r="E4" s="12" t="b">
        <v>1</v>
      </c>
      <c r="F4" s="12" t="b">
        <v>0</v>
      </c>
      <c r="G4" s="12"/>
      <c r="H4" s="9">
        <v>1</v>
      </c>
      <c r="I4" s="18" t="s">
        <v>51</v>
      </c>
      <c r="K4" s="3" t="s">
        <v>140</v>
      </c>
      <c r="M4" s="18" t="s">
        <v>197</v>
      </c>
    </row>
    <row r="5" spans="1:13" s="2" customFormat="1" x14ac:dyDescent="0.3">
      <c r="A5" s="2" t="str">
        <f t="shared" ref="A5:A6" si="1">CONCATENATE(C5,"/",B5)</f>
        <v>CodeSystem/ urn:ietf:bcp:47</v>
      </c>
      <c r="B5" s="16" t="s">
        <v>154</v>
      </c>
      <c r="C5" s="2" t="s">
        <v>3</v>
      </c>
      <c r="D5" s="2" t="s">
        <v>155</v>
      </c>
      <c r="E5" s="2" t="b">
        <v>1</v>
      </c>
      <c r="F5" s="2" t="b">
        <v>1</v>
      </c>
      <c r="H5" s="6">
        <f>COUNTIF(E5:F5,TRUE)/COLUMNS(E5:F5)</f>
        <v>1</v>
      </c>
      <c r="I5" s="2" t="s">
        <v>66</v>
      </c>
      <c r="J5" s="2" t="s">
        <v>50</v>
      </c>
      <c r="K5" s="2" t="s">
        <v>140</v>
      </c>
    </row>
    <row r="6" spans="1:13" s="3" customFormat="1" x14ac:dyDescent="0.3">
      <c r="A6" s="3" t="str">
        <f t="shared" si="1"/>
        <v>ValueSet/languages</v>
      </c>
      <c r="B6" s="15" t="s">
        <v>153</v>
      </c>
      <c r="C6" s="3" t="s">
        <v>4</v>
      </c>
      <c r="D6" s="3" t="s">
        <v>156</v>
      </c>
      <c r="E6" s="3" t="b">
        <v>1</v>
      </c>
      <c r="F6" s="3" t="b">
        <v>1</v>
      </c>
      <c r="H6" s="7">
        <f t="shared" ref="H6:H8" si="2">COUNTIF(E6:F6,TRUE)/COLUMNS(E6:F6)</f>
        <v>1</v>
      </c>
      <c r="I6" s="3" t="s">
        <v>158</v>
      </c>
      <c r="J6" s="3" t="s">
        <v>50</v>
      </c>
      <c r="K6" s="3" t="s">
        <v>140</v>
      </c>
    </row>
    <row r="7" spans="1:13" s="2" customFormat="1" x14ac:dyDescent="0.3">
      <c r="A7" s="10" t="e">
        <f t="shared" ref="A7:A8" ca="1" si="3">_xlfn.CONCAT(C7,"/",B7)</f>
        <v>#NAME?</v>
      </c>
      <c r="B7" s="5" t="s">
        <v>22</v>
      </c>
      <c r="C7" s="5" t="s">
        <v>3</v>
      </c>
      <c r="D7" s="5" t="s">
        <v>23</v>
      </c>
      <c r="E7" s="2" t="b">
        <v>1</v>
      </c>
      <c r="F7" s="2" t="b">
        <v>1</v>
      </c>
      <c r="G7" s="5" t="s">
        <v>44</v>
      </c>
      <c r="H7" s="6">
        <f t="shared" si="2"/>
        <v>1</v>
      </c>
      <c r="I7" s="2" t="s">
        <v>59</v>
      </c>
      <c r="J7" s="2" t="s">
        <v>50</v>
      </c>
      <c r="K7" s="2" t="s">
        <v>140</v>
      </c>
    </row>
    <row r="8" spans="1:13" s="3" customFormat="1" x14ac:dyDescent="0.3">
      <c r="A8" s="3" t="e">
        <f t="shared" ca="1" si="3"/>
        <v>#NAME?</v>
      </c>
      <c r="B8" s="4" t="s">
        <v>24</v>
      </c>
      <c r="C8" s="4" t="s">
        <v>4</v>
      </c>
      <c r="D8" s="4" t="s">
        <v>23</v>
      </c>
      <c r="E8" s="3" t="b">
        <v>1</v>
      </c>
      <c r="F8" s="3" t="b">
        <v>1</v>
      </c>
      <c r="G8" s="4" t="s">
        <v>44</v>
      </c>
      <c r="H8" s="7">
        <f t="shared" si="2"/>
        <v>1</v>
      </c>
      <c r="I8" s="3" t="s">
        <v>60</v>
      </c>
      <c r="K8" s="18" t="s">
        <v>140</v>
      </c>
    </row>
  </sheetData>
  <hyperlinks>
    <hyperlink ref="B4" r:id="rId1" xr:uid="{8B53901F-2AD8-4D08-BF50-8C016B7F6865}"/>
    <hyperlink ref="B2" r:id="rId2" xr:uid="{A08A4053-4D76-4600-A1E5-66130BB29E5B}"/>
    <hyperlink ref="B6" r:id="rId3" xr:uid="{F436FB95-8201-407C-89D1-4176F23617E5}"/>
    <hyperlink ref="B5" r:id="rId4" xr:uid="{B2EE405C-EBEE-41B6-9578-9072C260AAF1}"/>
    <hyperlink ref="B3" r:id="rId5" xr:uid="{03098EA9-1182-4755-8CBC-6131F4A61E24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3"/>
  <sheetViews>
    <sheetView workbookViewId="0">
      <selection activeCell="E2" sqref="E2"/>
    </sheetView>
  </sheetViews>
  <sheetFormatPr defaultColWidth="8.6640625" defaultRowHeight="14.4" x14ac:dyDescent="0.3"/>
  <cols>
    <col min="1" max="1" width="38.109375" bestFit="1" customWidth="1"/>
    <col min="2" max="2" width="40.6640625" customWidth="1"/>
    <col min="3" max="3" width="14.44140625" customWidth="1"/>
    <col min="4" max="4" width="44.6640625" customWidth="1"/>
  </cols>
  <sheetData>
    <row r="1" spans="1:7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</v>
      </c>
    </row>
    <row r="2" spans="1:7" s="2" customFormat="1" x14ac:dyDescent="0.3">
      <c r="A2" s="2" t="s">
        <v>26</v>
      </c>
      <c r="B2" s="5"/>
      <c r="D2" s="5"/>
      <c r="G2" s="6">
        <f>COUNTIF(E2:F2,TRUE)/COLUMNS(E2:F2)</f>
        <v>0</v>
      </c>
    </row>
    <row r="3" spans="1:7" s="3" customFormat="1" x14ac:dyDescent="0.3">
      <c r="A3" s="3" t="s">
        <v>27</v>
      </c>
      <c r="B3" s="4"/>
      <c r="D3" s="4"/>
      <c r="G3" s="7">
        <f t="shared" ref="G3:G7" si="0">COUNTIF(E3:F3,TRUE)/COLUMNS(E3:F3)</f>
        <v>0</v>
      </c>
    </row>
    <row r="4" spans="1:7" s="2" customFormat="1" x14ac:dyDescent="0.3">
      <c r="A4" s="2" t="s">
        <v>26</v>
      </c>
      <c r="B4" s="5"/>
      <c r="C4" s="5"/>
      <c r="D4" s="5"/>
      <c r="G4" s="7">
        <f t="shared" si="0"/>
        <v>0</v>
      </c>
    </row>
    <row r="5" spans="1:7" s="3" customFormat="1" x14ac:dyDescent="0.3">
      <c r="A5" s="3" t="s">
        <v>27</v>
      </c>
      <c r="B5" s="4"/>
      <c r="C5" s="4"/>
      <c r="D5" s="4"/>
      <c r="G5" s="7">
        <f t="shared" si="0"/>
        <v>0</v>
      </c>
    </row>
    <row r="6" spans="1:7" s="2" customFormat="1" x14ac:dyDescent="0.3">
      <c r="A6" s="2" t="s">
        <v>26</v>
      </c>
      <c r="G6" s="6">
        <f t="shared" si="0"/>
        <v>0</v>
      </c>
    </row>
    <row r="7" spans="1:7" s="3" customFormat="1" x14ac:dyDescent="0.3">
      <c r="A7" s="3" t="s">
        <v>27</v>
      </c>
      <c r="G7" s="7">
        <f t="shared" si="0"/>
        <v>0</v>
      </c>
    </row>
    <row r="8" spans="1:7" s="2" customFormat="1" x14ac:dyDescent="0.3">
      <c r="A8" s="2" t="s">
        <v>26</v>
      </c>
      <c r="G8" s="6"/>
    </row>
    <row r="9" spans="1:7" s="3" customFormat="1" x14ac:dyDescent="0.3">
      <c r="A9" s="3" t="s">
        <v>27</v>
      </c>
      <c r="G9" s="7"/>
    </row>
    <row r="10" spans="1:7" s="2" customFormat="1" x14ac:dyDescent="0.3">
      <c r="A10" s="2" t="s">
        <v>26</v>
      </c>
      <c r="G10" s="6"/>
    </row>
    <row r="11" spans="1:7" s="3" customFormat="1" x14ac:dyDescent="0.3">
      <c r="A11" s="3" t="s">
        <v>27</v>
      </c>
      <c r="G11" s="7"/>
    </row>
    <row r="12" spans="1:7" s="2" customFormat="1" x14ac:dyDescent="0.3">
      <c r="A12" s="2" t="s">
        <v>27</v>
      </c>
      <c r="G12" s="6"/>
    </row>
    <row r="13" spans="1:7" s="3" customFormat="1" x14ac:dyDescent="0.3">
      <c r="A13" s="3" t="s">
        <v>26</v>
      </c>
      <c r="G13" s="7"/>
    </row>
    <row r="14" spans="1:7" s="2" customFormat="1" x14ac:dyDescent="0.3">
      <c r="A14" s="2" t="s">
        <v>27</v>
      </c>
      <c r="G14" s="6"/>
    </row>
    <row r="15" spans="1:7" s="3" customFormat="1" x14ac:dyDescent="0.3">
      <c r="A15" s="3" t="s">
        <v>26</v>
      </c>
      <c r="G15" s="7"/>
    </row>
    <row r="16" spans="1:7" s="2" customFormat="1" x14ac:dyDescent="0.3">
      <c r="G16" s="6"/>
    </row>
    <row r="17" spans="7:7" s="3" customFormat="1" x14ac:dyDescent="0.3">
      <c r="G17" s="7"/>
    </row>
    <row r="18" spans="7:7" s="2" customFormat="1" x14ac:dyDescent="0.3">
      <c r="G18" s="6"/>
    </row>
    <row r="19" spans="7:7" s="3" customFormat="1" x14ac:dyDescent="0.3">
      <c r="G19" s="7"/>
    </row>
    <row r="20" spans="7:7" s="2" customFormat="1" x14ac:dyDescent="0.3">
      <c r="G20" s="6"/>
    </row>
    <row r="21" spans="7:7" s="3" customFormat="1" x14ac:dyDescent="0.3">
      <c r="G21" s="7"/>
    </row>
    <row r="22" spans="7:7" s="2" customFormat="1" x14ac:dyDescent="0.3">
      <c r="G22" s="6"/>
    </row>
    <row r="23" spans="7:7" s="3" customFormat="1" x14ac:dyDescent="0.3">
      <c r="G23" s="7"/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19"/>
  <sheetViews>
    <sheetView workbookViewId="0">
      <selection activeCell="B15" sqref="B15"/>
    </sheetView>
  </sheetViews>
  <sheetFormatPr defaultColWidth="8.6640625" defaultRowHeight="14.4" x14ac:dyDescent="0.3"/>
  <cols>
    <col min="1" max="1" width="49.44140625" bestFit="1" customWidth="1"/>
    <col min="2" max="2" width="40.6640625" customWidth="1"/>
    <col min="3" max="3" width="14.44140625" customWidth="1"/>
    <col min="4" max="4" width="21.33203125" customWidth="1"/>
    <col min="5" max="6" width="11.6640625" bestFit="1" customWidth="1"/>
    <col min="7" max="7" width="11.77734375" bestFit="1" customWidth="1"/>
    <col min="11" max="11" width="11.77734375" bestFit="1" customWidth="1"/>
  </cols>
  <sheetData>
    <row r="1" spans="1:11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3</v>
      </c>
      <c r="F1" s="1" t="s">
        <v>9</v>
      </c>
      <c r="G1" s="1" t="s">
        <v>71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1" s="2" customFormat="1" x14ac:dyDescent="0.3">
      <c r="A2" s="2" t="str">
        <f t="shared" ref="A2:A14" si="0">CONCATENATE(C2,"/",B2)</f>
        <v>CodeSystem/allergyintolerance-clinical</v>
      </c>
      <c r="B2" s="16" t="s">
        <v>124</v>
      </c>
      <c r="C2" s="5" t="s">
        <v>3</v>
      </c>
      <c r="D2" s="5"/>
      <c r="E2" s="5" t="b">
        <v>1</v>
      </c>
      <c r="F2" s="5" t="b">
        <v>1</v>
      </c>
      <c r="G2" s="2" t="b">
        <v>1</v>
      </c>
      <c r="H2" s="8">
        <f t="shared" ref="H2:H14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1" s="18" customFormat="1" x14ac:dyDescent="0.3">
      <c r="A3" s="12" t="str">
        <f t="shared" si="0"/>
        <v>ValueSet/allergyintolerance-clinical</v>
      </c>
      <c r="B3" s="22" t="s">
        <v>124</v>
      </c>
      <c r="C3" s="30" t="s">
        <v>4</v>
      </c>
      <c r="D3" s="30"/>
      <c r="E3" s="11" t="b">
        <v>1</v>
      </c>
      <c r="F3" s="11" t="b">
        <v>1</v>
      </c>
      <c r="G3" s="18" t="b">
        <v>1</v>
      </c>
      <c r="H3" s="9">
        <f t="shared" si="1"/>
        <v>1</v>
      </c>
      <c r="I3" s="12" t="s">
        <v>51</v>
      </c>
      <c r="J3" s="12" t="s">
        <v>50</v>
      </c>
      <c r="K3" s="18" t="s">
        <v>140</v>
      </c>
    </row>
    <row r="4" spans="1:11" s="13" customFormat="1" x14ac:dyDescent="0.3">
      <c r="A4" s="13" t="str">
        <f t="shared" si="0"/>
        <v>CodeSystem/allergyintolerance-verification</v>
      </c>
      <c r="B4" s="19" t="s">
        <v>125</v>
      </c>
      <c r="C4" s="13" t="s">
        <v>3</v>
      </c>
      <c r="E4" s="31" t="b">
        <v>1</v>
      </c>
      <c r="F4" s="31" t="b">
        <v>1</v>
      </c>
      <c r="G4" s="10" t="b">
        <v>1</v>
      </c>
      <c r="H4" s="79">
        <f t="shared" si="1"/>
        <v>1</v>
      </c>
      <c r="I4" s="13" t="s">
        <v>51</v>
      </c>
      <c r="J4" s="13" t="s">
        <v>50</v>
      </c>
      <c r="K4" s="10" t="s">
        <v>140</v>
      </c>
    </row>
    <row r="5" spans="1:11" s="18" customFormat="1" x14ac:dyDescent="0.3">
      <c r="A5" s="12" t="str">
        <f t="shared" si="0"/>
        <v>ValueSet/allergyintolerance-verification</v>
      </c>
      <c r="B5" s="22" t="s">
        <v>125</v>
      </c>
      <c r="C5" s="18" t="s">
        <v>4</v>
      </c>
      <c r="E5" s="11" t="b">
        <v>1</v>
      </c>
      <c r="F5" s="11" t="b">
        <v>1</v>
      </c>
      <c r="G5" s="18" t="b">
        <v>1</v>
      </c>
      <c r="H5" s="9">
        <f t="shared" si="1"/>
        <v>1</v>
      </c>
      <c r="I5" s="12" t="s">
        <v>51</v>
      </c>
      <c r="J5" s="12" t="s">
        <v>50</v>
      </c>
      <c r="K5" s="18" t="s">
        <v>140</v>
      </c>
    </row>
    <row r="6" spans="1:11" s="13" customFormat="1" x14ac:dyDescent="0.3">
      <c r="A6" s="13" t="str">
        <f t="shared" si="0"/>
        <v>CodeSystem/AllergyIntoleranceType</v>
      </c>
      <c r="B6" s="19" t="s">
        <v>28</v>
      </c>
      <c r="C6" s="13" t="s">
        <v>3</v>
      </c>
      <c r="E6" s="31" t="b">
        <v>1</v>
      </c>
      <c r="F6" s="31" t="b">
        <v>1</v>
      </c>
      <c r="G6" s="10" t="b">
        <v>1</v>
      </c>
      <c r="H6" s="8">
        <f t="shared" si="1"/>
        <v>1</v>
      </c>
      <c r="I6" s="13" t="s">
        <v>51</v>
      </c>
      <c r="J6" s="13" t="s">
        <v>50</v>
      </c>
      <c r="K6" s="10" t="s">
        <v>140</v>
      </c>
    </row>
    <row r="7" spans="1:11" s="18" customFormat="1" x14ac:dyDescent="0.3">
      <c r="A7" s="12" t="str">
        <f t="shared" si="0"/>
        <v>ValueSet/AllergyIntoleranceType</v>
      </c>
      <c r="B7" s="22" t="s">
        <v>28</v>
      </c>
      <c r="C7" s="18" t="s">
        <v>4</v>
      </c>
      <c r="E7" s="11" t="b">
        <v>1</v>
      </c>
      <c r="F7" s="11" t="b">
        <v>1</v>
      </c>
      <c r="G7" s="18" t="b">
        <v>1</v>
      </c>
      <c r="H7" s="9">
        <f t="shared" si="1"/>
        <v>1</v>
      </c>
      <c r="I7" s="12" t="s">
        <v>51</v>
      </c>
      <c r="J7" s="12" t="s">
        <v>50</v>
      </c>
      <c r="K7" s="18" t="s">
        <v>140</v>
      </c>
    </row>
    <row r="8" spans="1:11" s="13" customFormat="1" x14ac:dyDescent="0.3">
      <c r="A8" s="13" t="str">
        <f t="shared" si="0"/>
        <v>CodeSystem/AllergyIntoleranceCategory</v>
      </c>
      <c r="B8" s="19" t="s">
        <v>29</v>
      </c>
      <c r="C8" s="13" t="s">
        <v>3</v>
      </c>
      <c r="E8" s="31" t="b">
        <v>1</v>
      </c>
      <c r="F8" s="31" t="b">
        <v>1</v>
      </c>
      <c r="G8" s="10" t="b">
        <v>1</v>
      </c>
      <c r="H8" s="8">
        <f t="shared" si="1"/>
        <v>1</v>
      </c>
      <c r="I8" s="13" t="s">
        <v>51</v>
      </c>
      <c r="J8" s="13" t="s">
        <v>50</v>
      </c>
      <c r="K8" s="13" t="s">
        <v>140</v>
      </c>
    </row>
    <row r="9" spans="1:11" s="18" customFormat="1" x14ac:dyDescent="0.3">
      <c r="A9" s="12" t="str">
        <f t="shared" si="0"/>
        <v>ValueSet/AllergyIntoleranceCategory</v>
      </c>
      <c r="B9" s="22" t="s">
        <v>29</v>
      </c>
      <c r="C9" s="18" t="s">
        <v>4</v>
      </c>
      <c r="E9" s="11" t="b">
        <v>1</v>
      </c>
      <c r="F9" s="11" t="b">
        <v>1</v>
      </c>
      <c r="G9" s="18" t="b">
        <v>1</v>
      </c>
      <c r="H9" s="9">
        <f t="shared" si="1"/>
        <v>1</v>
      </c>
      <c r="I9" s="12" t="s">
        <v>51</v>
      </c>
      <c r="J9" s="12" t="s">
        <v>50</v>
      </c>
      <c r="K9" s="18" t="s">
        <v>140</v>
      </c>
    </row>
    <row r="10" spans="1:11" s="13" customFormat="1" x14ac:dyDescent="0.3">
      <c r="A10" s="13" t="str">
        <f t="shared" si="0"/>
        <v>CodeSystem/AllergyIntoleranceCriticality</v>
      </c>
      <c r="B10" s="19" t="s">
        <v>30</v>
      </c>
      <c r="C10" s="13" t="s">
        <v>3</v>
      </c>
      <c r="E10" s="31" t="b">
        <v>1</v>
      </c>
      <c r="F10" s="31" t="b">
        <v>1</v>
      </c>
      <c r="G10" s="10" t="b">
        <v>1</v>
      </c>
      <c r="H10" s="8">
        <f t="shared" si="1"/>
        <v>1</v>
      </c>
      <c r="I10" s="13" t="s">
        <v>51</v>
      </c>
      <c r="J10" s="13" t="s">
        <v>50</v>
      </c>
      <c r="K10" s="10" t="s">
        <v>140</v>
      </c>
    </row>
    <row r="11" spans="1:11" s="18" customFormat="1" x14ac:dyDescent="0.3">
      <c r="A11" s="12" t="str">
        <f t="shared" si="0"/>
        <v>ValueSet/AllergyIntoleranceCriticality</v>
      </c>
      <c r="B11" s="22" t="s">
        <v>30</v>
      </c>
      <c r="C11" s="18" t="s">
        <v>4</v>
      </c>
      <c r="E11" s="11" t="b">
        <v>1</v>
      </c>
      <c r="F11" s="11" t="b">
        <v>1</v>
      </c>
      <c r="G11" s="18" t="b">
        <v>1</v>
      </c>
      <c r="H11" s="9">
        <f t="shared" si="1"/>
        <v>1</v>
      </c>
      <c r="I11" s="12" t="s">
        <v>51</v>
      </c>
      <c r="J11" s="12" t="s">
        <v>50</v>
      </c>
      <c r="K11" s="18" t="s">
        <v>140</v>
      </c>
    </row>
    <row r="12" spans="1:11" s="3" customFormat="1" x14ac:dyDescent="0.3">
      <c r="A12" s="12" t="str">
        <f t="shared" si="0"/>
        <v>ValueSet/Allergy Intolerance - SNOMED CT IPS Free Set</v>
      </c>
      <c r="B12" s="22" t="s">
        <v>31</v>
      </c>
      <c r="C12" s="3" t="s">
        <v>4</v>
      </c>
      <c r="E12" s="11" t="b">
        <v>1</v>
      </c>
      <c r="F12" s="11" t="b">
        <v>1</v>
      </c>
      <c r="H12" s="7">
        <f t="shared" si="1"/>
        <v>1</v>
      </c>
      <c r="I12" s="3" t="s">
        <v>68</v>
      </c>
      <c r="J12" s="3" t="s">
        <v>50</v>
      </c>
      <c r="K12" s="3" t="s">
        <v>127</v>
      </c>
    </row>
    <row r="13" spans="1:11" s="13" customFormat="1" x14ac:dyDescent="0.3">
      <c r="A13" s="13" t="str">
        <f t="shared" si="0"/>
        <v>CodeSystem/absent-unknown-uv-ips</v>
      </c>
      <c r="B13" s="19" t="s">
        <v>89</v>
      </c>
      <c r="C13" s="13" t="s">
        <v>3</v>
      </c>
      <c r="E13" s="31" t="b">
        <v>1</v>
      </c>
      <c r="F13" s="31" t="b">
        <v>1</v>
      </c>
      <c r="H13" s="8">
        <f t="shared" si="1"/>
        <v>1</v>
      </c>
      <c r="I13" s="13" t="s">
        <v>68</v>
      </c>
      <c r="J13" s="13" t="s">
        <v>50</v>
      </c>
      <c r="K13" s="13" t="s">
        <v>140</v>
      </c>
    </row>
    <row r="14" spans="1:11" s="12" customFormat="1" x14ac:dyDescent="0.3">
      <c r="A14" s="12" t="str">
        <f t="shared" si="0"/>
        <v>ValueSet/absent-or-unknown-allergies-uv-ips</v>
      </c>
      <c r="B14" s="22" t="s">
        <v>126</v>
      </c>
      <c r="C14" s="18" t="s">
        <v>4</v>
      </c>
      <c r="D14" s="18"/>
      <c r="E14" s="11" t="b">
        <v>1</v>
      </c>
      <c r="F14" s="11" t="b">
        <v>1</v>
      </c>
      <c r="H14" s="9">
        <f t="shared" si="1"/>
        <v>1</v>
      </c>
      <c r="I14" s="18" t="s">
        <v>68</v>
      </c>
      <c r="J14" s="18" t="s">
        <v>50</v>
      </c>
      <c r="K14" s="12" t="s">
        <v>140</v>
      </c>
    </row>
    <row r="15" spans="1:11" s="3" customFormat="1" x14ac:dyDescent="0.3">
      <c r="A15" s="12" t="str">
        <f t="shared" ref="A15:A19" si="2">CONCATENATE(C15,"/",B15)</f>
        <v>ValueSet/allergy-reaction-snomed-ct-ips-free-set</v>
      </c>
      <c r="B15" s="15" t="s">
        <v>201</v>
      </c>
      <c r="C15" s="3" t="s">
        <v>4</v>
      </c>
      <c r="E15" s="11" t="b">
        <v>1</v>
      </c>
      <c r="F15" s="11" t="b">
        <v>0</v>
      </c>
      <c r="H15" s="7">
        <f t="shared" ref="H15:H17" si="3">COUNTIF(E15:F15,TRUE)/COLUMNS(E15:F15)</f>
        <v>0.5</v>
      </c>
      <c r="I15" s="18" t="b">
        <v>0</v>
      </c>
      <c r="J15" s="18" t="b">
        <v>0</v>
      </c>
      <c r="K15" s="3" t="b">
        <v>1</v>
      </c>
    </row>
    <row r="16" spans="1:11" s="2" customFormat="1" x14ac:dyDescent="0.3">
      <c r="A16" s="2" t="str">
        <f t="shared" si="2"/>
        <v>CodeSystem/reaction-event-severity</v>
      </c>
      <c r="B16" s="16" t="s">
        <v>128</v>
      </c>
      <c r="C16" s="2" t="s">
        <v>3</v>
      </c>
      <c r="E16" s="5" t="b">
        <v>1</v>
      </c>
      <c r="F16" s="5" t="b">
        <v>1</v>
      </c>
      <c r="G16" s="2" t="s">
        <v>198</v>
      </c>
      <c r="H16" s="8">
        <f t="shared" si="3"/>
        <v>1</v>
      </c>
      <c r="I16" s="2" t="s">
        <v>51</v>
      </c>
      <c r="J16" s="2" t="s">
        <v>50</v>
      </c>
      <c r="K16" s="2" t="s">
        <v>140</v>
      </c>
    </row>
    <row r="17" spans="1:11" s="18" customFormat="1" x14ac:dyDescent="0.3">
      <c r="A17" s="12" t="str">
        <f t="shared" si="2"/>
        <v>ValueSet/reaction-event-severity</v>
      </c>
      <c r="B17" s="22" t="s">
        <v>128</v>
      </c>
      <c r="C17" s="18" t="s">
        <v>4</v>
      </c>
      <c r="E17" s="11" t="b">
        <v>1</v>
      </c>
      <c r="F17" s="11" t="b">
        <v>1</v>
      </c>
      <c r="H17" s="9">
        <f t="shared" si="3"/>
        <v>1</v>
      </c>
      <c r="I17" s="18" t="s">
        <v>51</v>
      </c>
      <c r="J17" s="18" t="s">
        <v>50</v>
      </c>
      <c r="K17" s="18" t="s">
        <v>140</v>
      </c>
    </row>
    <row r="18" spans="1:11" s="2" customFormat="1" x14ac:dyDescent="0.3">
      <c r="A18" s="2" t="str">
        <f t="shared" si="2"/>
        <v>CodeSystem/ urn:ietf:bcp:47</v>
      </c>
      <c r="B18" s="16" t="s">
        <v>154</v>
      </c>
      <c r="C18" s="2" t="s">
        <v>3</v>
      </c>
      <c r="D18" s="2" t="s">
        <v>155</v>
      </c>
      <c r="E18" s="2" t="b">
        <v>1</v>
      </c>
      <c r="F18" s="2" t="b">
        <v>1</v>
      </c>
      <c r="G18" s="2" t="b">
        <v>0</v>
      </c>
      <c r="H18" s="6">
        <f>COUNTIF(E18:F18,TRUE)/COLUMNS(E18:F18)</f>
        <v>1</v>
      </c>
      <c r="I18" s="2" t="s">
        <v>66</v>
      </c>
      <c r="J18" s="2" t="s">
        <v>50</v>
      </c>
      <c r="K18" s="2" t="s">
        <v>140</v>
      </c>
    </row>
    <row r="19" spans="1:11" s="3" customFormat="1" x14ac:dyDescent="0.3">
      <c r="A19" s="3" t="str">
        <f t="shared" si="2"/>
        <v>ValueSet/languages</v>
      </c>
      <c r="B19" s="15" t="s">
        <v>153</v>
      </c>
      <c r="C19" s="3" t="s">
        <v>4</v>
      </c>
      <c r="D19" s="3" t="s">
        <v>156</v>
      </c>
      <c r="E19" s="3" t="b">
        <v>1</v>
      </c>
      <c r="F19" s="3" t="b">
        <v>1</v>
      </c>
      <c r="G19" s="3" t="b">
        <v>0</v>
      </c>
      <c r="H19" s="7">
        <f t="shared" ref="H19" si="4">COUNTIF(E19:F19,TRUE)/COLUMNS(E19:F19)</f>
        <v>1</v>
      </c>
      <c r="I19" s="3" t="s">
        <v>158</v>
      </c>
      <c r="J19" s="3" t="s">
        <v>50</v>
      </c>
      <c r="K19" s="3" t="s">
        <v>140</v>
      </c>
    </row>
  </sheetData>
  <hyperlinks>
    <hyperlink ref="B3" r:id="rId1" xr:uid="{8CE13C8F-8C72-4B12-93F3-8A6F3939D241}"/>
    <hyperlink ref="B2" r:id="rId2" xr:uid="{342DCC8B-94DB-4034-9ED8-BD339746AF67}"/>
    <hyperlink ref="B5" r:id="rId3" xr:uid="{2FE1F819-01A6-46EC-B2D7-878D7DFD7FB9}"/>
    <hyperlink ref="B4" r:id="rId4" xr:uid="{C45001FB-5472-4FDD-8BFD-C6B889DBD171}"/>
    <hyperlink ref="B7" r:id="rId5" xr:uid="{18878D67-A733-4830-BD52-AC7E2D279DE1}"/>
    <hyperlink ref="B6" r:id="rId6" xr:uid="{90262F21-E842-4D0A-9204-FE309B178E56}"/>
    <hyperlink ref="B9" r:id="rId7" xr:uid="{36F54C5E-C1A7-487D-97FD-4D1F1903A8D2}"/>
    <hyperlink ref="B8" r:id="rId8" xr:uid="{182DEF06-39BF-4327-AB9C-641AC0BC8610}"/>
    <hyperlink ref="B11" r:id="rId9" xr:uid="{907DDA69-B8FB-4EFD-B0AF-C8B9706D1527}"/>
    <hyperlink ref="B10" r:id="rId10" xr:uid="{F755C564-D38E-4449-85A4-A559E6D4EE80}"/>
    <hyperlink ref="B12" r:id="rId11" xr:uid="{2FE4B887-971D-40BC-B854-83E0B2761BB4}"/>
    <hyperlink ref="B14" r:id="rId12" xr:uid="{424B8CE5-F81A-49A8-810B-775FABA98D9E}"/>
    <hyperlink ref="B13" r:id="rId13" display="Absent or Unknown Allergies - IPS" xr:uid="{4ECE8B26-2F7B-45DB-B269-0AC00D24C452}"/>
    <hyperlink ref="B17" r:id="rId14" xr:uid="{AB738A76-BD1D-4B96-9943-0FCA1FD4C332}"/>
    <hyperlink ref="B16" r:id="rId15" xr:uid="{4B5394C5-8F2E-43C1-8CA3-E9C98CA2CF80}"/>
    <hyperlink ref="B19" r:id="rId16" xr:uid="{1C27D78B-9738-4FD1-A645-C88A1F79AF78}"/>
    <hyperlink ref="B18" r:id="rId17" xr:uid="{F0B5209B-1D89-4906-9272-8B958AAF2BF3}"/>
    <hyperlink ref="B15" r:id="rId18" xr:uid="{51C39AF1-05D1-4C49-84D9-696E0964F9D7}"/>
  </hyperlink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8"/>
  <sheetViews>
    <sheetView tabSelected="1" zoomScale="110" zoomScaleNormal="110" workbookViewId="0">
      <selection activeCell="B22" sqref="B22"/>
    </sheetView>
  </sheetViews>
  <sheetFormatPr defaultColWidth="8.6640625" defaultRowHeight="14.4" x14ac:dyDescent="0.3"/>
  <cols>
    <col min="1" max="1" width="53.33203125" customWidth="1"/>
    <col min="2" max="2" width="37.6640625" customWidth="1"/>
    <col min="3" max="3" width="14.109375" customWidth="1"/>
    <col min="4" max="5" width="11.6640625" bestFit="1" customWidth="1"/>
    <col min="6" max="6" width="11.6640625" style="26" customWidth="1"/>
    <col min="7" max="7" width="11.6640625" customWidth="1"/>
    <col min="11" max="11" width="11.77734375" bestFit="1" customWidth="1"/>
  </cols>
  <sheetData>
    <row r="1" spans="1:13" s="1" customFormat="1" ht="43.2" x14ac:dyDescent="0.3">
      <c r="A1" s="1" t="s">
        <v>18</v>
      </c>
      <c r="B1" s="1" t="s">
        <v>0</v>
      </c>
      <c r="C1" s="1" t="s">
        <v>6</v>
      </c>
      <c r="D1" s="1" t="s">
        <v>8</v>
      </c>
      <c r="E1" s="1" t="s">
        <v>9</v>
      </c>
      <c r="F1" s="23" t="s">
        <v>77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ht="18" customHeight="1" x14ac:dyDescent="0.3">
      <c r="A2" s="2" t="str">
        <f>CONCATENATE(C2,"/",B2)</f>
        <v>CodeSystem/HL7 event-status</v>
      </c>
      <c r="B2" s="16" t="s">
        <v>76</v>
      </c>
      <c r="C2" s="5" t="s">
        <v>3</v>
      </c>
      <c r="D2" s="2" t="b">
        <v>1</v>
      </c>
      <c r="E2" s="2" t="b">
        <v>1</v>
      </c>
      <c r="F2" s="24" t="s">
        <v>78</v>
      </c>
      <c r="G2" s="2" t="b">
        <v>1</v>
      </c>
      <c r="H2" s="6">
        <f t="shared" ref="H2:H14" si="0">COUNTIF(D2:E2,TRUE)/COLUMNS(D2:E2)</f>
        <v>1</v>
      </c>
      <c r="I2" s="2" t="s">
        <v>51</v>
      </c>
      <c r="J2" s="2" t="s">
        <v>50</v>
      </c>
      <c r="K2" s="2" t="s">
        <v>140</v>
      </c>
    </row>
    <row r="3" spans="1:13" s="3" customFormat="1" ht="23.7" customHeight="1" x14ac:dyDescent="0.3">
      <c r="A3" s="12" t="str">
        <f t="shared" ref="A3:A10" si="1">CONCATENATE(C3,"/",B3)</f>
        <v>ValueSet/HL7 ImmunizationStatusCodes</v>
      </c>
      <c r="B3" s="15" t="s">
        <v>79</v>
      </c>
      <c r="C3" s="4" t="s">
        <v>4</v>
      </c>
      <c r="D3" s="12" t="b">
        <v>1</v>
      </c>
      <c r="E3" s="12" t="b">
        <v>1</v>
      </c>
      <c r="F3" s="28" t="s">
        <v>78</v>
      </c>
      <c r="G3" s="12"/>
      <c r="H3" s="7">
        <f t="shared" si="0"/>
        <v>1</v>
      </c>
      <c r="I3" s="3" t="s">
        <v>51</v>
      </c>
      <c r="J3" s="3" t="s">
        <v>50</v>
      </c>
      <c r="K3" s="3" t="s">
        <v>140</v>
      </c>
    </row>
    <row r="4" spans="1:13" s="12" customFormat="1" x14ac:dyDescent="0.3">
      <c r="A4" s="12" t="str">
        <f>CONCATENATE(C4,"/",B4)</f>
        <v>ValueSet/HL7 Vaccines - SNOMED CT IPS Free Set</v>
      </c>
      <c r="B4" s="22" t="s">
        <v>80</v>
      </c>
      <c r="C4" s="12" t="s">
        <v>4</v>
      </c>
      <c r="D4" s="12" t="b">
        <v>1</v>
      </c>
      <c r="E4" s="12" t="b">
        <v>0</v>
      </c>
      <c r="F4" s="25"/>
      <c r="H4" s="14">
        <f t="shared" si="0"/>
        <v>0.5</v>
      </c>
      <c r="I4" s="29"/>
      <c r="K4" s="3" t="s">
        <v>140</v>
      </c>
      <c r="M4" s="12" t="s">
        <v>202</v>
      </c>
    </row>
    <row r="5" spans="1:13" s="12" customFormat="1" x14ac:dyDescent="0.3">
      <c r="A5" s="12" t="str">
        <f t="shared" si="1"/>
        <v>ValueSet/vaccines-whoatc-uv-ips</v>
      </c>
      <c r="B5" s="22" t="s">
        <v>139</v>
      </c>
      <c r="C5" s="12" t="s">
        <v>4</v>
      </c>
      <c r="D5" s="12" t="b">
        <v>1</v>
      </c>
      <c r="E5" s="12" t="b">
        <v>0</v>
      </c>
      <c r="F5" s="25"/>
      <c r="H5" s="9">
        <f t="shared" si="0"/>
        <v>0.5</v>
      </c>
      <c r="I5" s="29"/>
      <c r="K5" s="18" t="s">
        <v>140</v>
      </c>
      <c r="M5" s="12" t="s">
        <v>203</v>
      </c>
    </row>
    <row r="6" spans="1:13" s="13" customFormat="1" x14ac:dyDescent="0.3">
      <c r="A6" s="13" t="str">
        <f t="shared" si="1"/>
        <v>CodeSystem/absent-unknown-uv-ips</v>
      </c>
      <c r="B6" s="19" t="s">
        <v>89</v>
      </c>
      <c r="C6" s="31" t="s">
        <v>3</v>
      </c>
      <c r="D6" s="13" t="b">
        <v>1</v>
      </c>
      <c r="E6" s="13" t="b">
        <v>1</v>
      </c>
      <c r="F6" s="27"/>
      <c r="G6" s="13" t="b">
        <v>0</v>
      </c>
      <c r="H6" s="8">
        <f t="shared" si="0"/>
        <v>1</v>
      </c>
      <c r="I6" s="13" t="s">
        <v>68</v>
      </c>
      <c r="J6" s="13" t="s">
        <v>50</v>
      </c>
      <c r="K6" s="10" t="s">
        <v>140</v>
      </c>
    </row>
    <row r="7" spans="1:13" s="12" customFormat="1" x14ac:dyDescent="0.3">
      <c r="A7" s="12" t="str">
        <f t="shared" si="1"/>
        <v>ValueSet/absent-or-unknown-immunizations-uv-ips</v>
      </c>
      <c r="B7" s="22" t="s">
        <v>204</v>
      </c>
      <c r="C7" s="18" t="s">
        <v>4</v>
      </c>
      <c r="D7" s="12" t="b">
        <v>1</v>
      </c>
      <c r="E7" s="12" t="b">
        <v>1</v>
      </c>
      <c r="F7" s="25"/>
      <c r="H7" s="9">
        <f t="shared" si="0"/>
        <v>1</v>
      </c>
      <c r="I7" s="12" t="s">
        <v>68</v>
      </c>
      <c r="J7" s="12" t="s">
        <v>200</v>
      </c>
      <c r="K7" s="18" t="s">
        <v>140</v>
      </c>
    </row>
    <row r="8" spans="1:13" s="18" customFormat="1" x14ac:dyDescent="0.3">
      <c r="A8" s="12" t="str">
        <f t="shared" si="1"/>
        <v>ValueSet/body-site</v>
      </c>
      <c r="B8" s="22" t="s">
        <v>165</v>
      </c>
      <c r="C8" s="18" t="s">
        <v>4</v>
      </c>
      <c r="D8" s="12" t="b">
        <v>1</v>
      </c>
      <c r="E8" s="12" t="b">
        <v>0</v>
      </c>
      <c r="F8" s="25"/>
      <c r="G8" s="12" t="b">
        <v>1</v>
      </c>
      <c r="H8" s="9">
        <f t="shared" si="0"/>
        <v>0.5</v>
      </c>
      <c r="K8" s="12"/>
    </row>
    <row r="9" spans="1:13" s="13" customFormat="1" x14ac:dyDescent="0.3">
      <c r="A9" s="13" t="str">
        <f t="shared" si="1"/>
        <v>CodeSystem/urn:oid:0.4.0.127.0.16.1.1.2.1</v>
      </c>
      <c r="B9" s="19" t="s">
        <v>166</v>
      </c>
      <c r="C9" s="13" t="s">
        <v>3</v>
      </c>
      <c r="D9" s="13" t="b">
        <v>1</v>
      </c>
      <c r="E9" s="13" t="b">
        <v>0</v>
      </c>
      <c r="F9" s="27"/>
      <c r="G9" s="13" t="b">
        <v>1</v>
      </c>
      <c r="H9" s="8">
        <f t="shared" si="0"/>
        <v>0.5</v>
      </c>
      <c r="K9" s="10"/>
    </row>
    <row r="10" spans="1:13" s="10" customFormat="1" ht="15.45" customHeight="1" x14ac:dyDescent="0.3">
      <c r="A10" s="13" t="str">
        <f t="shared" si="1"/>
        <v>ValueSet/MedicineRouteOfAdministrationUvIps</v>
      </c>
      <c r="B10" s="19" t="s">
        <v>42</v>
      </c>
      <c r="C10" s="10" t="s">
        <v>4</v>
      </c>
      <c r="D10" s="13" t="b">
        <v>1</v>
      </c>
      <c r="E10" s="13" t="b">
        <v>0</v>
      </c>
      <c r="F10" s="27" t="s">
        <v>81</v>
      </c>
      <c r="G10" s="13" t="b">
        <v>1</v>
      </c>
      <c r="H10" s="8">
        <f t="shared" si="0"/>
        <v>0.5</v>
      </c>
      <c r="K10" s="2"/>
    </row>
    <row r="11" spans="1:13" s="3" customFormat="1" x14ac:dyDescent="0.3">
      <c r="A11" s="12" t="str">
        <f t="shared" ref="A11:A14" si="2">CONCATENATE(C11,"/",B11)</f>
        <v>ValueSet/VaccineTargetDiseasesUvIps</v>
      </c>
      <c r="B11" s="15" t="s">
        <v>43</v>
      </c>
      <c r="C11" s="4" t="s">
        <v>4</v>
      </c>
      <c r="D11" s="12" t="b">
        <v>1</v>
      </c>
      <c r="E11" s="12" t="b">
        <v>0</v>
      </c>
      <c r="F11" s="25"/>
      <c r="G11" s="12" t="b">
        <v>1</v>
      </c>
      <c r="H11" s="9">
        <f t="shared" si="0"/>
        <v>0.5</v>
      </c>
      <c r="K11" s="3" t="s">
        <v>140</v>
      </c>
      <c r="M11" s="3" t="s">
        <v>208</v>
      </c>
    </row>
    <row r="12" spans="1:13" s="76" customFormat="1" x14ac:dyDescent="0.3">
      <c r="A12" s="12" t="str">
        <f t="shared" si="2"/>
        <v>ValueSet/BREstadoEvento-1.0</v>
      </c>
      <c r="B12" s="76" t="s">
        <v>234</v>
      </c>
      <c r="C12" s="30" t="s">
        <v>4</v>
      </c>
      <c r="D12" s="12" t="b">
        <v>1</v>
      </c>
      <c r="E12" s="12" t="b">
        <v>1</v>
      </c>
      <c r="F12" s="12"/>
      <c r="G12" s="12" t="b">
        <v>1</v>
      </c>
      <c r="H12" s="9">
        <f t="shared" si="0"/>
        <v>1</v>
      </c>
      <c r="I12" s="18" t="s">
        <v>235</v>
      </c>
      <c r="J12" s="18" t="s">
        <v>50</v>
      </c>
      <c r="K12" s="18" t="s">
        <v>140</v>
      </c>
    </row>
    <row r="13" spans="1:13" s="91" customFormat="1" x14ac:dyDescent="0.3">
      <c r="A13" s="13" t="str">
        <f t="shared" si="2"/>
        <v>CodeSystem/BRImunobiologico</v>
      </c>
      <c r="B13" s="91" t="s">
        <v>237</v>
      </c>
      <c r="C13" s="13" t="s">
        <v>3</v>
      </c>
      <c r="D13" s="13" t="b">
        <v>1</v>
      </c>
      <c r="E13" s="13" t="b">
        <v>1</v>
      </c>
      <c r="F13" s="13"/>
      <c r="G13" s="13" t="b">
        <v>1</v>
      </c>
      <c r="H13" s="8">
        <f t="shared" si="0"/>
        <v>1</v>
      </c>
      <c r="I13" s="10" t="s">
        <v>238</v>
      </c>
      <c r="J13" s="10" t="s">
        <v>50</v>
      </c>
      <c r="K13" s="10" t="b">
        <v>1</v>
      </c>
    </row>
    <row r="14" spans="1:13" s="76" customFormat="1" x14ac:dyDescent="0.3">
      <c r="A14" s="12" t="str">
        <f t="shared" si="2"/>
        <v>ValueSet/BRImunobiologico-1.0</v>
      </c>
      <c r="B14" s="76" t="s">
        <v>236</v>
      </c>
      <c r="C14" s="30" t="s">
        <v>4</v>
      </c>
      <c r="D14" s="76" t="b">
        <v>1</v>
      </c>
      <c r="E14" s="76" t="b">
        <v>1</v>
      </c>
      <c r="F14" s="92"/>
      <c r="G14" s="76" t="b">
        <v>1</v>
      </c>
      <c r="H14" s="9">
        <f t="shared" si="0"/>
        <v>1</v>
      </c>
      <c r="I14" s="76" t="s">
        <v>60</v>
      </c>
      <c r="J14" s="76" t="s">
        <v>50</v>
      </c>
      <c r="K14" s="76" t="b">
        <v>1</v>
      </c>
    </row>
    <row r="15" spans="1:13" s="91" customFormat="1" x14ac:dyDescent="0.3">
      <c r="A15" s="13" t="str">
        <f t="shared" ref="A15:A16" si="3">CONCATENATE(C15,"/",B15)</f>
        <v>CodeSystem/BRRegistroOrigem</v>
      </c>
      <c r="B15" s="91" t="s">
        <v>239</v>
      </c>
      <c r="C15" s="13" t="s">
        <v>3</v>
      </c>
      <c r="D15" s="13" t="b">
        <v>1</v>
      </c>
      <c r="E15" s="13" t="b">
        <v>1</v>
      </c>
      <c r="F15" s="13"/>
      <c r="G15" s="13" t="b">
        <v>1</v>
      </c>
      <c r="H15" s="8">
        <f t="shared" ref="H15:H16" si="4">COUNTIF(D15:E15,TRUE)/COLUMNS(D15:E15)</f>
        <v>1</v>
      </c>
      <c r="I15" s="10" t="s">
        <v>235</v>
      </c>
      <c r="J15" s="10" t="s">
        <v>50</v>
      </c>
      <c r="K15" s="10" t="s">
        <v>140</v>
      </c>
    </row>
    <row r="16" spans="1:13" s="76" customFormat="1" x14ac:dyDescent="0.3">
      <c r="A16" s="12" t="str">
        <f t="shared" si="3"/>
        <v>ValueSet/BRRegistroOrigem</v>
      </c>
      <c r="B16" s="76" t="s">
        <v>239</v>
      </c>
      <c r="C16" s="30" t="s">
        <v>4</v>
      </c>
      <c r="D16" s="76" t="b">
        <v>1</v>
      </c>
      <c r="E16" s="76" t="b">
        <v>1</v>
      </c>
      <c r="F16" s="92"/>
      <c r="G16" s="76" t="b">
        <v>1</v>
      </c>
      <c r="H16" s="9">
        <f t="shared" si="4"/>
        <v>1</v>
      </c>
      <c r="I16" s="76" t="s">
        <v>60</v>
      </c>
      <c r="J16" s="76" t="s">
        <v>50</v>
      </c>
      <c r="K16" s="76" t="s">
        <v>140</v>
      </c>
    </row>
    <row r="17" spans="1:11" s="91" customFormat="1" x14ac:dyDescent="0.3">
      <c r="A17" s="13" t="s">
        <v>240</v>
      </c>
      <c r="B17" s="19" t="s">
        <v>243</v>
      </c>
      <c r="C17" s="13" t="s">
        <v>3</v>
      </c>
      <c r="D17" s="13"/>
      <c r="E17" s="13"/>
      <c r="F17" s="13"/>
      <c r="G17" s="13"/>
      <c r="H17" s="8"/>
      <c r="I17" s="10"/>
      <c r="J17" s="10"/>
      <c r="K17" s="10"/>
    </row>
    <row r="18" spans="1:11" s="76" customFormat="1" x14ac:dyDescent="0.3">
      <c r="A18" s="12" t="s">
        <v>241</v>
      </c>
      <c r="B18" s="22" t="s">
        <v>242</v>
      </c>
      <c r="C18" s="30" t="s">
        <v>4</v>
      </c>
      <c r="F18" s="92"/>
      <c r="H18" s="9"/>
    </row>
  </sheetData>
  <hyperlinks>
    <hyperlink ref="B9" r:id="rId1" display="http://standardterms.edqm.eu" xr:uid="{00000000-0004-0000-0700-000000000000}"/>
    <hyperlink ref="B2" r:id="rId2" xr:uid="{50A2A781-3BB7-4D7B-B947-0269D4B0383E}"/>
    <hyperlink ref="B3" r:id="rId3" xr:uid="{B4191F2F-0ECF-4D7D-9187-6B12CC5C7E14}"/>
    <hyperlink ref="B4" r:id="rId4" xr:uid="{99409455-4B33-46C6-AE70-67F864A93199}"/>
    <hyperlink ref="B6" r:id="rId5" display="Absent or Unknown Immunization - IPS" xr:uid="{EC72EA2C-F4A5-469D-9B87-61EC2AA45C8E}"/>
    <hyperlink ref="B8" r:id="rId6" display="HL7 body_site" xr:uid="{B207510D-01C5-43C6-A4C1-45C08C84D9E8}"/>
    <hyperlink ref="B10" r:id="rId7" xr:uid="{3D527618-C840-4721-AB7B-670021257E2E}"/>
    <hyperlink ref="B11" r:id="rId8" xr:uid="{CE8B5D7C-D8AD-4412-840C-0596650A99EC}"/>
    <hyperlink ref="B5" r:id="rId9" xr:uid="{199F9791-E82F-479A-915B-EFC2B9AD9C1E}"/>
    <hyperlink ref="B7" r:id="rId10" xr:uid="{20C95D3D-11F8-4056-AAB0-5A2103D08A72}"/>
    <hyperlink ref="B18" r:id="rId11" xr:uid="{A1DF97E0-61E7-484B-99D4-D553F1EA322F}"/>
    <hyperlink ref="B17" r:id="rId12" xr:uid="{C73362F0-BE20-42BB-B14F-5898AF338CCB}"/>
  </hyperlink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18"/>
  <sheetViews>
    <sheetView topLeftCell="A4" workbookViewId="0">
      <selection activeCell="D25" sqref="D25"/>
    </sheetView>
  </sheetViews>
  <sheetFormatPr defaultColWidth="8.6640625" defaultRowHeight="14.4" x14ac:dyDescent="0.3"/>
  <cols>
    <col min="1" max="1" width="44.6640625" bestFit="1" customWidth="1"/>
    <col min="2" max="2" width="40.6640625" customWidth="1"/>
    <col min="3" max="3" width="14.44140625" customWidth="1"/>
    <col min="4" max="4" width="32.6640625" customWidth="1"/>
    <col min="5" max="6" width="11.6640625" bestFit="1" customWidth="1"/>
    <col min="7" max="7" width="11.6640625" customWidth="1"/>
  </cols>
  <sheetData>
    <row r="1" spans="1:13" s="1" customFormat="1" x14ac:dyDescent="0.3">
      <c r="A1" s="1" t="s">
        <v>18</v>
      </c>
      <c r="B1" s="1" t="s">
        <v>0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44</v>
      </c>
      <c r="H1" s="1" t="s">
        <v>1</v>
      </c>
      <c r="I1" s="1" t="s">
        <v>47</v>
      </c>
      <c r="J1" s="1" t="s">
        <v>48</v>
      </c>
      <c r="K1" s="1" t="s">
        <v>5</v>
      </c>
    </row>
    <row r="2" spans="1:13" s="2" customFormat="1" x14ac:dyDescent="0.3">
      <c r="A2" s="2" t="str">
        <f t="shared" ref="A2:A13" si="0">CONCATENATE(C2,"/",B2)</f>
        <v>CodeSystem/condition-clinical</v>
      </c>
      <c r="B2" s="16" t="s">
        <v>82</v>
      </c>
      <c r="C2" s="5" t="s">
        <v>3</v>
      </c>
      <c r="D2" s="5"/>
      <c r="E2" s="2" t="b">
        <v>1</v>
      </c>
      <c r="F2" s="2" t="b">
        <v>1</v>
      </c>
      <c r="G2" s="2" t="s">
        <v>198</v>
      </c>
      <c r="H2" s="8">
        <f t="shared" ref="H2:H13" si="1">COUNTIF(E2:F2,TRUE)/COLUMNS(E2:F2)</f>
        <v>1</v>
      </c>
      <c r="I2" s="2" t="s">
        <v>51</v>
      </c>
      <c r="J2" s="2" t="s">
        <v>50</v>
      </c>
      <c r="K2" s="2" t="s">
        <v>140</v>
      </c>
    </row>
    <row r="3" spans="1:13" s="3" customFormat="1" x14ac:dyDescent="0.3">
      <c r="A3" s="12" t="str">
        <f t="shared" si="0"/>
        <v>ValueSet/condition-clinical</v>
      </c>
      <c r="B3" s="22" t="s">
        <v>82</v>
      </c>
      <c r="C3" s="4" t="s">
        <v>4</v>
      </c>
      <c r="D3" s="4"/>
      <c r="E3" s="12" t="b">
        <v>1</v>
      </c>
      <c r="F3" s="12" t="b">
        <v>1</v>
      </c>
      <c r="G3" s="12" t="s">
        <v>198</v>
      </c>
      <c r="H3" s="7">
        <f t="shared" si="1"/>
        <v>1</v>
      </c>
      <c r="I3" s="3" t="s">
        <v>51</v>
      </c>
      <c r="J3" s="3" t="s">
        <v>50</v>
      </c>
      <c r="K3" s="3" t="s">
        <v>140</v>
      </c>
    </row>
    <row r="4" spans="1:13" s="2" customFormat="1" x14ac:dyDescent="0.3">
      <c r="A4" s="2" t="str">
        <f t="shared" si="0"/>
        <v>CodeSystem/condition-ver-status</v>
      </c>
      <c r="B4" s="16" t="s">
        <v>83</v>
      </c>
      <c r="C4" s="2" t="s">
        <v>3</v>
      </c>
      <c r="E4" s="2" t="b">
        <v>1</v>
      </c>
      <c r="F4" s="2" t="b">
        <v>1</v>
      </c>
      <c r="G4" s="2" t="s">
        <v>198</v>
      </c>
      <c r="H4" s="6">
        <f t="shared" si="1"/>
        <v>1</v>
      </c>
      <c r="I4" s="21" t="s">
        <v>51</v>
      </c>
      <c r="J4" s="2" t="s">
        <v>50</v>
      </c>
      <c r="K4" s="2" t="s">
        <v>140</v>
      </c>
    </row>
    <row r="5" spans="1:13" s="3" customFormat="1" x14ac:dyDescent="0.3">
      <c r="A5" s="12" t="str">
        <f t="shared" si="0"/>
        <v>ValueSet/condition-ver-status</v>
      </c>
      <c r="B5" s="15" t="s">
        <v>83</v>
      </c>
      <c r="C5" s="3" t="s">
        <v>4</v>
      </c>
      <c r="E5" s="12" t="b">
        <v>1</v>
      </c>
      <c r="F5" s="12" t="b">
        <v>1</v>
      </c>
      <c r="G5" s="12" t="s">
        <v>198</v>
      </c>
      <c r="H5" s="7">
        <f t="shared" si="1"/>
        <v>1</v>
      </c>
      <c r="I5" s="29" t="s">
        <v>51</v>
      </c>
      <c r="J5" s="12" t="s">
        <v>50</v>
      </c>
      <c r="K5" s="18" t="s">
        <v>140</v>
      </c>
    </row>
    <row r="6" spans="1:13" s="2" customFormat="1" x14ac:dyDescent="0.3">
      <c r="A6" s="2" t="str">
        <f t="shared" si="0"/>
        <v>CodeSystem/condition-category</v>
      </c>
      <c r="B6" s="16" t="s">
        <v>85</v>
      </c>
      <c r="C6" s="2" t="s">
        <v>3</v>
      </c>
      <c r="E6" s="2" t="b">
        <v>1</v>
      </c>
      <c r="F6" s="2" t="b">
        <v>1</v>
      </c>
      <c r="G6" s="2" t="s">
        <v>198</v>
      </c>
      <c r="H6" s="8">
        <f t="shared" si="1"/>
        <v>1</v>
      </c>
      <c r="I6" s="2" t="s">
        <v>182</v>
      </c>
      <c r="J6" s="2" t="s">
        <v>50</v>
      </c>
      <c r="K6" s="2" t="s">
        <v>140</v>
      </c>
    </row>
    <row r="7" spans="1:13" s="3" customFormat="1" x14ac:dyDescent="0.3">
      <c r="A7" s="12" t="str">
        <f t="shared" si="0"/>
        <v>ValueSet/problem-type-uv-ips</v>
      </c>
      <c r="B7" s="15" t="s">
        <v>84</v>
      </c>
      <c r="C7" s="4" t="s">
        <v>4</v>
      </c>
      <c r="E7" s="12" t="b">
        <v>1</v>
      </c>
      <c r="F7" s="12" t="b">
        <v>1</v>
      </c>
      <c r="G7" s="12" t="s">
        <v>198</v>
      </c>
      <c r="H7" s="7">
        <f t="shared" si="1"/>
        <v>1</v>
      </c>
      <c r="I7" s="12" t="s">
        <v>68</v>
      </c>
      <c r="J7" s="12" t="s">
        <v>50</v>
      </c>
      <c r="K7" s="18" t="s">
        <v>140</v>
      </c>
    </row>
    <row r="8" spans="1:13" s="3" customFormat="1" x14ac:dyDescent="0.3">
      <c r="A8" s="12" t="str">
        <f t="shared" si="0"/>
        <v>ValueSet/problem-type-loinc</v>
      </c>
      <c r="B8" s="15" t="s">
        <v>86</v>
      </c>
      <c r="C8" s="3" t="s">
        <v>4</v>
      </c>
      <c r="E8" s="12" t="b">
        <v>1</v>
      </c>
      <c r="F8" s="12" t="b">
        <v>1</v>
      </c>
      <c r="G8" s="12" t="s">
        <v>198</v>
      </c>
      <c r="H8" s="7">
        <f t="shared" si="1"/>
        <v>1</v>
      </c>
      <c r="I8" s="12" t="s">
        <v>68</v>
      </c>
      <c r="J8" s="3" t="s">
        <v>50</v>
      </c>
      <c r="K8" s="18" t="s">
        <v>140</v>
      </c>
    </row>
    <row r="9" spans="1:13" s="3" customFormat="1" x14ac:dyDescent="0.3">
      <c r="A9" s="12" t="str">
        <f t="shared" si="0"/>
        <v>ValueSet/condition-severity</v>
      </c>
      <c r="B9" s="15" t="s">
        <v>87</v>
      </c>
      <c r="C9" s="4" t="s">
        <v>4</v>
      </c>
      <c r="E9" s="12" t="b">
        <v>1</v>
      </c>
      <c r="F9" s="12" t="b">
        <v>1</v>
      </c>
      <c r="G9" s="12" t="s">
        <v>198</v>
      </c>
      <c r="H9" s="7">
        <f t="shared" si="1"/>
        <v>1</v>
      </c>
      <c r="I9" s="12" t="s">
        <v>51</v>
      </c>
      <c r="J9" s="12" t="s">
        <v>50</v>
      </c>
      <c r="K9" s="18" t="s">
        <v>140</v>
      </c>
    </row>
    <row r="10" spans="1:13" s="12" customFormat="1" x14ac:dyDescent="0.3">
      <c r="A10" s="12" t="str">
        <f t="shared" si="0"/>
        <v>ValueSet/problems-snomed-absent-unknown-uv-ips</v>
      </c>
      <c r="B10" s="22" t="s">
        <v>88</v>
      </c>
      <c r="C10" s="18" t="s">
        <v>4</v>
      </c>
      <c r="E10" s="12" t="b">
        <v>1</v>
      </c>
      <c r="F10" s="12" t="b">
        <v>0</v>
      </c>
      <c r="G10" s="12" t="s">
        <v>198</v>
      </c>
      <c r="H10" s="9">
        <f t="shared" si="1"/>
        <v>0.5</v>
      </c>
      <c r="I10" s="12" t="s">
        <v>68</v>
      </c>
      <c r="K10" s="3" t="s">
        <v>140</v>
      </c>
      <c r="M10" s="12" t="s">
        <v>197</v>
      </c>
    </row>
    <row r="11" spans="1:13" s="10" customFormat="1" x14ac:dyDescent="0.3">
      <c r="A11" s="13" t="str">
        <f t="shared" si="0"/>
        <v>CodeSystem/absent-unknown-uv-ips</v>
      </c>
      <c r="B11" s="19" t="s">
        <v>89</v>
      </c>
      <c r="C11" s="13" t="s">
        <v>3</v>
      </c>
      <c r="E11" s="13" t="b">
        <v>1</v>
      </c>
      <c r="F11" s="13" t="b">
        <v>1</v>
      </c>
      <c r="G11" s="13" t="s">
        <v>198</v>
      </c>
      <c r="H11" s="8">
        <f t="shared" si="1"/>
        <v>1</v>
      </c>
      <c r="I11" s="10" t="s">
        <v>68</v>
      </c>
      <c r="J11" s="10" t="s">
        <v>50</v>
      </c>
      <c r="K11" s="10" t="s">
        <v>140</v>
      </c>
    </row>
    <row r="12" spans="1:13" s="3" customFormat="1" x14ac:dyDescent="0.3">
      <c r="A12" s="12" t="str">
        <f t="shared" si="0"/>
        <v>ValueSet/absent-or-unknown-problems-uv-ips</v>
      </c>
      <c r="B12" s="15" t="s">
        <v>199</v>
      </c>
      <c r="C12" s="3" t="s">
        <v>4</v>
      </c>
      <c r="E12" s="12" t="b">
        <v>1</v>
      </c>
      <c r="F12" s="12" t="b">
        <v>1</v>
      </c>
      <c r="G12" s="12" t="s">
        <v>198</v>
      </c>
      <c r="H12" s="7">
        <f t="shared" si="1"/>
        <v>1</v>
      </c>
      <c r="I12" s="3" t="s">
        <v>68</v>
      </c>
      <c r="J12" s="3" t="s">
        <v>200</v>
      </c>
    </row>
    <row r="13" spans="1:13" s="3" customFormat="1" x14ac:dyDescent="0.3">
      <c r="A13" s="12" t="str">
        <f t="shared" si="0"/>
        <v>ValueSet/problems-snomed-ct-ips-free-set</v>
      </c>
      <c r="B13" s="15" t="s">
        <v>90</v>
      </c>
      <c r="C13" s="3" t="s">
        <v>4</v>
      </c>
      <c r="E13" s="12" t="b">
        <v>0</v>
      </c>
      <c r="F13" s="12" t="b">
        <v>0</v>
      </c>
      <c r="G13" s="12" t="s">
        <v>198</v>
      </c>
      <c r="H13" s="7">
        <f t="shared" si="1"/>
        <v>0</v>
      </c>
    </row>
    <row r="14" spans="1:13" s="2" customFormat="1" x14ac:dyDescent="0.3">
      <c r="A14" s="2" t="str">
        <f t="shared" ref="A14:A18" si="2">CONCATENATE(C14,"/",B14)</f>
        <v>CodeSystem/resource-types</v>
      </c>
      <c r="B14" s="16" t="s">
        <v>91</v>
      </c>
      <c r="C14" s="2" t="s">
        <v>3</v>
      </c>
      <c r="E14" s="2" t="b">
        <v>1</v>
      </c>
      <c r="F14" s="2" t="b">
        <v>1</v>
      </c>
      <c r="G14" s="2" t="s">
        <v>198</v>
      </c>
      <c r="H14" s="8">
        <f t="shared" ref="H14:H15" si="3">COUNTIF(E14:F14,TRUE)/COLUMNS(E14:F14)</f>
        <v>1</v>
      </c>
      <c r="I14" s="2" t="s">
        <v>51</v>
      </c>
      <c r="J14" s="2" t="s">
        <v>50</v>
      </c>
      <c r="K14" s="2" t="s">
        <v>140</v>
      </c>
    </row>
    <row r="15" spans="1:13" s="3" customFormat="1" x14ac:dyDescent="0.3">
      <c r="A15" s="12" t="str">
        <f t="shared" si="2"/>
        <v>ValueSet/resource-types</v>
      </c>
      <c r="B15" s="15" t="s">
        <v>91</v>
      </c>
      <c r="C15" s="3" t="s">
        <v>4</v>
      </c>
      <c r="E15" s="12" t="b">
        <v>1</v>
      </c>
      <c r="F15" s="12" t="b">
        <v>1</v>
      </c>
      <c r="G15" s="12" t="s">
        <v>198</v>
      </c>
      <c r="H15" s="7">
        <f t="shared" si="3"/>
        <v>1</v>
      </c>
      <c r="I15" s="3" t="s">
        <v>51</v>
      </c>
      <c r="J15" s="3" t="s">
        <v>50</v>
      </c>
      <c r="K15" s="3" t="s">
        <v>140</v>
      </c>
    </row>
    <row r="16" spans="1:13" s="2" customFormat="1" x14ac:dyDescent="0.3">
      <c r="A16" s="2" t="str">
        <f t="shared" si="2"/>
        <v>CodeSystem/ urn:ietf:bcp:47</v>
      </c>
      <c r="B16" s="16" t="s">
        <v>154</v>
      </c>
      <c r="C16" s="2" t="s">
        <v>3</v>
      </c>
      <c r="D16" s="2" t="s">
        <v>155</v>
      </c>
      <c r="E16" s="2" t="b">
        <v>1</v>
      </c>
      <c r="F16" s="2" t="b">
        <v>1</v>
      </c>
      <c r="G16" s="2" t="s">
        <v>198</v>
      </c>
      <c r="H16" s="6">
        <f>COUNTIF(E16:F16,TRUE)/COLUMNS(E16:F16)</f>
        <v>1</v>
      </c>
      <c r="I16" s="2" t="s">
        <v>66</v>
      </c>
      <c r="J16" s="2" t="s">
        <v>50</v>
      </c>
    </row>
    <row r="17" spans="1:11" s="3" customFormat="1" x14ac:dyDescent="0.3">
      <c r="A17" s="3" t="str">
        <f t="shared" si="2"/>
        <v>ValueSet/languages</v>
      </c>
      <c r="B17" s="15" t="s">
        <v>153</v>
      </c>
      <c r="C17" s="3" t="s">
        <v>4</v>
      </c>
      <c r="D17" s="3" t="s">
        <v>156</v>
      </c>
      <c r="E17" s="3" t="b">
        <v>1</v>
      </c>
      <c r="F17" s="3" t="b">
        <v>1</v>
      </c>
      <c r="G17" s="3" t="s">
        <v>198</v>
      </c>
      <c r="H17" s="7">
        <f t="shared" ref="H17:H18" si="4">COUNTIF(E17:F17,TRUE)/COLUMNS(E17:F17)</f>
        <v>1</v>
      </c>
      <c r="I17" s="3" t="s">
        <v>158</v>
      </c>
      <c r="J17" s="3" t="s">
        <v>50</v>
      </c>
    </row>
    <row r="18" spans="1:11" s="76" customFormat="1" x14ac:dyDescent="0.3">
      <c r="A18" s="3" t="str">
        <f t="shared" si="2"/>
        <v>ValueSet/BREstadoResolucaoDiagnosticoProblema-1.0</v>
      </c>
      <c r="B18" s="22" t="s">
        <v>232</v>
      </c>
      <c r="C18" s="3" t="s">
        <v>4</v>
      </c>
      <c r="E18" s="3" t="b">
        <v>1</v>
      </c>
      <c r="F18" s="3" t="b">
        <v>1</v>
      </c>
      <c r="G18" s="76" t="s">
        <v>44</v>
      </c>
      <c r="H18" s="7">
        <f t="shared" si="4"/>
        <v>1</v>
      </c>
      <c r="I18" s="76" t="s">
        <v>233</v>
      </c>
      <c r="J18" s="76" t="s">
        <v>50</v>
      </c>
      <c r="K18" s="76" t="s">
        <v>140</v>
      </c>
    </row>
  </sheetData>
  <hyperlinks>
    <hyperlink ref="B2" r:id="rId1" xr:uid="{693A2B87-3C09-409A-9F0C-1A121C728A9C}"/>
    <hyperlink ref="B5" r:id="rId2" xr:uid="{6573CE76-5934-41C9-8B95-37E84E49037E}"/>
    <hyperlink ref="B4" r:id="rId3" xr:uid="{80D4A1F3-64AE-4F0B-A832-60B504A89FAA}"/>
    <hyperlink ref="B7" r:id="rId4" xr:uid="{830B4122-66BB-42E8-A785-2BE83623D2D9}"/>
    <hyperlink ref="B6" r:id="rId5" xr:uid="{1F58FA06-6AAF-4FE4-9EB7-4C39B2B9F847}"/>
    <hyperlink ref="B8" r:id="rId6" xr:uid="{8DBC9AED-91D4-4B3E-8DED-A240B77965C1}"/>
    <hyperlink ref="B9" r:id="rId7" xr:uid="{C233EF1D-9693-4300-93C1-538EDA34C784}"/>
    <hyperlink ref="B11" r:id="rId8" xr:uid="{B7E8C717-9A59-4783-A9FE-2A5652663185}"/>
    <hyperlink ref="B13" r:id="rId9" xr:uid="{1B28664C-F447-4D59-B8AF-2B731E370DED}"/>
    <hyperlink ref="B15" r:id="rId10" xr:uid="{817C6D91-7471-4BB7-8CF5-1A8376205048}"/>
    <hyperlink ref="B14" r:id="rId11" xr:uid="{DDAE48CD-6F96-4D52-97DA-1A401D9DDA17}"/>
    <hyperlink ref="B17" r:id="rId12" xr:uid="{FBEA4CC8-8BAA-4662-AE97-18D8637DAD1A}"/>
    <hyperlink ref="B16" r:id="rId13" xr:uid="{00C6754F-1DA0-4C87-A251-BABB9F3831BE}"/>
    <hyperlink ref="B10" r:id="rId14" xr:uid="{F18FB1A8-53DE-4112-AC5E-2CD4CEFF9A7F}"/>
    <hyperlink ref="B12" r:id="rId15" xr:uid="{B1141ACF-E6DE-4867-B134-DA5DC5C84F3D}"/>
    <hyperlink ref="B3" r:id="rId16" xr:uid="{9B308522-993F-477B-A424-867EA8157C3F}"/>
    <hyperlink ref="B18" r:id="rId17" xr:uid="{2D1C6332-4A54-47A1-BBF8-5A1FC451E1E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Sumario</vt:lpstr>
      <vt:lpstr>Patient</vt:lpstr>
      <vt:lpstr>Organization</vt:lpstr>
      <vt:lpstr>Practitioner</vt:lpstr>
      <vt:lpstr>PractitionerRole</vt:lpstr>
      <vt:lpstr>RelatedPerson</vt:lpstr>
      <vt:lpstr>AllergyIntolerance</vt:lpstr>
      <vt:lpstr>Immunization</vt:lpstr>
      <vt:lpstr>Condition</vt:lpstr>
      <vt:lpstr>MedicationStatement</vt:lpstr>
      <vt:lpstr>Medication</vt:lpstr>
      <vt:lpstr>Observation</vt:lpstr>
      <vt:lpstr>Composition</vt:lpstr>
      <vt:lpstr>Bundle</vt:lpstr>
      <vt:lpstr>Specimen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Costa</dc:creator>
  <cp:lastModifiedBy>Olusegun Cid Symed Akognon</cp:lastModifiedBy>
  <dcterms:created xsi:type="dcterms:W3CDTF">2023-05-22T13:10:37Z</dcterms:created>
  <dcterms:modified xsi:type="dcterms:W3CDTF">2023-08-22T12:09:02Z</dcterms:modified>
</cp:coreProperties>
</file>