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la\Documents\ips-brasil-documentos\Gestão do Projeto\Indicadores\"/>
    </mc:Choice>
  </mc:AlternateContent>
  <xr:revisionPtr revIDLastSave="0" documentId="13_ncr:1_{FED21CE4-5851-461C-BB32-F3724CC4AB99}" xr6:coauthVersionLast="47" xr6:coauthVersionMax="47" xr10:uidLastSave="{00000000-0000-0000-0000-000000000000}"/>
  <bookViews>
    <workbookView xWindow="-108" yWindow="-108" windowWidth="23256" windowHeight="12456" firstSheet="4" activeTab="7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9" l="1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7" i="8"/>
  <c r="H8" i="8"/>
  <c r="H9" i="8"/>
  <c r="H10" i="8"/>
  <c r="H11" i="8"/>
  <c r="A9" i="8"/>
  <c r="A10" i="8"/>
  <c r="A11" i="8"/>
  <c r="H7" i="7"/>
  <c r="A8" i="8"/>
  <c r="A7" i="8"/>
  <c r="H6" i="8"/>
  <c r="A6" i="8"/>
  <c r="H5" i="8"/>
  <c r="A5" i="8"/>
  <c r="H4" i="8"/>
  <c r="A4" i="8"/>
  <c r="H11" i="16"/>
  <c r="A4" i="11" l="1"/>
  <c r="H4" i="11"/>
  <c r="A7" i="7"/>
  <c r="H14" i="17"/>
  <c r="A14" i="17"/>
  <c r="A4" i="16"/>
  <c r="H18" i="17"/>
  <c r="A18" i="17"/>
  <c r="H17" i="17"/>
  <c r="A17" i="17"/>
  <c r="A11" i="16"/>
  <c r="G17" i="15"/>
  <c r="A17" i="15"/>
  <c r="G16" i="15"/>
  <c r="A16" i="15"/>
  <c r="G15" i="15"/>
  <c r="A15" i="15"/>
  <c r="G14" i="15"/>
  <c r="A14" i="15"/>
  <c r="H15" i="11"/>
  <c r="A15" i="11"/>
  <c r="H14" i="11"/>
  <c r="A14" i="11"/>
  <c r="H13" i="11"/>
  <c r="A13" i="11"/>
  <c r="H12" i="11"/>
  <c r="A12" i="11"/>
  <c r="H7" i="4"/>
  <c r="E3" i="1"/>
  <c r="E9" i="1"/>
  <c r="E11" i="1"/>
  <c r="E7" i="1"/>
  <c r="E2" i="1"/>
  <c r="E12" i="1"/>
  <c r="E10" i="1"/>
  <c r="E14" i="1"/>
  <c r="D6" i="1"/>
  <c r="E5" i="1"/>
  <c r="E6" i="1"/>
  <c r="E13" i="1"/>
  <c r="C6" i="1"/>
  <c r="E8" i="1"/>
  <c r="F13" i="1" l="1"/>
  <c r="A12" i="2"/>
  <c r="A10" i="2"/>
  <c r="A14" i="2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12" i="8"/>
  <c r="H13" i="8"/>
  <c r="H14" i="8"/>
  <c r="H15" i="8"/>
  <c r="H16" i="8"/>
  <c r="H17" i="8"/>
  <c r="A17" i="8"/>
  <c r="A16" i="8"/>
  <c r="A15" i="8"/>
  <c r="A14" i="8"/>
  <c r="A13" i="8"/>
  <c r="A12" i="8"/>
  <c r="A3" i="8"/>
  <c r="A2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3" i="8"/>
  <c r="H2" i="8"/>
  <c r="H3" i="7"/>
  <c r="H2" i="7"/>
  <c r="G7" i="6"/>
  <c r="G6" i="6"/>
  <c r="G5" i="6"/>
  <c r="G4" i="6"/>
  <c r="G3" i="6"/>
  <c r="G2" i="6"/>
  <c r="C8" i="1"/>
  <c r="C9" i="1"/>
  <c r="C10" i="1"/>
  <c r="C14" i="1"/>
  <c r="D9" i="1"/>
  <c r="C7" i="1"/>
  <c r="D10" i="1"/>
  <c r="C12" i="1"/>
  <c r="D11" i="1"/>
  <c r="D14" i="1"/>
  <c r="D8" i="1"/>
  <c r="D12" i="1"/>
  <c r="C11" i="1"/>
  <c r="D7" i="1"/>
  <c r="F8" i="1" l="1"/>
  <c r="F12" i="1"/>
  <c r="F9" i="1"/>
  <c r="F14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E4" i="1"/>
  <c r="C5" i="1"/>
  <c r="D4" i="1"/>
  <c r="C2" i="1"/>
  <c r="D2" i="1"/>
  <c r="C4" i="1"/>
  <c r="D3" i="1"/>
  <c r="D5" i="1"/>
  <c r="C3" i="1"/>
  <c r="F5" i="1" l="1"/>
  <c r="F3" i="1"/>
  <c r="F4" i="1"/>
  <c r="F2" i="1"/>
  <c r="F15" i="1" l="1"/>
</calcChain>
</file>

<file path=xl/sharedStrings.xml><?xml version="1.0" encoding="utf-8"?>
<sst xmlns="http://schemas.openxmlformats.org/spreadsheetml/2006/main" count="593" uniqueCount="165">
  <si>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</si>
  <si>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</si>
  <si>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</si>
  <si>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</si>
  <si>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</si>
  <si>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</si>
  <si>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</si>
  <si>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</si>
  <si>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</si>
  <si>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</si>
  <si>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</si>
  <si>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</si>
  <si>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</si>
  <si>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</si>
  <si>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</si>
  <si>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</si>
  <si>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</si>
  <si>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</si>
  <si>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</si>
  <si>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</si>
  <si>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</si>
  <si>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</si>
  <si>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</si>
  <si>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</si>
  <si>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</si>
  <si>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</si>
  <si>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</si>
  <si>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</si>
  <si>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</si>
  <si>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</si>
  <si>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</si>
  <si>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</si>
  <si>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</si>
  <si>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</si>
  <si>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</si>
  <si>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</si>
  <si>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</si>
  <si>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</si>
  <si>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Vaccines WHO ATC - IPS</t>
  </si>
  <si>
    <t>Allergy Intolerance - SNOMED CT IPS Free Set</t>
  </si>
  <si>
    <t>WHO ATC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</si>
  <si>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</si>
  <si>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</si>
  <si>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</si>
  <si>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</si>
  <si>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</si>
  <si>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</si>
  <si>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</si>
  <si>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</si>
  <si>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</si>
  <si>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</si>
  <si>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</si>
  <si>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http://loinc.org</t>
  </si>
  <si>
    <t>v3.ConfidentialityClassification</t>
  </si>
  <si>
    <t>AllergyReactionSnomedCtIpsFreeSet</t>
  </si>
  <si>
    <t>MedicineRouteOfAdministrationUvIps</t>
  </si>
  <si>
    <t>http://standardterms.edqm.eu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</si>
  <si>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</si>
  <si>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</si>
  <si>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</si>
  <si>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</si>
  <si>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</si>
  <si>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</si>
  <si>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</si>
  <si>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</si>
  <si>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</si>
  <si>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</si>
  <si>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</si>
  <si>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</si>
  <si>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</si>
  <si>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</si>
  <si>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</si>
  <si>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</si>
  <si>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</si>
  <si>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</si>
  <si>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</si>
  <si>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</si>
  <si>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</si>
  <si>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</si>
  <si>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</si>
  <si>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</si>
  <si>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</si>
  <si>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</si>
  <si>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</si>
  <si>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</si>
  <si>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</si>
  <si>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</si>
  <si>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</si>
  <si>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</si>
  <si>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</si>
  <si>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</si>
  <si>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</si>
  <si>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</si>
  <si>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</si>
  <si>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</si>
  <si>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</si>
  <si>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</si>
  <si>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</si>
  <si>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Tradução</t>
  </si>
  <si>
    <t>HL7 body_site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</si>
  <si>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</si>
  <si>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</si>
  <si>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</si>
  <si>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</si>
  <si>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</si>
  <si>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</si>
  <si>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</si>
  <si>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</si>
  <si>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</si>
  <si>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</si>
  <si>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</si>
  <si>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</si>
  <si>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</si>
  <si>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</si>
  <si>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</si>
  <si>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</si>
  <si>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</si>
  <si>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</si>
  <si>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</si>
  <si>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</si>
  <si>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</si>
  <si>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</si>
  <si>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</si>
  <si>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</si>
  <si>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</si>
  <si>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</si>
  <si>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</si>
  <si>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</si>
  <si>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</si>
  <si>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</si>
  <si>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</si>
  <si>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</si>
  <si>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</si>
  <si>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</si>
  <si>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</si>
  <si>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</si>
  <si>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</si>
  <si>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</si>
  <si>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</si>
  <si>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</si>
  <si>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ValueSet sem dados</t>
  </si>
  <si>
    <t>ValueSet Sem conceitos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</si>
  <si>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</si>
  <si>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</si>
  <si>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</si>
  <si>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</si>
  <si>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</si>
  <si>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</si>
  <si>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</si>
  <si>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</si>
  <si>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</si>
  <si>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Não existe</t>
  </si>
  <si>
    <t>Sem mapeamento</t>
  </si>
  <si>
    <t>v2-0360</t>
  </si>
  <si>
    <t>Sem dados no ValueSet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</si>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</sst>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5C00"/>
      <name val="Monaco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0" fontId="4" fillId="0" borderId="0" xfId="0" applyFont="1"/>
    <xf numFmtId="49" fontId="4" fillId="0" borderId="0" xfId="0" applyNumberFormat="1" applyFont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5" fillId="6" borderId="0" xfId="2" applyFont="1" applyFill="1"/>
    <xf numFmtId="9" fontId="1" fillId="6" borderId="0" xfId="3" applyNumberFormat="1" applyFill="1"/>
    <xf numFmtId="10" fontId="1" fillId="5" borderId="0" xfId="2" applyNumberFormat="1" applyFill="1"/>
    <xf numFmtId="9" fontId="1" fillId="5" borderId="0" xfId="2" applyNumberForma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implifier.net/redenacionaldedadosemsaude/brtipoestabelecimentosaude-1.0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4" Type="http://schemas.openxmlformats.org/officeDocument/2006/relationships/hyperlink" Target="https://simplifier.net/redenacionaldedadosemsaude/brtipoestabelecimentosaude-1.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allergyintolerance-clinical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10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120" zoomScaleNormal="120" workbookViewId="0">
      <selection activeCell="A18" sqref="A18"/>
    </sheetView>
  </sheetViews>
  <sheetFormatPr defaultColWidth="8.77734375" defaultRowHeight="14.4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>
      <c r="A2" s="5" t="s">
        <v>43</v>
      </c>
      <c r="B2" s="8">
        <v>1</v>
      </c>
      <c r="C2" s="6">
        <f ca="1">IFERROR(AVERAGEIFS(INDIRECT($A2 &amp; "!H:H"),INDIRECT($A2 &amp; "!C:C"), C$1),"")</f>
        <v>0.66666666666666663</v>
      </c>
      <c r="D2" s="6">
        <f ca="1">IFERROR(AVERAGEIFS(INDIRECT($A2 &amp; "!H:H"),INDIRECT($A2 &amp; "!C:C"), D$1),"")</f>
        <v>0.7142857142857143</v>
      </c>
      <c r="E2" s="6" t="str">
        <f ca="1">IFERROR(AVERAGEIFS(INDIRECT($A2 &amp; "!H:H"),INDIRECT($A2 &amp; "!C:C"), E$1),"")</f>
        <v/>
      </c>
      <c r="F2" s="8">
        <f ca="1">AVERAGE(B2:E2)</f>
        <v>0.79365079365079361</v>
      </c>
    </row>
    <row r="3" spans="1:6" s="21" customFormat="1">
      <c r="A3" s="35" t="s">
        <v>44</v>
      </c>
      <c r="B3" s="38">
        <v>1</v>
      </c>
      <c r="C3" s="15">
        <f t="shared" ref="C3:E14" ca="1" si="0">IFERROR(AVERAGEIFS(INDIRECT($A3 &amp; "!H:H"),INDIRECT($A3 &amp; "!C:C"), C$1),"")</f>
        <v>1</v>
      </c>
      <c r="D3" s="15">
        <f t="shared" ca="1" si="0"/>
        <v>1</v>
      </c>
      <c r="E3" s="15" t="str">
        <f t="shared" ca="1" si="0"/>
        <v/>
      </c>
      <c r="F3" s="19">
        <f ca="1">AVERAGE(B3:E3)</f>
        <v>1</v>
      </c>
    </row>
    <row r="4" spans="1:6" s="2" customFormat="1">
      <c r="A4" s="5" t="s">
        <v>45</v>
      </c>
      <c r="B4" s="8">
        <v>1</v>
      </c>
      <c r="C4" s="6">
        <f t="shared" ca="1" si="0"/>
        <v>1</v>
      </c>
      <c r="D4" s="6">
        <f t="shared" ca="1" si="0"/>
        <v>1</v>
      </c>
      <c r="E4" s="6">
        <f t="shared" ca="1" si="0"/>
        <v>1</v>
      </c>
      <c r="F4" s="8">
        <f ca="1">AVERAGE(B4:E4)</f>
        <v>1</v>
      </c>
    </row>
    <row r="5" spans="1:6" s="21" customFormat="1">
      <c r="A5" s="35" t="s">
        <v>46</v>
      </c>
      <c r="B5" s="38">
        <v>1</v>
      </c>
      <c r="C5" s="15">
        <f t="shared" ca="1" si="0"/>
        <v>0.5</v>
      </c>
      <c r="D5" s="15">
        <f t="shared" ca="1" si="0"/>
        <v>0.25</v>
      </c>
      <c r="E5" s="15" t="str">
        <f t="shared" ca="1" si="0"/>
        <v/>
      </c>
      <c r="F5" s="19">
        <f t="shared" ref="F5:F14" ca="1" si="1">AVERAGE(B5:E5)</f>
        <v>0.58333333333333337</v>
      </c>
    </row>
    <row r="6" spans="1:6" s="11" customFormat="1">
      <c r="A6" s="23" t="s">
        <v>92</v>
      </c>
      <c r="B6" s="20">
        <v>1</v>
      </c>
      <c r="C6" s="39" t="str">
        <f t="shared" ca="1" si="0"/>
        <v/>
      </c>
      <c r="D6" s="39" t="str">
        <f t="shared" ca="1" si="0"/>
        <v/>
      </c>
      <c r="E6" s="39" t="str">
        <f t="shared" ca="1" si="0"/>
        <v/>
      </c>
      <c r="F6" s="40">
        <f t="shared" ca="1" si="1"/>
        <v>1</v>
      </c>
    </row>
    <row r="7" spans="1:6" s="13" customFormat="1">
      <c r="A7" s="12" t="s">
        <v>47</v>
      </c>
      <c r="B7" s="19">
        <v>1</v>
      </c>
      <c r="C7" s="15">
        <f t="shared" ca="1" si="0"/>
        <v>0.75</v>
      </c>
      <c r="D7" s="15">
        <f t="shared" ca="1" si="0"/>
        <v>0.83333333333333337</v>
      </c>
      <c r="E7" s="15" t="str">
        <f t="shared" ca="1" si="0"/>
        <v/>
      </c>
      <c r="F7" s="19">
        <f t="shared" ca="1" si="1"/>
        <v>0.86111111111111116</v>
      </c>
    </row>
    <row r="8" spans="1:6" s="11" customFormat="1">
      <c r="A8" s="23" t="s">
        <v>48</v>
      </c>
      <c r="B8" s="20">
        <v>1</v>
      </c>
      <c r="C8" s="39">
        <f t="shared" ca="1" si="0"/>
        <v>0.125</v>
      </c>
      <c r="D8" s="39">
        <f t="shared" ca="1" si="0"/>
        <v>5.5555555555555552E-2</v>
      </c>
      <c r="E8" s="39" t="str">
        <f t="shared" ca="1" si="0"/>
        <v/>
      </c>
      <c r="F8" s="40">
        <f t="shared" ca="1" si="1"/>
        <v>0.39351851851851855</v>
      </c>
    </row>
    <row r="9" spans="1:6" s="13" customFormat="1">
      <c r="A9" s="12" t="s">
        <v>89</v>
      </c>
      <c r="B9" s="38">
        <v>1</v>
      </c>
      <c r="C9" s="15">
        <f t="shared" ca="1" si="0"/>
        <v>0.33333333333333331</v>
      </c>
      <c r="D9" s="15">
        <f t="shared" ca="1" si="0"/>
        <v>0.33333333333333331</v>
      </c>
      <c r="E9" s="15" t="str">
        <f t="shared" ca="1" si="0"/>
        <v/>
      </c>
      <c r="F9" s="19">
        <f t="shared" ca="1" si="1"/>
        <v>0.55555555555555547</v>
      </c>
    </row>
    <row r="10" spans="1:6" s="11" customFormat="1">
      <c r="A10" s="23" t="s">
        <v>49</v>
      </c>
      <c r="B10" s="20">
        <v>1</v>
      </c>
      <c r="C10" s="39">
        <f t="shared" ca="1" si="0"/>
        <v>0</v>
      </c>
      <c r="D10" s="39">
        <f t="shared" ca="1" si="0"/>
        <v>0</v>
      </c>
      <c r="E10" s="39" t="str">
        <f t="shared" ca="1" si="0"/>
        <v/>
      </c>
      <c r="F10" s="40">
        <f t="shared" ca="1" si="1"/>
        <v>0.33333333333333331</v>
      </c>
    </row>
    <row r="11" spans="1:6" s="13" customFormat="1">
      <c r="A11" s="12" t="s">
        <v>90</v>
      </c>
      <c r="B11" s="38">
        <v>1</v>
      </c>
      <c r="C11" s="15">
        <f t="shared" ca="1" si="0"/>
        <v>0.25</v>
      </c>
      <c r="D11" s="15">
        <f t="shared" ca="1" si="0"/>
        <v>0.125</v>
      </c>
      <c r="E11" s="15" t="str">
        <f t="shared" ca="1" si="0"/>
        <v/>
      </c>
      <c r="F11" s="19">
        <f t="shared" ca="1" si="1"/>
        <v>0.45833333333333331</v>
      </c>
    </row>
    <row r="12" spans="1:6" s="11" customFormat="1">
      <c r="A12" s="23" t="s">
        <v>50</v>
      </c>
      <c r="B12" s="20">
        <v>0.25</v>
      </c>
      <c r="C12" s="39">
        <f t="shared" ca="1" si="0"/>
        <v>0</v>
      </c>
      <c r="D12" s="39">
        <f t="shared" ca="1" si="0"/>
        <v>0</v>
      </c>
      <c r="E12" s="39" t="str">
        <f t="shared" ca="1" si="0"/>
        <v/>
      </c>
      <c r="F12" s="40">
        <f t="shared" ca="1" si="1"/>
        <v>8.3333333333333329E-2</v>
      </c>
    </row>
    <row r="13" spans="1:6" s="21" customFormat="1">
      <c r="A13" s="35" t="s">
        <v>134</v>
      </c>
      <c r="B13" s="38">
        <v>1</v>
      </c>
      <c r="C13" s="15">
        <v>0</v>
      </c>
      <c r="D13" s="15">
        <v>0</v>
      </c>
      <c r="E13" s="15" t="str">
        <f t="shared" ca="1" si="0"/>
        <v/>
      </c>
      <c r="F13" s="19">
        <f t="shared" ca="1" si="1"/>
        <v>0.33333333333333331</v>
      </c>
    </row>
    <row r="14" spans="1:6" s="2" customFormat="1">
      <c r="A14" s="5" t="s">
        <v>91</v>
      </c>
      <c r="B14" s="20">
        <v>0</v>
      </c>
      <c r="C14" s="6">
        <f t="shared" ca="1" si="0"/>
        <v>0</v>
      </c>
      <c r="D14" s="6">
        <f t="shared" ca="1" si="0"/>
        <v>0</v>
      </c>
      <c r="E14" s="6" t="str">
        <f t="shared" ca="1" si="0"/>
        <v/>
      </c>
      <c r="F14" s="8">
        <f t="shared" ca="1" si="1"/>
        <v>0</v>
      </c>
    </row>
    <row r="15" spans="1:6" s="1" customFormat="1">
      <c r="A15" s="1" t="s">
        <v>1</v>
      </c>
      <c r="F15" s="18">
        <f ca="1">AVERAGE(F2:F14)</f>
        <v>0.56888481888481868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topLeftCell="B1" workbookViewId="0">
      <selection activeCell="B4" sqref="B4"/>
    </sheetView>
  </sheetViews>
  <sheetFormatPr defaultColWidth="8.77734375" defaultRowHeight="14.4"/>
  <cols>
    <col min="1" max="1" width="46.33203125" customWidth="1"/>
    <col min="2" max="2" width="40.6640625" customWidth="1"/>
    <col min="3" max="3" width="14.44140625" customWidth="1"/>
    <col min="4" max="4" width="33.218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>
      <c r="A2" s="14" t="str">
        <f t="shared" ref="A2:A7" si="0">CONCATENATE(C2,"/",B2)</f>
        <v>CodeSystem/medication-statement-status</v>
      </c>
      <c r="B2" s="17" t="s">
        <v>112</v>
      </c>
      <c r="C2" s="5" t="s">
        <v>3</v>
      </c>
      <c r="D2" s="5"/>
      <c r="E2" s="2" t="b">
        <v>1</v>
      </c>
      <c r="F2" s="2" t="b">
        <v>1</v>
      </c>
      <c r="H2" s="9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>
      <c r="A3" s="13" t="str">
        <f t="shared" si="0"/>
        <v>ValueSet/medication-statement-status</v>
      </c>
      <c r="B3" s="16" t="s">
        <v>112</v>
      </c>
      <c r="C3" s="4" t="s">
        <v>4</v>
      </c>
      <c r="D3" s="4"/>
      <c r="E3" s="13" t="b">
        <v>1</v>
      </c>
      <c r="F3" s="13" t="b">
        <v>1</v>
      </c>
      <c r="G3" s="13"/>
      <c r="H3" s="7">
        <f t="shared" si="1"/>
        <v>1</v>
      </c>
    </row>
    <row r="4" spans="1:11" s="2" customFormat="1">
      <c r="A4" s="14" t="str">
        <f t="shared" si="0"/>
        <v>CodeSystem/medication-statement-category</v>
      </c>
      <c r="B4" s="17" t="s">
        <v>113</v>
      </c>
      <c r="C4" s="2" t="s">
        <v>3</v>
      </c>
      <c r="E4" s="2" t="b">
        <v>0</v>
      </c>
      <c r="F4" s="2" t="b">
        <v>0</v>
      </c>
      <c r="H4" s="9">
        <f t="shared" si="1"/>
        <v>0</v>
      </c>
      <c r="I4" s="26"/>
    </row>
    <row r="5" spans="1:11" s="3" customFormat="1">
      <c r="A5" s="13" t="str">
        <f t="shared" si="0"/>
        <v>ValueSet/medication-statement-category</v>
      </c>
      <c r="B5" s="16" t="s">
        <v>113</v>
      </c>
      <c r="C5" s="4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4"/>
      <c r="J5" s="13"/>
      <c r="K5" s="21"/>
    </row>
    <row r="6" spans="1:11" s="3" customFormat="1">
      <c r="A6" s="13" t="str">
        <f t="shared" si="0"/>
        <v>ValueSet/medication-snomed-absent-unknown-uv-ips</v>
      </c>
      <c r="B6" s="16" t="s">
        <v>114</v>
      </c>
      <c r="C6" s="3" t="s">
        <v>4</v>
      </c>
      <c r="E6" s="13" t="b">
        <v>0</v>
      </c>
      <c r="F6" s="13" t="b">
        <v>0</v>
      </c>
      <c r="G6" s="13"/>
      <c r="H6" s="7">
        <f t="shared" si="1"/>
        <v>0</v>
      </c>
    </row>
    <row r="7" spans="1:11" s="11" customFormat="1">
      <c r="A7" s="14" t="str">
        <f t="shared" si="0"/>
        <v>CodeSystem/absent-unknown-uv-ips</v>
      </c>
      <c r="B7" s="22" t="s">
        <v>109</v>
      </c>
      <c r="C7" s="14" t="s">
        <v>3</v>
      </c>
      <c r="E7" s="14" t="b">
        <v>0</v>
      </c>
      <c r="F7" s="14" t="b">
        <v>0</v>
      </c>
      <c r="G7" s="14"/>
      <c r="H7" s="9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I16" sqref="I16"/>
    </sheetView>
  </sheetViews>
  <sheetFormatPr defaultColWidth="8.77734375" defaultRowHeight="14.4"/>
  <cols>
    <col min="1" max="1" width="46.77734375" bestFit="1" customWidth="1"/>
    <col min="2" max="2" width="40.6640625" customWidth="1"/>
    <col min="3" max="3" width="14.44140625" customWidth="1"/>
    <col min="4" max="4" width="25.777343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>
      <c r="A2" s="14" t="str">
        <f t="shared" ref="A2:A12" si="0">CONCATENATE(C2,"/",B2)</f>
        <v>CodeSystem/http://snomed.info/sct</v>
      </c>
      <c r="B2" s="17" t="s">
        <v>42</v>
      </c>
      <c r="C2" s="2" t="s">
        <v>3</v>
      </c>
      <c r="E2" s="2" t="b">
        <v>0</v>
      </c>
      <c r="F2" s="2" t="b">
        <v>0</v>
      </c>
      <c r="H2" s="6">
        <f t="shared" ref="H2:H12" si="1">COUNTIF(E2:F2,TRUE)/COLUMNS(E2:F2)</f>
        <v>0</v>
      </c>
    </row>
    <row r="3" spans="1:11" s="3" customFormat="1">
      <c r="A3" s="13" t="str">
        <f t="shared" si="0"/>
        <v>ValueSet/medications-snomed-ct-ips-free-set</v>
      </c>
      <c r="B3" s="16" t="s">
        <v>115</v>
      </c>
      <c r="C3" s="3" t="s">
        <v>4</v>
      </c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>
      <c r="A4" s="14" t="str">
        <f t="shared" si="0"/>
        <v>CodeSystem/WHO ATC - IPS</v>
      </c>
      <c r="B4" s="17" t="s">
        <v>40</v>
      </c>
      <c r="C4" s="2" t="s">
        <v>3</v>
      </c>
      <c r="E4" s="2" t="b">
        <v>0</v>
      </c>
      <c r="F4" s="2" t="b">
        <v>0</v>
      </c>
      <c r="H4" s="9">
        <f t="shared" si="1"/>
        <v>0</v>
      </c>
      <c r="I4" s="26"/>
    </row>
    <row r="5" spans="1:11" s="3" customFormat="1">
      <c r="A5" s="13" t="str">
        <f t="shared" si="0"/>
        <v>ValueSet/whoatc-uv-ips</v>
      </c>
      <c r="B5" s="16" t="s">
        <v>116</v>
      </c>
      <c r="C5" s="4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4"/>
      <c r="J5" s="13"/>
      <c r="K5" s="21"/>
    </row>
    <row r="6" spans="1:11" s="2" customFormat="1">
      <c r="A6" s="14" t="str">
        <f t="shared" si="0"/>
        <v>CodeSystem/medication-status</v>
      </c>
      <c r="B6" s="17" t="s">
        <v>117</v>
      </c>
      <c r="C6" s="5" t="s">
        <v>3</v>
      </c>
      <c r="E6" s="2" t="b">
        <v>0</v>
      </c>
      <c r="F6" s="2" t="b">
        <v>0</v>
      </c>
      <c r="H6" s="9">
        <f t="shared" si="1"/>
        <v>0</v>
      </c>
    </row>
    <row r="7" spans="1:11" s="3" customFormat="1">
      <c r="A7" s="13" t="str">
        <f t="shared" si="0"/>
        <v>ValueSet/medication-status</v>
      </c>
      <c r="B7" s="16" t="s">
        <v>117</v>
      </c>
      <c r="C7" s="4" t="s">
        <v>4</v>
      </c>
      <c r="E7" s="13" t="b">
        <v>0</v>
      </c>
      <c r="F7" s="13" t="b">
        <v>0</v>
      </c>
      <c r="G7" s="13"/>
      <c r="H7" s="7">
        <f t="shared" si="1"/>
        <v>0</v>
      </c>
      <c r="I7" s="13"/>
      <c r="J7" s="13"/>
      <c r="K7" s="21"/>
    </row>
    <row r="8" spans="1:11" s="3" customFormat="1">
      <c r="A8" s="13" t="str">
        <f t="shared" si="0"/>
        <v>ValueSet/medicine-doseform</v>
      </c>
      <c r="B8" s="16" t="s">
        <v>118</v>
      </c>
      <c r="C8" s="3" t="s">
        <v>4</v>
      </c>
      <c r="E8" s="13" t="b">
        <v>0</v>
      </c>
      <c r="F8" s="13" t="b">
        <v>0</v>
      </c>
      <c r="G8" s="13"/>
      <c r="H8" s="7">
        <f t="shared" si="1"/>
        <v>0</v>
      </c>
      <c r="I8" s="13"/>
      <c r="J8" s="13"/>
    </row>
    <row r="9" spans="1:11" s="2" customFormat="1">
      <c r="A9" s="14" t="str">
        <f t="shared" si="0"/>
        <v>CodeSystem/http://snomed.info/sct</v>
      </c>
      <c r="B9" s="17" t="s">
        <v>42</v>
      </c>
      <c r="C9" s="2" t="s">
        <v>3</v>
      </c>
      <c r="E9" s="2" t="b">
        <v>0</v>
      </c>
      <c r="F9" s="2" t="b">
        <v>0</v>
      </c>
      <c r="H9" s="9">
        <f t="shared" si="1"/>
        <v>0</v>
      </c>
      <c r="I9" s="11"/>
      <c r="J9" s="11"/>
      <c r="K9" s="11"/>
    </row>
    <row r="10" spans="1:11" s="3" customFormat="1">
      <c r="A10" s="13" t="str">
        <f t="shared" si="0"/>
        <v>ValueSet/medicine-active-substances-uv-ips</v>
      </c>
      <c r="B10" s="16" t="s">
        <v>119</v>
      </c>
      <c r="C10" s="3" t="s">
        <v>4</v>
      </c>
      <c r="E10" s="13" t="b">
        <v>0</v>
      </c>
      <c r="F10" s="13" t="b">
        <v>0</v>
      </c>
      <c r="G10" s="13"/>
      <c r="H10" s="7">
        <f t="shared" si="1"/>
        <v>0</v>
      </c>
      <c r="I10" s="13"/>
      <c r="J10" s="13"/>
      <c r="K10" s="13"/>
    </row>
    <row r="11" spans="1:11" s="2" customFormat="1">
      <c r="A11" s="14" t="str">
        <f t="shared" si="0"/>
        <v>CodeSystem/</v>
      </c>
      <c r="C11" s="2" t="s">
        <v>3</v>
      </c>
      <c r="E11" s="2" t="b">
        <v>0</v>
      </c>
      <c r="F11" s="2" t="b">
        <v>0</v>
      </c>
      <c r="H11" s="9">
        <f t="shared" si="1"/>
        <v>0</v>
      </c>
    </row>
    <row r="12" spans="1:11" s="3" customFormat="1">
      <c r="A12" s="13" t="str">
        <f t="shared" si="0"/>
        <v>ValueSet/</v>
      </c>
      <c r="C12" s="3" t="s">
        <v>4</v>
      </c>
      <c r="E12" s="13" t="b">
        <v>0</v>
      </c>
      <c r="F12" s="13" t="b">
        <v>0</v>
      </c>
      <c r="G12" s="13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7"/>
  <sheetViews>
    <sheetView workbookViewId="0">
      <selection activeCell="B20" sqref="B20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>
      <c r="A2" s="14" t="str">
        <f t="shared" ref="A2:A17" si="0">CONCATENATE(C2,"/",B2)</f>
        <v>CodeSystem/observation-category</v>
      </c>
      <c r="B2" s="17" t="s">
        <v>120</v>
      </c>
      <c r="C2" s="5" t="s">
        <v>3</v>
      </c>
      <c r="D2" s="5"/>
      <c r="E2" s="2" t="b">
        <v>1</v>
      </c>
      <c r="F2" s="2" t="b">
        <v>1</v>
      </c>
      <c r="H2" s="9">
        <f t="shared" ref="H2:H17" si="1">COUNTIF(E2:F2,TRUE)/COLUMNS(E2:F2)</f>
        <v>1</v>
      </c>
    </row>
    <row r="3" spans="1:11" s="3" customFormat="1">
      <c r="A3" s="13" t="str">
        <f t="shared" si="0"/>
        <v>ValueSet/observation-category</v>
      </c>
      <c r="B3" s="16" t="s">
        <v>120</v>
      </c>
      <c r="C3" s="4" t="s">
        <v>4</v>
      </c>
      <c r="D3" s="4"/>
      <c r="E3" s="13" t="b">
        <v>1</v>
      </c>
      <c r="F3" s="37" t="s">
        <v>141</v>
      </c>
      <c r="G3" s="13"/>
      <c r="H3" s="7">
        <f t="shared" si="1"/>
        <v>0.5</v>
      </c>
    </row>
    <row r="4" spans="1:11" s="3" customFormat="1">
      <c r="A4" s="13" t="str">
        <f t="shared" si="0"/>
        <v>ValueSet/results-laboratory-observations-uv-ips</v>
      </c>
      <c r="B4" s="16" t="s">
        <v>135</v>
      </c>
      <c r="C4" s="4" t="s">
        <v>4</v>
      </c>
      <c r="D4" s="4"/>
      <c r="E4" s="13" t="b">
        <v>1</v>
      </c>
      <c r="F4" s="37" t="s">
        <v>141</v>
      </c>
      <c r="G4" s="13"/>
      <c r="H4" s="7">
        <f t="shared" si="1"/>
        <v>0.5</v>
      </c>
    </row>
    <row r="5" spans="1:11" s="3" customFormat="1">
      <c r="A5" s="13" t="str">
        <f t="shared" si="0"/>
        <v>ValueSet/results-coded-values-laboratory-uv-ips</v>
      </c>
      <c r="B5" s="16" t="s">
        <v>136</v>
      </c>
      <c r="C5" s="4" t="s">
        <v>4</v>
      </c>
      <c r="D5" s="4"/>
      <c r="E5" s="13" t="b">
        <v>0</v>
      </c>
      <c r="F5" s="13" t="b">
        <v>0</v>
      </c>
      <c r="G5" s="13"/>
      <c r="H5" s="7">
        <f t="shared" si="1"/>
        <v>0</v>
      </c>
    </row>
    <row r="6" spans="1:11" s="3" customFormat="1">
      <c r="A6" s="13" t="str">
        <f t="shared" si="0"/>
        <v>ValueSet/results-blood-group-uv-ips</v>
      </c>
      <c r="B6" s="16" t="s">
        <v>137</v>
      </c>
      <c r="C6" s="4" t="s">
        <v>4</v>
      </c>
      <c r="D6" s="4"/>
      <c r="E6" s="13" t="b">
        <v>0</v>
      </c>
      <c r="F6" s="13" t="b">
        <v>0</v>
      </c>
      <c r="G6" s="13"/>
      <c r="H6" s="7">
        <f t="shared" si="1"/>
        <v>0</v>
      </c>
    </row>
    <row r="7" spans="1:11" s="3" customFormat="1">
      <c r="A7" s="13" t="str">
        <f t="shared" si="0"/>
        <v>ValueSet/results-presence-absence-uv-ips</v>
      </c>
      <c r="B7" s="16" t="s">
        <v>138</v>
      </c>
      <c r="C7" s="4" t="s">
        <v>4</v>
      </c>
      <c r="D7" s="4"/>
      <c r="E7" s="13"/>
      <c r="F7" s="13"/>
      <c r="G7" s="13"/>
      <c r="H7" s="7">
        <f t="shared" si="1"/>
        <v>0</v>
      </c>
    </row>
    <row r="8" spans="1:11" s="3" customFormat="1">
      <c r="A8" s="13" t="str">
        <f t="shared" si="0"/>
        <v>ValueSet/results-microorganism-uv-ips</v>
      </c>
      <c r="B8" s="16" t="s">
        <v>139</v>
      </c>
      <c r="C8" s="4" t="s">
        <v>4</v>
      </c>
      <c r="D8" s="4"/>
      <c r="E8" s="13"/>
      <c r="F8" s="13"/>
      <c r="G8" s="13"/>
      <c r="H8" s="7">
        <f t="shared" si="1"/>
        <v>0</v>
      </c>
    </row>
    <row r="9" spans="1:11" s="3" customFormat="1">
      <c r="A9" s="13" t="str">
        <f t="shared" si="0"/>
        <v>ValueSet/results-blood-group-snomed-ct-ips-free-set</v>
      </c>
      <c r="B9" s="16" t="s">
        <v>142</v>
      </c>
      <c r="C9" s="4" t="s">
        <v>4</v>
      </c>
      <c r="D9" s="4"/>
      <c r="E9" s="13"/>
      <c r="F9" s="13"/>
      <c r="G9" s="13"/>
      <c r="H9" s="7">
        <f t="shared" si="1"/>
        <v>0</v>
      </c>
    </row>
    <row r="10" spans="1:11" s="3" customFormat="1">
      <c r="A10" s="13" t="str">
        <f t="shared" si="0"/>
        <v>ValueSet/results-presence-absence-snomed-ct-ips-free-set</v>
      </c>
      <c r="B10" s="16" t="s">
        <v>143</v>
      </c>
      <c r="C10" s="4" t="s">
        <v>4</v>
      </c>
      <c r="D10" s="4"/>
      <c r="E10" s="13"/>
      <c r="F10" s="13"/>
      <c r="G10" s="13"/>
      <c r="H10" s="7">
        <f t="shared" si="1"/>
        <v>0</v>
      </c>
    </row>
    <row r="11" spans="1:11" s="3" customFormat="1">
      <c r="A11" s="13" t="str">
        <f t="shared" si="0"/>
        <v>ValueSet/results-microorganism-snomed-ct-ips-free-set</v>
      </c>
      <c r="B11" s="16" t="s">
        <v>144</v>
      </c>
      <c r="C11" s="4" t="s">
        <v>4</v>
      </c>
      <c r="D11" s="4"/>
      <c r="E11" s="13" t="b">
        <v>1</v>
      </c>
      <c r="F11" s="13" t="s">
        <v>145</v>
      </c>
      <c r="G11" s="13"/>
      <c r="H11" s="7">
        <f t="shared" si="1"/>
        <v>0.5</v>
      </c>
    </row>
    <row r="12" spans="1:11" s="2" customFormat="1">
      <c r="A12" s="14" t="str">
        <f t="shared" si="0"/>
        <v>CodeSystem/data-absent-reason</v>
      </c>
      <c r="B12" s="17" t="s">
        <v>121</v>
      </c>
      <c r="C12" s="5" t="s">
        <v>3</v>
      </c>
      <c r="E12" s="2" t="b">
        <v>0</v>
      </c>
      <c r="F12" s="2" t="b">
        <v>0</v>
      </c>
      <c r="H12" s="9">
        <f t="shared" si="1"/>
        <v>0</v>
      </c>
      <c r="I12" s="26"/>
    </row>
    <row r="13" spans="1:11" s="3" customFormat="1">
      <c r="A13" s="13" t="str">
        <f t="shared" si="0"/>
        <v>ValueSet/data-absent-reason</v>
      </c>
      <c r="B13" s="16" t="s">
        <v>121</v>
      </c>
      <c r="C13" s="3" t="s">
        <v>4</v>
      </c>
      <c r="E13" s="13" t="b">
        <v>0</v>
      </c>
      <c r="F13" s="13" t="b">
        <v>0</v>
      </c>
      <c r="G13" s="13"/>
      <c r="H13" s="7">
        <f t="shared" si="1"/>
        <v>0</v>
      </c>
      <c r="I13" s="34"/>
      <c r="J13" s="13"/>
      <c r="K13" s="21"/>
    </row>
    <row r="14" spans="1:11" s="2" customFormat="1">
      <c r="A14" s="14" t="str">
        <f t="shared" si="0"/>
        <v>CodeSystem/v3-ObservationInterpretation</v>
      </c>
      <c r="B14" s="17" t="s">
        <v>123</v>
      </c>
      <c r="C14" s="5" t="s">
        <v>3</v>
      </c>
      <c r="E14" s="2" t="b">
        <v>0</v>
      </c>
      <c r="F14" s="2" t="b">
        <v>0</v>
      </c>
      <c r="H14" s="9">
        <f t="shared" si="1"/>
        <v>0</v>
      </c>
    </row>
    <row r="15" spans="1:11" s="3" customFormat="1">
      <c r="A15" s="13" t="str">
        <f t="shared" si="0"/>
        <v>ValueSet/observation-interpretation</v>
      </c>
      <c r="B15" s="16" t="s">
        <v>122</v>
      </c>
      <c r="C15" s="4" t="s">
        <v>4</v>
      </c>
      <c r="E15" s="13" t="b">
        <v>0</v>
      </c>
      <c r="F15" s="13" t="b">
        <v>0</v>
      </c>
      <c r="G15" s="13"/>
      <c r="H15" s="7">
        <f t="shared" si="1"/>
        <v>0</v>
      </c>
      <c r="I15" s="13"/>
      <c r="J15" s="13"/>
    </row>
    <row r="16" spans="1:11" s="2" customFormat="1">
      <c r="A16" s="14" t="str">
        <f t="shared" si="0"/>
        <v>CodeSystem/referencerange-meaning</v>
      </c>
      <c r="B16" s="17" t="s">
        <v>124</v>
      </c>
      <c r="C16" s="2" t="s">
        <v>3</v>
      </c>
      <c r="E16" s="2" t="b">
        <v>0</v>
      </c>
      <c r="F16" s="2" t="b">
        <v>0</v>
      </c>
      <c r="H16" s="9">
        <f t="shared" si="1"/>
        <v>0</v>
      </c>
      <c r="I16" s="11"/>
      <c r="J16" s="11"/>
    </row>
    <row r="17" spans="1:10" s="3" customFormat="1">
      <c r="A17" s="13" t="str">
        <f t="shared" si="0"/>
        <v>ValueSet/referencerange-meaning</v>
      </c>
      <c r="B17" s="16" t="s">
        <v>124</v>
      </c>
      <c r="C17" s="3" t="s">
        <v>4</v>
      </c>
      <c r="E17" s="13" t="b">
        <v>0</v>
      </c>
      <c r="F17" s="13" t="b">
        <v>0</v>
      </c>
      <c r="G17" s="13"/>
      <c r="H17" s="7">
        <f t="shared" si="1"/>
        <v>0</v>
      </c>
      <c r="I17" s="13"/>
      <c r="J17" s="13"/>
    </row>
  </sheetData>
  <hyperlinks>
    <hyperlink ref="B3" r:id="rId1" xr:uid="{6CECBB32-B6F2-4CFF-A455-AAF12AB45AEF}"/>
    <hyperlink ref="B2" r:id="rId2" xr:uid="{510B8A7A-919D-4C18-BF82-7B0A32258BFD}"/>
    <hyperlink ref="B13" r:id="rId3" xr:uid="{3225EEA0-6824-423E-A9BB-9DAE3064430A}"/>
    <hyperlink ref="B12" r:id="rId4" xr:uid="{8366A5D3-64DF-48A7-BE97-D62A56F5AB0B}"/>
    <hyperlink ref="B15" r:id="rId5" xr:uid="{8FA4EEEB-E5DE-425B-A06B-5C0B1E4DA54F}"/>
    <hyperlink ref="B14" r:id="rId6" xr:uid="{BED666AD-9801-4965-AB37-034450A29D51}"/>
    <hyperlink ref="B17" r:id="rId7" xr:uid="{637531A6-6EA7-45A6-B3F2-FC7497D1D644}"/>
    <hyperlink ref="B16" r:id="rId8" xr:uid="{708A98DC-EE4C-4224-A462-E13654056A07}"/>
    <hyperlink ref="B4" r:id="rId9" xr:uid="{567E9CCD-78BF-4CA2-B06D-F847DBE5420D}"/>
    <hyperlink ref="B5" r:id="rId10" xr:uid="{9C2A6A30-56E3-4F50-B8AC-ACC5E28BB88B}"/>
    <hyperlink ref="B6" r:id="rId11" xr:uid="{FB267006-7FBB-4D84-A8CB-B9D951983BB5}"/>
    <hyperlink ref="B7" r:id="rId12" xr:uid="{2A4D8A76-D214-4FDC-8D45-F1126E8B5DFF}"/>
    <hyperlink ref="B8" r:id="rId13" xr:uid="{0EF863A1-8278-49FD-8193-3106A8AFA218}"/>
    <hyperlink ref="B9" r:id="rId14" xr:uid="{11822855-483F-44C3-B845-260A77D03AAD}"/>
    <hyperlink ref="B10" r:id="rId15" xr:uid="{D8D84071-01CF-4CBA-978D-DE61EBF7937E}"/>
    <hyperlink ref="B11" r:id="rId16" xr:uid="{C4971C1F-C2B5-4BA7-AFC6-6F702E3B09C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sqref="A1:XFD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>
      <c r="A2" s="14" t="str">
        <f t="shared" ref="A2:A15" si="0">CONCATENATE(C2,"/",B2)</f>
        <v>CodeSystem/composition-status</v>
      </c>
      <c r="B2" s="17" t="s">
        <v>125</v>
      </c>
      <c r="C2" s="5" t="s">
        <v>3</v>
      </c>
      <c r="D2" s="5"/>
      <c r="E2" s="2" t="b">
        <v>0</v>
      </c>
      <c r="F2" s="2" t="b">
        <v>0</v>
      </c>
      <c r="H2" s="9">
        <f t="shared" ref="H2:H15" si="1">COUNTIF(E2:F2,TRUE)/COLUMNS(E2:F2)</f>
        <v>0</v>
      </c>
    </row>
    <row r="3" spans="1:11" s="3" customFormat="1">
      <c r="A3" s="13" t="str">
        <f t="shared" si="0"/>
        <v>ValueSet/composition-status</v>
      </c>
      <c r="B3" s="16" t="s">
        <v>125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>
      <c r="A4" s="14" t="str">
        <f t="shared" si="0"/>
        <v>CodeSystem/v3-Confidentiality</v>
      </c>
      <c r="B4" s="17" t="s">
        <v>126</v>
      </c>
      <c r="C4" s="5" t="s">
        <v>3</v>
      </c>
      <c r="E4" s="2" t="b">
        <v>0</v>
      </c>
      <c r="F4" s="2" t="b">
        <v>0</v>
      </c>
      <c r="H4" s="9">
        <f t="shared" si="1"/>
        <v>0</v>
      </c>
      <c r="I4" s="26"/>
    </row>
    <row r="5" spans="1:11" s="21" customFormat="1">
      <c r="A5" s="13" t="str">
        <f t="shared" si="0"/>
        <v>ValueSet/v3.ConfidentialityClassification</v>
      </c>
      <c r="B5" s="27" t="s">
        <v>53</v>
      </c>
      <c r="C5" s="21" t="s">
        <v>4</v>
      </c>
      <c r="E5" s="13" t="b">
        <v>0</v>
      </c>
      <c r="F5" s="13" t="b">
        <v>0</v>
      </c>
      <c r="G5" s="13"/>
      <c r="H5" s="10">
        <f t="shared" si="1"/>
        <v>0</v>
      </c>
      <c r="I5" s="34"/>
      <c r="J5" s="13"/>
    </row>
    <row r="6" spans="1:11" s="2" customFormat="1">
      <c r="A6" s="14" t="str">
        <f t="shared" si="0"/>
        <v>CodeSystem/composition-attestation-mode</v>
      </c>
      <c r="B6" s="17" t="s">
        <v>127</v>
      </c>
      <c r="C6" s="5" t="s">
        <v>3</v>
      </c>
      <c r="E6" s="2" t="b">
        <v>0</v>
      </c>
      <c r="F6" s="2" t="b">
        <v>0</v>
      </c>
      <c r="H6" s="9">
        <f t="shared" si="1"/>
        <v>0</v>
      </c>
    </row>
    <row r="7" spans="1:11" s="21" customFormat="1">
      <c r="A7" s="13" t="str">
        <f t="shared" si="0"/>
        <v>ValueSet/composition-attestation-mode</v>
      </c>
      <c r="B7" s="27" t="s">
        <v>127</v>
      </c>
      <c r="C7" s="35" t="s">
        <v>4</v>
      </c>
      <c r="E7" s="13" t="b">
        <v>0</v>
      </c>
      <c r="F7" s="13" t="b">
        <v>0</v>
      </c>
      <c r="G7" s="13"/>
      <c r="H7" s="10">
        <f t="shared" si="1"/>
        <v>0</v>
      </c>
      <c r="I7" s="13"/>
      <c r="J7" s="13"/>
    </row>
    <row r="8" spans="1:11" s="14" customFormat="1">
      <c r="A8" s="14" t="str">
        <f t="shared" si="0"/>
        <v>CodeSystem/document-relationship-type</v>
      </c>
      <c r="B8" s="22" t="s">
        <v>128</v>
      </c>
      <c r="C8" s="14" t="s">
        <v>3</v>
      </c>
      <c r="E8" s="14" t="b">
        <v>0</v>
      </c>
      <c r="F8" s="14" t="b">
        <v>0</v>
      </c>
      <c r="H8" s="9">
        <f t="shared" si="1"/>
        <v>0</v>
      </c>
      <c r="I8" s="11"/>
    </row>
    <row r="9" spans="1:11" s="21" customFormat="1">
      <c r="A9" s="13" t="str">
        <f t="shared" si="0"/>
        <v>ValueSet/document-relationship-type</v>
      </c>
      <c r="B9" s="27" t="s">
        <v>128</v>
      </c>
      <c r="C9" s="21" t="s">
        <v>4</v>
      </c>
      <c r="E9" s="13" t="b">
        <v>0</v>
      </c>
      <c r="F9" s="13" t="b">
        <v>0</v>
      </c>
      <c r="G9" s="13"/>
      <c r="H9" s="10">
        <f t="shared" si="1"/>
        <v>0</v>
      </c>
      <c r="I9" s="13"/>
      <c r="J9" s="13"/>
    </row>
    <row r="10" spans="1:11" s="14" customFormat="1">
      <c r="A10" s="14" t="str">
        <f t="shared" si="0"/>
        <v>CodeSystem/list-mode</v>
      </c>
      <c r="B10" s="22" t="s">
        <v>129</v>
      </c>
      <c r="C10" s="14" t="s">
        <v>3</v>
      </c>
      <c r="D10" s="36"/>
      <c r="E10" s="14" t="b">
        <v>0</v>
      </c>
      <c r="F10" s="14" t="b">
        <v>0</v>
      </c>
      <c r="H10" s="9">
        <f t="shared" si="1"/>
        <v>0</v>
      </c>
      <c r="I10" s="11"/>
      <c r="J10" s="11"/>
    </row>
    <row r="11" spans="1:11" s="3" customFormat="1">
      <c r="A11" s="13" t="str">
        <f t="shared" si="0"/>
        <v>ValueSet/list-mode</v>
      </c>
      <c r="B11" s="16" t="s">
        <v>129</v>
      </c>
      <c r="C11" s="3" t="s">
        <v>4</v>
      </c>
      <c r="D11" s="4"/>
      <c r="E11" s="13" t="b">
        <v>0</v>
      </c>
      <c r="F11" s="13" t="b">
        <v>0</v>
      </c>
      <c r="G11" s="13"/>
      <c r="H11" s="10">
        <f t="shared" si="1"/>
        <v>0</v>
      </c>
    </row>
    <row r="12" spans="1:11" s="2" customFormat="1">
      <c r="A12" s="14" t="str">
        <f t="shared" si="0"/>
        <v>CodeSystem/list-order</v>
      </c>
      <c r="B12" s="17" t="s">
        <v>130</v>
      </c>
      <c r="C12" s="2" t="s">
        <v>3</v>
      </c>
      <c r="D12" s="5"/>
      <c r="E12" s="2" t="b">
        <v>0</v>
      </c>
      <c r="F12" s="2" t="b">
        <v>0</v>
      </c>
      <c r="H12" s="9">
        <f t="shared" si="1"/>
        <v>0</v>
      </c>
    </row>
    <row r="13" spans="1:11" s="3" customFormat="1">
      <c r="A13" s="13" t="str">
        <f t="shared" si="0"/>
        <v>ValueSet/list-order</v>
      </c>
      <c r="B13" s="16" t="s">
        <v>130</v>
      </c>
      <c r="C13" s="3" t="s">
        <v>4</v>
      </c>
      <c r="D13" s="4"/>
      <c r="E13" s="13" t="b">
        <v>0</v>
      </c>
      <c r="F13" s="13" t="b">
        <v>0</v>
      </c>
      <c r="G13" s="13"/>
      <c r="H13" s="10">
        <f t="shared" si="1"/>
        <v>0</v>
      </c>
    </row>
    <row r="14" spans="1:11" s="2" customFormat="1">
      <c r="A14" s="14" t="str">
        <f t="shared" si="0"/>
        <v>CodeSystem/list-empty-reason</v>
      </c>
      <c r="B14" s="17" t="s">
        <v>131</v>
      </c>
      <c r="C14" s="2" t="s">
        <v>3</v>
      </c>
      <c r="E14" s="2" t="b">
        <v>0</v>
      </c>
      <c r="F14" s="2" t="b">
        <v>0</v>
      </c>
      <c r="H14" s="9">
        <f t="shared" si="1"/>
        <v>0</v>
      </c>
    </row>
    <row r="15" spans="1:11" s="3" customFormat="1">
      <c r="A15" s="13" t="str">
        <f t="shared" si="0"/>
        <v>ValueSet/list-empty-reason</v>
      </c>
      <c r="B15" s="16" t="s">
        <v>131</v>
      </c>
      <c r="C15" s="3" t="s">
        <v>4</v>
      </c>
      <c r="E15" s="13" t="b">
        <v>0</v>
      </c>
      <c r="F15" s="13" t="b">
        <v>0</v>
      </c>
      <c r="G15" s="13"/>
      <c r="H15" s="10">
        <f t="shared" si="1"/>
        <v>0</v>
      </c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5</v>
      </c>
    </row>
    <row r="2" spans="1:9" s="2" customFormat="1">
      <c r="A2" s="14" t="str">
        <f>CONCATENATE(C2,"/",B2)</f>
        <v>CodeSystem/search-entry-mode</v>
      </c>
      <c r="B2" s="17" t="s">
        <v>132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>
      <c r="A3" s="13" t="str">
        <f>CONCATENATE(C3,"/",B3)</f>
        <v>ValueSet/search-entry-mode</v>
      </c>
      <c r="B3" s="16" t="s">
        <v>132</v>
      </c>
      <c r="C3" s="4" t="s">
        <v>4</v>
      </c>
      <c r="D3" s="4"/>
      <c r="E3" s="13" t="b">
        <v>0</v>
      </c>
      <c r="F3" s="13" t="b">
        <v>0</v>
      </c>
      <c r="G3" s="13"/>
      <c r="H3" s="7">
        <f>COUNTIF(E3:F3,TRUE)/COLUMNS(E3:F3)</f>
        <v>0</v>
      </c>
    </row>
    <row r="4" spans="1:9" s="2" customFormat="1">
      <c r="A4" s="14" t="str">
        <f>CONCATENATE(C4,"/",B4)</f>
        <v>CodeSystem/http-verb</v>
      </c>
      <c r="B4" s="17" t="s">
        <v>133</v>
      </c>
      <c r="C4" s="5" t="s">
        <v>3</v>
      </c>
      <c r="D4" s="5"/>
      <c r="E4" s="2" t="b">
        <v>0</v>
      </c>
      <c r="F4" s="2" t="b">
        <v>0</v>
      </c>
      <c r="H4" s="9">
        <f>COUNTIF(E4:F4,TRUE)/COLUMNS(E4:F4)</f>
        <v>0</v>
      </c>
    </row>
    <row r="5" spans="1:9" s="3" customFormat="1">
      <c r="A5" s="13" t="str">
        <f>CONCATENATE(C5,"/",B5)</f>
        <v>ValueSet/http-verb</v>
      </c>
      <c r="B5" s="16" t="s">
        <v>133</v>
      </c>
      <c r="C5" s="4" t="s">
        <v>4</v>
      </c>
      <c r="D5" s="4"/>
      <c r="E5" s="13" t="b">
        <v>0</v>
      </c>
      <c r="F5" s="13" t="b">
        <v>0</v>
      </c>
      <c r="G5" s="13"/>
      <c r="H5" s="7">
        <f>COUNTIF(E5:F5,TRUE)/COLUMNS(E5:F5)</f>
        <v>0</v>
      </c>
      <c r="I5" s="21"/>
    </row>
    <row r="6" spans="1:9">
      <c r="I6" s="2"/>
    </row>
    <row r="7" spans="1:9">
      <c r="I7" s="21"/>
    </row>
    <row r="8" spans="1:9">
      <c r="I8" s="14"/>
    </row>
    <row r="9" spans="1:9">
      <c r="I9" s="21"/>
    </row>
    <row r="10" spans="1:9">
      <c r="I10" s="14"/>
    </row>
    <row r="11" spans="1:9">
      <c r="I11" s="3"/>
    </row>
    <row r="12" spans="1:9">
      <c r="I12" s="2"/>
    </row>
    <row r="13" spans="1:9">
      <c r="I13" s="3"/>
    </row>
    <row r="14" spans="1:9">
      <c r="I14" s="2"/>
    </row>
    <row r="15" spans="1:9">
      <c r="I15" s="3"/>
    </row>
    <row r="16" spans="1:9">
      <c r="I16" s="2"/>
    </row>
    <row r="17" spans="9:9">
      <c r="I17" s="3"/>
    </row>
    <row r="18" spans="9:9">
      <c r="I18" s="2"/>
    </row>
    <row r="19" spans="9:9">
      <c r="I19" s="3"/>
    </row>
    <row r="20" spans="9:9">
      <c r="I20" s="2"/>
    </row>
    <row r="21" spans="9:9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A23" sqref="A2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14" customFormat="1">
      <c r="A2" s="14" t="str">
        <f t="shared" ref="A2:A10" si="0">CONCATENATE(C2,"/",B2)</f>
        <v>CodeSystem/specimen-status</v>
      </c>
      <c r="B2" s="22" t="s">
        <v>158</v>
      </c>
      <c r="C2" s="36" t="s">
        <v>3</v>
      </c>
      <c r="D2" s="36"/>
      <c r="E2" s="14" t="b">
        <v>0</v>
      </c>
      <c r="F2" s="14" t="b">
        <v>0</v>
      </c>
      <c r="H2" s="9">
        <f t="shared" ref="H2:H10" si="1">COUNTIF(E2:F2,TRUE)/COLUMNS(E2:F2)</f>
        <v>0</v>
      </c>
    </row>
    <row r="3" spans="1:11" s="3" customFormat="1">
      <c r="A3" s="13" t="str">
        <f t="shared" si="0"/>
        <v>ValueSet/specimen-status</v>
      </c>
      <c r="B3" s="16" t="s">
        <v>158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3" customFormat="1">
      <c r="A4" s="13" t="str">
        <f t="shared" si="0"/>
        <v>ValueSet/results-specimen-type-uv-ips</v>
      </c>
      <c r="B4" s="16" t="s">
        <v>159</v>
      </c>
      <c r="C4" s="4" t="s">
        <v>4</v>
      </c>
      <c r="D4" s="4"/>
      <c r="E4" s="13"/>
      <c r="F4" s="13"/>
      <c r="G4" s="13"/>
      <c r="H4" s="7"/>
    </row>
    <row r="5" spans="1:11" s="3" customFormat="1">
      <c r="A5" s="13" t="str">
        <f t="shared" si="0"/>
        <v>ValueSet/results-specimen-type-snomed-ct-ips-free-set</v>
      </c>
      <c r="B5" s="16" t="s">
        <v>160</v>
      </c>
      <c r="C5" s="4" t="s">
        <v>4</v>
      </c>
      <c r="D5" s="4"/>
      <c r="E5" s="13"/>
      <c r="F5" s="13"/>
      <c r="G5" s="13"/>
      <c r="H5" s="7"/>
    </row>
    <row r="6" spans="1:11" s="3" customFormat="1">
      <c r="A6" s="13" t="str">
        <f t="shared" si="0"/>
        <v>ValueSet/specimen-collection-method</v>
      </c>
      <c r="B6" s="16" t="s">
        <v>161</v>
      </c>
      <c r="C6" s="16" t="s">
        <v>4</v>
      </c>
      <c r="D6" s="4"/>
      <c r="E6" s="13"/>
      <c r="F6" s="13"/>
      <c r="G6" s="13"/>
      <c r="H6" s="7"/>
    </row>
    <row r="7" spans="1:11" s="2" customFormat="1">
      <c r="A7" s="14" t="str">
        <f t="shared" si="0"/>
        <v>CodeSystem/v2-0916</v>
      </c>
      <c r="B7" s="17" t="s">
        <v>162</v>
      </c>
      <c r="C7" s="5" t="s">
        <v>3</v>
      </c>
      <c r="E7" s="2" t="b">
        <v>0</v>
      </c>
      <c r="F7" s="2" t="b">
        <v>0</v>
      </c>
      <c r="H7" s="9">
        <f t="shared" si="1"/>
        <v>0</v>
      </c>
      <c r="I7" s="26"/>
    </row>
    <row r="8" spans="1:11" s="21" customFormat="1">
      <c r="A8" s="13" t="str">
        <f t="shared" si="0"/>
        <v>ValueSet/v2-0916</v>
      </c>
      <c r="B8" s="27" t="s">
        <v>162</v>
      </c>
      <c r="C8" s="21" t="s">
        <v>4</v>
      </c>
      <c r="E8" s="13" t="b">
        <v>0</v>
      </c>
      <c r="F8" s="13" t="b">
        <v>0</v>
      </c>
      <c r="G8" s="13"/>
      <c r="H8" s="10">
        <f t="shared" si="1"/>
        <v>0</v>
      </c>
      <c r="I8" s="34"/>
      <c r="J8" s="13"/>
    </row>
    <row r="9" spans="1:11" s="2" customFormat="1">
      <c r="A9" s="14" t="str">
        <f t="shared" si="0"/>
        <v>CodeSystem/v2-0493</v>
      </c>
      <c r="B9" s="17" t="s">
        <v>163</v>
      </c>
      <c r="C9" s="5" t="s">
        <v>3</v>
      </c>
      <c r="E9" s="2" t="b">
        <v>0</v>
      </c>
      <c r="F9" s="2" t="b">
        <v>0</v>
      </c>
      <c r="H9" s="9">
        <f t="shared" si="1"/>
        <v>0</v>
      </c>
    </row>
    <row r="10" spans="1:11" s="21" customFormat="1">
      <c r="A10" s="13" t="str">
        <f t="shared" si="0"/>
        <v>ValueSet/v2-0493</v>
      </c>
      <c r="B10" s="27" t="s">
        <v>163</v>
      </c>
      <c r="C10" s="35" t="s">
        <v>4</v>
      </c>
      <c r="E10" s="13" t="b">
        <v>0</v>
      </c>
      <c r="F10" s="13" t="b">
        <v>0</v>
      </c>
      <c r="G10" s="13"/>
      <c r="H10" s="10">
        <f t="shared" si="1"/>
        <v>0</v>
      </c>
      <c r="I10" s="13"/>
      <c r="J10" s="13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  <col min="6" max="6" width="16.77734375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>
      <c r="A2" s="2" t="e">
        <f ca="1">_xlfn.CONCAT(C2,"/",B2)</f>
        <v>#NAME?</v>
      </c>
      <c r="B2" s="2" t="s">
        <v>10</v>
      </c>
      <c r="C2" s="2" t="s">
        <v>3</v>
      </c>
      <c r="D2" s="2" t="s">
        <v>13</v>
      </c>
      <c r="E2" s="2" t="b">
        <v>1</v>
      </c>
      <c r="F2" s="2" t="b">
        <v>0</v>
      </c>
      <c r="G2" s="5" t="s">
        <v>59</v>
      </c>
      <c r="H2" s="6">
        <f>COUNTIF(E2:F2,TRUE)/COLUMNS(E2:F2)</f>
        <v>0.5</v>
      </c>
      <c r="I2" s="2" t="s">
        <v>65</v>
      </c>
      <c r="J2" s="2" t="s">
        <v>64</v>
      </c>
    </row>
    <row r="3" spans="1:11" s="3" customFormat="1">
      <c r="A3" s="3" t="e">
        <f t="shared" ref="A3:A13" ca="1" si="0">_xlfn.CONCAT(C3,"/",B3)</f>
        <v>#NAME?</v>
      </c>
      <c r="B3" s="3" t="s">
        <v>10</v>
      </c>
      <c r="C3" s="3" t="s">
        <v>4</v>
      </c>
      <c r="D3" s="3" t="s">
        <v>13</v>
      </c>
      <c r="E3" s="3" t="b">
        <v>1</v>
      </c>
      <c r="F3" s="3" t="b">
        <v>0</v>
      </c>
      <c r="G3" s="4" t="s">
        <v>59</v>
      </c>
      <c r="H3" s="7">
        <f t="shared" ref="H3:H14" si="1">COUNTIF(E3:F3,TRUE)/COLUMNS(E3:F3)</f>
        <v>0.5</v>
      </c>
      <c r="I3" s="3" t="s">
        <v>65</v>
      </c>
      <c r="J3" s="3" t="s">
        <v>64</v>
      </c>
    </row>
    <row r="4" spans="1:11" s="2" customFormat="1">
      <c r="A4" s="2" t="e">
        <f t="shared" ca="1" si="0"/>
        <v>#NAME?</v>
      </c>
      <c r="B4" s="2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59</v>
      </c>
      <c r="H4" s="6">
        <f t="shared" si="1"/>
        <v>1</v>
      </c>
      <c r="I4" s="26" t="s">
        <v>70</v>
      </c>
      <c r="J4" s="2" t="s">
        <v>66</v>
      </c>
    </row>
    <row r="5" spans="1:11" s="21" customFormat="1">
      <c r="A5" s="21" t="e">
        <f t="shared" ca="1" si="0"/>
        <v>#NAME?</v>
      </c>
      <c r="B5" s="21" t="s">
        <v>11</v>
      </c>
      <c r="C5" s="21" t="s">
        <v>4</v>
      </c>
      <c r="D5" s="21" t="s">
        <v>12</v>
      </c>
      <c r="E5" s="21" t="b">
        <v>1</v>
      </c>
      <c r="F5" s="21" t="b">
        <v>1</v>
      </c>
      <c r="G5" s="35" t="s">
        <v>59</v>
      </c>
      <c r="H5" s="10">
        <f t="shared" si="1"/>
        <v>1</v>
      </c>
      <c r="I5" s="34" t="s">
        <v>65</v>
      </c>
      <c r="J5" s="13" t="s">
        <v>66</v>
      </c>
    </row>
    <row r="6" spans="1:11" s="2" customFormat="1">
      <c r="A6" s="2" t="e">
        <f t="shared" ca="1" si="0"/>
        <v>#NAME?</v>
      </c>
      <c r="B6" s="2" t="s">
        <v>14</v>
      </c>
      <c r="C6" s="2" t="s">
        <v>3</v>
      </c>
      <c r="D6" s="2" t="s">
        <v>15</v>
      </c>
      <c r="E6" s="2" t="b">
        <v>1</v>
      </c>
      <c r="F6" s="2" t="b">
        <v>0</v>
      </c>
      <c r="G6" s="5" t="s">
        <v>60</v>
      </c>
      <c r="H6" s="6">
        <f t="shared" si="1"/>
        <v>0.5</v>
      </c>
      <c r="I6" s="2" t="s">
        <v>65</v>
      </c>
      <c r="J6" s="2" t="s">
        <v>64</v>
      </c>
    </row>
    <row r="7" spans="1:11" s="21" customFormat="1">
      <c r="A7" s="21" t="e">
        <f t="shared" ca="1" si="0"/>
        <v>#NAME?</v>
      </c>
      <c r="B7" s="21" t="s">
        <v>14</v>
      </c>
      <c r="C7" s="21" t="s">
        <v>4</v>
      </c>
      <c r="D7" s="21" t="s">
        <v>15</v>
      </c>
      <c r="E7" s="21" t="b">
        <v>1</v>
      </c>
      <c r="F7" s="21" t="b">
        <v>0</v>
      </c>
      <c r="G7" s="35" t="s">
        <v>60</v>
      </c>
      <c r="H7" s="10">
        <f t="shared" si="1"/>
        <v>0.5</v>
      </c>
      <c r="I7" s="13" t="s">
        <v>65</v>
      </c>
      <c r="J7" s="13" t="s">
        <v>64</v>
      </c>
    </row>
    <row r="8" spans="1:11" s="3" customFormat="1">
      <c r="A8" s="3" t="e">
        <f t="shared" ca="1" si="0"/>
        <v>#NAME?</v>
      </c>
      <c r="B8" s="3" t="s">
        <v>16</v>
      </c>
      <c r="C8" s="3" t="s">
        <v>4</v>
      </c>
      <c r="D8" s="3" t="s">
        <v>15</v>
      </c>
      <c r="E8" s="3" t="b">
        <v>1</v>
      </c>
      <c r="F8" s="3" t="b">
        <v>1</v>
      </c>
      <c r="G8" s="4" t="s">
        <v>58</v>
      </c>
      <c r="H8" s="7">
        <f t="shared" si="1"/>
        <v>1</v>
      </c>
      <c r="I8" s="3" t="s">
        <v>63</v>
      </c>
      <c r="J8" s="3" t="s">
        <v>64</v>
      </c>
    </row>
    <row r="9" spans="1:11" s="2" customFormat="1" ht="15.6">
      <c r="A9" s="2" t="s">
        <v>71</v>
      </c>
      <c r="B9" s="5" t="s">
        <v>73</v>
      </c>
      <c r="C9" s="2" t="s">
        <v>3</v>
      </c>
      <c r="D9" s="24" t="s">
        <v>72</v>
      </c>
      <c r="E9" s="2" t="b">
        <v>1</v>
      </c>
      <c r="F9" s="2" t="b">
        <v>0</v>
      </c>
      <c r="G9" s="5" t="s">
        <v>59</v>
      </c>
      <c r="H9" s="6">
        <f t="shared" si="1"/>
        <v>0.5</v>
      </c>
      <c r="I9" s="2" t="s">
        <v>74</v>
      </c>
      <c r="J9" s="2" t="s">
        <v>64</v>
      </c>
    </row>
    <row r="10" spans="1:11" s="3" customFormat="1">
      <c r="A10" s="3" t="str">
        <f>CONCATENATE(C10,"/",B10)</f>
        <v>ValueSet/patient-contactrelationship</v>
      </c>
      <c r="B10" s="4" t="s">
        <v>17</v>
      </c>
      <c r="C10" s="3" t="s">
        <v>4</v>
      </c>
      <c r="D10" s="3" t="s">
        <v>18</v>
      </c>
      <c r="E10" s="3" t="b">
        <v>1</v>
      </c>
      <c r="F10" s="3" t="b">
        <v>0</v>
      </c>
      <c r="G10" s="4" t="s">
        <v>59</v>
      </c>
      <c r="H10" s="7">
        <f t="shared" si="1"/>
        <v>0.5</v>
      </c>
      <c r="I10" s="3" t="s">
        <v>75</v>
      </c>
      <c r="J10" s="3" t="s">
        <v>64</v>
      </c>
    </row>
    <row r="11" spans="1:11" s="2" customFormat="1">
      <c r="A11" s="2" t="e">
        <f t="shared" ca="1" si="0"/>
        <v>#NAME?</v>
      </c>
      <c r="B11" s="2" t="s">
        <v>19</v>
      </c>
      <c r="C11" s="2" t="s">
        <v>4</v>
      </c>
      <c r="D11" s="2" t="s">
        <v>20</v>
      </c>
      <c r="E11" s="2" t="b">
        <v>1</v>
      </c>
      <c r="F11" s="2" t="b">
        <v>1</v>
      </c>
      <c r="G11" s="5" t="s">
        <v>59</v>
      </c>
      <c r="H11" s="6">
        <f t="shared" si="1"/>
        <v>1</v>
      </c>
      <c r="I11" s="2" t="s">
        <v>65</v>
      </c>
      <c r="J11" s="2" t="s">
        <v>64</v>
      </c>
    </row>
    <row r="12" spans="1:11" s="3" customFormat="1">
      <c r="A12" s="3" t="str">
        <f>CONCATENATE(C12,"/",B12)</f>
        <v>CodeSystem/ietf-bcp-47</v>
      </c>
      <c r="B12" s="4" t="s">
        <v>21</v>
      </c>
      <c r="C12" s="3" t="s">
        <v>3</v>
      </c>
      <c r="D12" s="3" t="s">
        <v>20</v>
      </c>
      <c r="E12" s="3" t="b">
        <v>1</v>
      </c>
      <c r="F12" s="3" t="b">
        <v>1</v>
      </c>
      <c r="G12" s="4" t="s">
        <v>59</v>
      </c>
      <c r="H12" s="7">
        <f t="shared" si="1"/>
        <v>1</v>
      </c>
    </row>
    <row r="13" spans="1:11" s="2" customFormat="1">
      <c r="A13" s="2" t="e">
        <f t="shared" ca="1" si="0"/>
        <v>#NAME?</v>
      </c>
      <c r="B13" s="2" t="s">
        <v>22</v>
      </c>
      <c r="C13" s="2" t="s">
        <v>4</v>
      </c>
      <c r="D13" s="2" t="s">
        <v>23</v>
      </c>
      <c r="E13" s="2" t="b">
        <v>1</v>
      </c>
      <c r="F13" s="2" t="b">
        <v>0</v>
      </c>
      <c r="G13" s="5" t="s">
        <v>59</v>
      </c>
      <c r="H13" s="6">
        <f t="shared" si="1"/>
        <v>0.5</v>
      </c>
      <c r="I13" s="2" t="s">
        <v>65</v>
      </c>
      <c r="J13" s="2" t="s">
        <v>64</v>
      </c>
    </row>
    <row r="14" spans="1:11" s="3" customFormat="1">
      <c r="A14" s="3" t="str">
        <f>CONCATENATE(C14,"/",B14)</f>
        <v>CodeSystem/link-type</v>
      </c>
      <c r="B14" s="3" t="s">
        <v>22</v>
      </c>
      <c r="C14" s="3" t="s">
        <v>3</v>
      </c>
      <c r="D14" s="3" t="s">
        <v>23</v>
      </c>
      <c r="E14" s="3" t="b">
        <v>1</v>
      </c>
      <c r="F14" s="3" t="b">
        <v>0</v>
      </c>
      <c r="G14" s="4" t="s">
        <v>59</v>
      </c>
      <c r="H14" s="7">
        <f t="shared" si="1"/>
        <v>0.5</v>
      </c>
      <c r="I14" s="3" t="s">
        <v>75</v>
      </c>
      <c r="J14" s="3" t="s">
        <v>64</v>
      </c>
      <c r="K14" s="13"/>
    </row>
    <row r="15" spans="1:11" s="2" customFormat="1" ht="15.6">
      <c r="A15" s="2" t="s">
        <v>67</v>
      </c>
      <c r="B15" s="25" t="s">
        <v>68</v>
      </c>
      <c r="C15" s="2" t="s">
        <v>3</v>
      </c>
      <c r="D15" s="24" t="s">
        <v>68</v>
      </c>
      <c r="E15" s="2" t="b">
        <v>1</v>
      </c>
      <c r="F15" s="2" t="b">
        <v>0</v>
      </c>
      <c r="G15" s="2" t="s">
        <v>69</v>
      </c>
      <c r="H15" s="6"/>
      <c r="I15" s="26" t="s">
        <v>70</v>
      </c>
      <c r="J15" s="2" t="s">
        <v>64</v>
      </c>
    </row>
    <row r="16" spans="1:11" s="3" customFormat="1">
      <c r="H16" s="7"/>
    </row>
    <row r="17" spans="8:8" s="2" customFormat="1">
      <c r="H17" s="6"/>
    </row>
    <row r="18" spans="8:8" s="3" customFormat="1">
      <c r="H18" s="7"/>
    </row>
    <row r="19" spans="8:8" s="2" customFormat="1">
      <c r="H19" s="6"/>
    </row>
    <row r="20" spans="8:8" s="3" customFormat="1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B4" sqref="B4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>
      <c r="A2" s="2" t="e">
        <f ca="1">_xlfn.CONCAT(C2,"/",B2)</f>
        <v>#NAME?</v>
      </c>
      <c r="B2" s="17" t="s">
        <v>25</v>
      </c>
      <c r="C2" s="2" t="s">
        <v>3</v>
      </c>
      <c r="D2" s="5" t="s">
        <v>26</v>
      </c>
      <c r="E2" s="2" t="b">
        <v>1</v>
      </c>
      <c r="F2" s="2" t="b">
        <v>1</v>
      </c>
      <c r="G2" s="5" t="s">
        <v>60</v>
      </c>
      <c r="H2" s="6">
        <f>COUNTIF(E2:F2,TRUE)/COLUMNS(E2:F2)</f>
        <v>1</v>
      </c>
      <c r="I2" s="2" t="s">
        <v>75</v>
      </c>
      <c r="J2" s="2" t="s">
        <v>64</v>
      </c>
    </row>
    <row r="3" spans="1:11" s="3" customFormat="1">
      <c r="A3" s="3" t="e">
        <f t="shared" ref="A3:A5" ca="1" si="0">_xlfn.CONCAT(C3,"/",B3)</f>
        <v>#NAME?</v>
      </c>
      <c r="B3" s="16" t="s">
        <v>25</v>
      </c>
      <c r="C3" s="3" t="s">
        <v>4</v>
      </c>
      <c r="D3" s="4" t="s">
        <v>26</v>
      </c>
      <c r="E3" s="3" t="b">
        <v>1</v>
      </c>
      <c r="F3" s="3" t="b">
        <v>1</v>
      </c>
      <c r="G3" s="4" t="s">
        <v>60</v>
      </c>
      <c r="H3" s="7">
        <f t="shared" ref="H3:H5" si="1">COUNTIF(E3:F3,TRUE)/COLUMNS(E3:F3)</f>
        <v>1</v>
      </c>
      <c r="I3" s="3" t="s">
        <v>65</v>
      </c>
      <c r="J3" s="3" t="s">
        <v>64</v>
      </c>
      <c r="K3" s="3" t="s">
        <v>152</v>
      </c>
    </row>
    <row r="4" spans="1:11" s="2" customFormat="1">
      <c r="A4" s="2" t="e">
        <f ca="1">_xlfn.CONCAT(C4,"/",B4)</f>
        <v>#NAME?</v>
      </c>
      <c r="B4" s="17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58</v>
      </c>
      <c r="H4" s="9">
        <f t="shared" si="1"/>
        <v>1</v>
      </c>
      <c r="I4" s="2" t="s">
        <v>76</v>
      </c>
      <c r="J4" s="2" t="s">
        <v>64</v>
      </c>
    </row>
    <row r="5" spans="1:11" s="21" customFormat="1">
      <c r="A5" s="21" t="e">
        <f t="shared" ca="1" si="0"/>
        <v>#NAME?</v>
      </c>
      <c r="B5" s="27" t="s">
        <v>27</v>
      </c>
      <c r="C5" s="35" t="s">
        <v>4</v>
      </c>
      <c r="D5" s="35" t="s">
        <v>28</v>
      </c>
      <c r="E5" s="21" t="b">
        <v>1</v>
      </c>
      <c r="F5" s="21" t="b">
        <v>1</v>
      </c>
      <c r="G5" s="35" t="s">
        <v>58</v>
      </c>
      <c r="H5" s="10">
        <f t="shared" si="1"/>
        <v>1</v>
      </c>
      <c r="I5" s="21" t="s">
        <v>77</v>
      </c>
      <c r="J5" s="21" t="s">
        <v>64</v>
      </c>
    </row>
    <row r="6" spans="1:11" s="2" customFormat="1">
      <c r="H6" s="6"/>
    </row>
    <row r="7" spans="1:11" s="3" customFormat="1">
      <c r="H7" s="7"/>
      <c r="K7" s="21"/>
    </row>
    <row r="8" spans="1:11" s="2" customFormat="1">
      <c r="A8" s="5" t="s">
        <v>51</v>
      </c>
      <c r="H8" s="6"/>
    </row>
    <row r="9" spans="1:11" s="3" customFormat="1">
      <c r="H9" s="7"/>
    </row>
    <row r="10" spans="1:11" s="2" customFormat="1">
      <c r="H10" s="6"/>
    </row>
    <row r="11" spans="1:11" s="3" customFormat="1">
      <c r="H11" s="7"/>
    </row>
    <row r="12" spans="1:11" s="2" customFormat="1">
      <c r="H12" s="6"/>
    </row>
    <row r="13" spans="1:11" s="3" customFormat="1">
      <c r="H13" s="7"/>
    </row>
    <row r="14" spans="1:11" s="2" customFormat="1">
      <c r="H14" s="6"/>
    </row>
    <row r="15" spans="1:11" s="3" customFormat="1">
      <c r="H15" s="7"/>
    </row>
    <row r="16" spans="1:11" s="2" customFormat="1">
      <c r="H16" s="6"/>
    </row>
    <row r="17" spans="8:8" s="3" customFormat="1">
      <c r="H17" s="7"/>
    </row>
    <row r="18" spans="8:8" s="2" customFormat="1">
      <c r="H18" s="6"/>
    </row>
    <row r="19" spans="8:8" s="3" customFormat="1">
      <c r="H19" s="7"/>
    </row>
    <row r="20" spans="8:8" s="2" customFormat="1">
      <c r="H20" s="6"/>
    </row>
    <row r="21" spans="8:8" s="3" customFormat="1">
      <c r="H21" s="7"/>
    </row>
  </sheetData>
  <hyperlinks>
    <hyperlink ref="B3" r:id="rId1" xr:uid="{287D5721-94F5-4C88-8916-453C629191B9}"/>
    <hyperlink ref="B2" r:id="rId2" xr:uid="{085A7B30-BFE4-43E9-9298-E9AE663E09A5}"/>
    <hyperlink ref="B5" r:id="rId3" xr:uid="{5BCDDD99-68A4-452C-8AC1-367D129E5779}"/>
    <hyperlink ref="B4" r:id="rId4" xr:uid="{DA0700A0-51AC-41B3-B862-DA4CC013F06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workbookViewId="0">
      <selection activeCell="B26" sqref="B2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27.5546875" customWidth="1"/>
    <col min="5" max="5" width="11.77734375" customWidth="1"/>
    <col min="6" max="6" width="16.109375" customWidth="1"/>
    <col min="7" max="7" width="13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>
      <c r="A2" s="2" t="e">
        <f t="shared" ref="A2:A6" ca="1" si="0">_xlfn.CONCAT(C2,"/",B2)</f>
        <v>#NAME?</v>
      </c>
      <c r="B2" s="17" t="s">
        <v>78</v>
      </c>
      <c r="C2" s="5" t="s">
        <v>3</v>
      </c>
      <c r="D2" s="5" t="s">
        <v>79</v>
      </c>
      <c r="E2" s="2" t="b">
        <v>1</v>
      </c>
      <c r="F2" s="2" t="b">
        <v>1</v>
      </c>
      <c r="G2" s="5" t="s">
        <v>59</v>
      </c>
      <c r="H2" s="6">
        <f t="shared" ref="H2:H7" si="1">COUNTIF(E2:F2,TRUE)/COLUMNS(E2:F2)</f>
        <v>1</v>
      </c>
      <c r="I2" s="2" t="s">
        <v>80</v>
      </c>
    </row>
    <row r="3" spans="1:11" s="21" customFormat="1">
      <c r="A3" s="21" t="s">
        <v>81</v>
      </c>
      <c r="B3" s="27" t="s">
        <v>153</v>
      </c>
      <c r="C3" s="35" t="s">
        <v>4</v>
      </c>
      <c r="D3" s="12" t="s">
        <v>82</v>
      </c>
      <c r="E3" s="13" t="b">
        <v>1</v>
      </c>
      <c r="F3" s="13" t="b">
        <v>1</v>
      </c>
      <c r="G3" s="12" t="s">
        <v>59</v>
      </c>
      <c r="H3" s="15">
        <f t="shared" si="1"/>
        <v>1</v>
      </c>
      <c r="I3" s="21" t="s">
        <v>83</v>
      </c>
    </row>
    <row r="4" spans="1:11" s="2" customFormat="1">
      <c r="A4" s="11" t="e">
        <f t="shared" ca="1" si="0"/>
        <v>#NAME?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58</v>
      </c>
      <c r="H4" s="6">
        <f t="shared" si="1"/>
        <v>1</v>
      </c>
    </row>
    <row r="5" spans="1:11" s="3" customFormat="1">
      <c r="A5" s="3" t="e">
        <f t="shared" ca="1" si="0"/>
        <v>#NAME?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58</v>
      </c>
      <c r="H5" s="7">
        <f t="shared" si="1"/>
        <v>1</v>
      </c>
      <c r="K5" s="21"/>
    </row>
    <row r="6" spans="1:11" s="2" customFormat="1">
      <c r="A6" s="2" t="e">
        <f t="shared" ca="1" si="0"/>
        <v>#NAME?</v>
      </c>
      <c r="B6" s="5" t="s">
        <v>29</v>
      </c>
      <c r="C6" s="5" t="s">
        <v>5</v>
      </c>
      <c r="D6" s="5" t="s">
        <v>30</v>
      </c>
      <c r="E6" s="11" t="b">
        <v>1</v>
      </c>
      <c r="F6" s="11" t="b">
        <v>1</v>
      </c>
      <c r="G6" s="23"/>
      <c r="H6" s="9">
        <f t="shared" si="1"/>
        <v>1</v>
      </c>
      <c r="I6" s="2" t="s">
        <v>76</v>
      </c>
      <c r="J6" s="2" t="s">
        <v>64</v>
      </c>
    </row>
    <row r="7" spans="1:11" s="3" customFormat="1">
      <c r="H7" s="10">
        <f t="shared" si="1"/>
        <v>0</v>
      </c>
      <c r="I7" s="3" t="s">
        <v>77</v>
      </c>
      <c r="J7" s="3" t="s">
        <v>64</v>
      </c>
      <c r="K7" s="21"/>
    </row>
    <row r="8" spans="1:11">
      <c r="K8" s="2"/>
    </row>
    <row r="9" spans="1:11">
      <c r="K9" s="3"/>
    </row>
    <row r="10" spans="1:11">
      <c r="K10" s="2"/>
    </row>
    <row r="11" spans="1:11">
      <c r="K11" s="3"/>
    </row>
    <row r="12" spans="1:11">
      <c r="K12" s="2"/>
    </row>
    <row r="13" spans="1:11">
      <c r="K13" s="3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2" r:id="rId1" xr:uid="{00000000-0004-0000-0300-000000000000}"/>
    <hyperlink ref="B3" r:id="rId2" xr:uid="{7ED16285-956C-4880-A51C-66BF807A67E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B9" sqref="B9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11" customFormat="1">
      <c r="A2" s="11" t="e">
        <f t="shared" ref="A2:A4" ca="1" si="0">_xlfn.CONCAT(C2,"/",B2)</f>
        <v>#NAME?</v>
      </c>
      <c r="B2" s="22" t="s">
        <v>156</v>
      </c>
      <c r="C2" s="23" t="s">
        <v>4</v>
      </c>
      <c r="D2" s="23" t="s">
        <v>84</v>
      </c>
      <c r="E2" s="11" t="b">
        <v>0</v>
      </c>
      <c r="F2" s="11" t="b">
        <v>0</v>
      </c>
      <c r="G2" s="11" t="s">
        <v>60</v>
      </c>
      <c r="H2" s="9">
        <f>COUNTIF(E2:F2,TRUE)/COLUMNS(E2:F2)</f>
        <v>0</v>
      </c>
      <c r="I2" s="11" t="s">
        <v>85</v>
      </c>
      <c r="J2" s="11" t="s">
        <v>64</v>
      </c>
      <c r="K2" s="2"/>
    </row>
    <row r="3" spans="1:11" s="13" customFormat="1">
      <c r="A3" s="21" t="e">
        <f t="shared" ca="1" si="0"/>
        <v>#NAME?</v>
      </c>
      <c r="B3" s="12" t="s">
        <v>157</v>
      </c>
      <c r="C3" s="12" t="s">
        <v>3</v>
      </c>
      <c r="D3" s="12" t="s">
        <v>32</v>
      </c>
      <c r="E3" s="13" t="b">
        <v>1</v>
      </c>
      <c r="F3" s="13" t="b">
        <v>0</v>
      </c>
      <c r="G3" s="13" t="s">
        <v>60</v>
      </c>
      <c r="H3" s="10">
        <f>COUNTIF(E3:F3,TRUE)/COLUMNS(E3:F3)</f>
        <v>0.5</v>
      </c>
      <c r="I3" s="13" t="s">
        <v>86</v>
      </c>
      <c r="J3" s="13" t="s">
        <v>64</v>
      </c>
      <c r="K3" s="3"/>
    </row>
    <row r="4" spans="1:11" s="21" customFormat="1">
      <c r="A4" s="21" t="e">
        <f t="shared" ca="1" si="0"/>
        <v>#NAME?</v>
      </c>
      <c r="B4" s="27" t="s">
        <v>155</v>
      </c>
      <c r="C4" s="35" t="s">
        <v>4</v>
      </c>
      <c r="D4" s="35" t="s">
        <v>87</v>
      </c>
      <c r="E4" s="13" t="b">
        <v>1</v>
      </c>
      <c r="F4" s="13" t="b">
        <v>0</v>
      </c>
      <c r="G4" s="13"/>
      <c r="H4" s="10">
        <f t="shared" ref="H4" si="1">COUNTIF(E4:F4,TRUE)/COLUMNS(E4:F4)</f>
        <v>0.5</v>
      </c>
      <c r="I4" s="21" t="s">
        <v>65</v>
      </c>
      <c r="K4" s="13" t="s">
        <v>154</v>
      </c>
    </row>
    <row r="5" spans="1:11">
      <c r="K5" s="21"/>
    </row>
    <row r="6" spans="1:11">
      <c r="A6" t="s">
        <v>51</v>
      </c>
      <c r="K6" s="2"/>
    </row>
    <row r="7" spans="1:11">
      <c r="K7" s="21"/>
    </row>
    <row r="8" spans="1:11">
      <c r="K8" s="2"/>
    </row>
    <row r="9" spans="1:11">
      <c r="K9" s="3"/>
    </row>
    <row r="10" spans="1:11">
      <c r="K10" s="2"/>
    </row>
    <row r="11" spans="1:11">
      <c r="K11" s="3"/>
    </row>
    <row r="12" spans="1:11">
      <c r="K12" s="2"/>
    </row>
    <row r="13" spans="1:11">
      <c r="K13" s="3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4" r:id="rId1" xr:uid="{8B53901F-2AD8-4D08-BF50-8C016B7F6865}"/>
    <hyperlink ref="B2" r:id="rId2" xr:uid="{A08A4053-4D76-4600-A1E5-66130BB29E5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>
      <c r="A2" s="2" t="s">
        <v>33</v>
      </c>
      <c r="B2" s="5"/>
      <c r="D2" s="5"/>
      <c r="G2" s="6">
        <f>COUNTIF(E2:F2,TRUE)/COLUMNS(E2:F2)</f>
        <v>0</v>
      </c>
    </row>
    <row r="3" spans="1:7" s="3" customFormat="1">
      <c r="A3" s="3" t="s">
        <v>34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33</v>
      </c>
      <c r="B4" s="5"/>
      <c r="C4" s="5"/>
      <c r="D4" s="5"/>
      <c r="G4" s="7">
        <f t="shared" si="0"/>
        <v>0</v>
      </c>
    </row>
    <row r="5" spans="1:7" s="3" customFormat="1">
      <c r="A5" s="3" t="s">
        <v>34</v>
      </c>
      <c r="B5" s="4"/>
      <c r="C5" s="4"/>
      <c r="D5" s="4"/>
      <c r="G5" s="7">
        <f t="shared" si="0"/>
        <v>0</v>
      </c>
    </row>
    <row r="6" spans="1:7" s="2" customFormat="1">
      <c r="A6" s="2" t="s">
        <v>33</v>
      </c>
      <c r="G6" s="6">
        <f t="shared" si="0"/>
        <v>0</v>
      </c>
    </row>
    <row r="7" spans="1:7" s="3" customFormat="1">
      <c r="A7" s="3" t="s">
        <v>34</v>
      </c>
      <c r="G7" s="7">
        <f t="shared" si="0"/>
        <v>0</v>
      </c>
    </row>
    <row r="8" spans="1:7" s="2" customFormat="1">
      <c r="A8" s="2" t="s">
        <v>33</v>
      </c>
      <c r="G8" s="6"/>
    </row>
    <row r="9" spans="1:7" s="3" customFormat="1">
      <c r="A9" s="3" t="s">
        <v>34</v>
      </c>
      <c r="G9" s="7"/>
    </row>
    <row r="10" spans="1:7" s="2" customFormat="1">
      <c r="A10" s="2" t="s">
        <v>33</v>
      </c>
      <c r="G10" s="6"/>
    </row>
    <row r="11" spans="1:7" s="3" customFormat="1">
      <c r="A11" s="3" t="s">
        <v>34</v>
      </c>
      <c r="G11" s="7"/>
    </row>
    <row r="12" spans="1:7" s="2" customFormat="1">
      <c r="A12" s="2" t="s">
        <v>34</v>
      </c>
      <c r="G12" s="6"/>
    </row>
    <row r="13" spans="1:7" s="3" customFormat="1">
      <c r="A13" s="3" t="s">
        <v>33</v>
      </c>
      <c r="G13" s="7"/>
    </row>
    <row r="14" spans="1:7" s="2" customFormat="1">
      <c r="A14" s="2" t="s">
        <v>34</v>
      </c>
      <c r="G14" s="6"/>
    </row>
    <row r="15" spans="1:7" s="3" customFormat="1">
      <c r="A15" s="3" t="s">
        <v>33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topLeftCell="A4" workbookViewId="0">
      <selection activeCell="B13" sqref="B13"/>
    </sheetView>
  </sheetViews>
  <sheetFormatPr defaultColWidth="8.77734375" defaultRowHeight="14.4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77734375" bestFit="1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61</v>
      </c>
      <c r="I1" s="1" t="s">
        <v>62</v>
      </c>
      <c r="J1" s="1" t="s">
        <v>88</v>
      </c>
      <c r="K1" s="1" t="s">
        <v>5</v>
      </c>
    </row>
    <row r="2" spans="1:11" s="2" customFormat="1">
      <c r="A2" s="2" t="str">
        <f t="shared" ref="A2:A14" si="0">CONCATENATE(C2,"/",B2)</f>
        <v>CodeSystem/allergyintolerance-clinical</v>
      </c>
      <c r="B2" s="17" t="s">
        <v>146</v>
      </c>
      <c r="C2" s="5" t="s">
        <v>3</v>
      </c>
      <c r="D2" s="5"/>
      <c r="E2" s="5" t="b">
        <v>1</v>
      </c>
      <c r="F2" s="5" t="b">
        <v>1</v>
      </c>
      <c r="G2" s="9">
        <f t="shared" ref="G2:G14" si="1">COUNTIF(E2:F2,TRUE)/COLUMNS(E2:F2)</f>
        <v>1</v>
      </c>
      <c r="H2" s="2" t="s">
        <v>65</v>
      </c>
      <c r="I2" s="2" t="s">
        <v>64</v>
      </c>
      <c r="J2" s="2" t="s">
        <v>60</v>
      </c>
      <c r="K2" s="2" t="s">
        <v>69</v>
      </c>
    </row>
    <row r="3" spans="1:11" s="3" customFormat="1">
      <c r="A3" s="13" t="str">
        <f t="shared" si="0"/>
        <v>ValueSet/allergyintolerance-clinical</v>
      </c>
      <c r="B3" s="16" t="s">
        <v>146</v>
      </c>
      <c r="C3" s="4" t="s">
        <v>4</v>
      </c>
      <c r="D3" s="4"/>
      <c r="E3" s="12" t="b">
        <v>1</v>
      </c>
      <c r="F3" s="5" t="b">
        <v>1</v>
      </c>
      <c r="G3" s="7">
        <f t="shared" si="1"/>
        <v>1</v>
      </c>
      <c r="H3" s="2" t="s">
        <v>65</v>
      </c>
      <c r="I3" s="2" t="s">
        <v>64</v>
      </c>
      <c r="J3" s="3" t="s">
        <v>60</v>
      </c>
      <c r="K3" s="3" t="s">
        <v>69</v>
      </c>
    </row>
    <row r="4" spans="1:11" s="2" customFormat="1">
      <c r="A4" s="2" t="str">
        <f t="shared" si="0"/>
        <v>CodeSystem/allergyintolerance-verification</v>
      </c>
      <c r="B4" s="17" t="s">
        <v>147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65</v>
      </c>
      <c r="I4" s="2" t="s">
        <v>64</v>
      </c>
      <c r="J4" s="3" t="s">
        <v>60</v>
      </c>
      <c r="K4" s="3" t="s">
        <v>69</v>
      </c>
    </row>
    <row r="5" spans="1:11" s="3" customFormat="1">
      <c r="A5" s="13" t="str">
        <f t="shared" si="0"/>
        <v>ValueSet/allergyintolerance-verification</v>
      </c>
      <c r="B5" s="16" t="s">
        <v>147</v>
      </c>
      <c r="C5" s="3" t="s">
        <v>4</v>
      </c>
      <c r="E5" s="12" t="b">
        <v>1</v>
      </c>
      <c r="F5" s="5" t="b">
        <v>1</v>
      </c>
      <c r="G5" s="7">
        <f t="shared" si="1"/>
        <v>1</v>
      </c>
      <c r="H5" s="2" t="s">
        <v>65</v>
      </c>
      <c r="I5" s="2" t="s">
        <v>64</v>
      </c>
      <c r="J5" s="3" t="s">
        <v>60</v>
      </c>
      <c r="K5" s="3" t="s">
        <v>69</v>
      </c>
    </row>
    <row r="6" spans="1:11" s="2" customFormat="1">
      <c r="A6" s="2" t="str">
        <f t="shared" si="0"/>
        <v>CodeSystem/AllergyIntoleranceType</v>
      </c>
      <c r="B6" s="17" t="s">
        <v>35</v>
      </c>
      <c r="C6" s="2" t="s">
        <v>3</v>
      </c>
      <c r="E6" s="5" t="b">
        <v>1</v>
      </c>
      <c r="F6" s="5" t="b">
        <v>1</v>
      </c>
      <c r="G6" s="9">
        <f t="shared" si="1"/>
        <v>1</v>
      </c>
      <c r="H6" s="2" t="s">
        <v>65</v>
      </c>
      <c r="I6" s="2" t="s">
        <v>64</v>
      </c>
      <c r="J6" s="3" t="s">
        <v>60</v>
      </c>
      <c r="K6" s="3" t="s">
        <v>69</v>
      </c>
    </row>
    <row r="7" spans="1:11" s="3" customFormat="1">
      <c r="A7" s="13" t="str">
        <f t="shared" si="0"/>
        <v>ValueSet/AllergyIntoleranceType</v>
      </c>
      <c r="B7" s="16" t="s">
        <v>35</v>
      </c>
      <c r="C7" s="3" t="s">
        <v>4</v>
      </c>
      <c r="E7" s="12" t="b">
        <v>1</v>
      </c>
      <c r="F7" s="5" t="b">
        <v>1</v>
      </c>
      <c r="G7" s="7">
        <f t="shared" si="1"/>
        <v>1</v>
      </c>
      <c r="H7" s="2" t="s">
        <v>65</v>
      </c>
      <c r="I7" s="2" t="s">
        <v>64</v>
      </c>
      <c r="J7" s="3" t="s">
        <v>60</v>
      </c>
      <c r="K7" s="3" t="s">
        <v>69</v>
      </c>
    </row>
    <row r="8" spans="1:11" s="2" customFormat="1">
      <c r="A8" s="2" t="str">
        <f t="shared" si="0"/>
        <v>CodeSystem/AllergyIntoleranceCategory</v>
      </c>
      <c r="B8" s="17" t="s">
        <v>36</v>
      </c>
      <c r="C8" s="2" t="s">
        <v>3</v>
      </c>
      <c r="E8" s="5" t="b">
        <v>1</v>
      </c>
      <c r="F8" s="5" t="b">
        <v>1</v>
      </c>
      <c r="G8" s="9">
        <f t="shared" si="1"/>
        <v>1</v>
      </c>
      <c r="H8" s="2" t="s">
        <v>65</v>
      </c>
      <c r="I8" s="2" t="s">
        <v>64</v>
      </c>
      <c r="J8" s="3" t="s">
        <v>60</v>
      </c>
      <c r="K8" s="2" t="s">
        <v>69</v>
      </c>
    </row>
    <row r="9" spans="1:11" s="3" customFormat="1">
      <c r="A9" s="13" t="str">
        <f t="shared" si="0"/>
        <v>ValueSet/AllergyIntoleranceCategory</v>
      </c>
      <c r="B9" s="16" t="s">
        <v>36</v>
      </c>
      <c r="C9" s="3" t="s">
        <v>4</v>
      </c>
      <c r="E9" s="12" t="b">
        <v>1</v>
      </c>
      <c r="F9" s="5" t="b">
        <v>1</v>
      </c>
      <c r="G9" s="7">
        <f t="shared" si="1"/>
        <v>1</v>
      </c>
      <c r="H9" s="2" t="s">
        <v>65</v>
      </c>
      <c r="I9" s="2" t="s">
        <v>64</v>
      </c>
      <c r="J9" s="3" t="s">
        <v>60</v>
      </c>
      <c r="K9" s="3" t="s">
        <v>69</v>
      </c>
    </row>
    <row r="10" spans="1:11" s="2" customFormat="1">
      <c r="A10" s="2" t="str">
        <f t="shared" si="0"/>
        <v>CodeSystem/AllergyIntoleranceCriticality</v>
      </c>
      <c r="B10" s="17" t="s">
        <v>37</v>
      </c>
      <c r="C10" s="2" t="s">
        <v>3</v>
      </c>
      <c r="E10" s="5" t="b">
        <v>1</v>
      </c>
      <c r="F10" s="5" t="b">
        <v>1</v>
      </c>
      <c r="G10" s="9">
        <f t="shared" si="1"/>
        <v>1</v>
      </c>
      <c r="H10" s="2" t="s">
        <v>65</v>
      </c>
      <c r="I10" s="2" t="s">
        <v>64</v>
      </c>
      <c r="J10" s="3" t="s">
        <v>60</v>
      </c>
      <c r="K10" s="3" t="s">
        <v>69</v>
      </c>
    </row>
    <row r="11" spans="1:11" s="21" customFormat="1">
      <c r="A11" s="13" t="str">
        <f t="shared" si="0"/>
        <v>ValueSet/AllergyIntoleranceCriticality</v>
      </c>
      <c r="B11" s="27" t="s">
        <v>37</v>
      </c>
      <c r="C11" s="21" t="s">
        <v>4</v>
      </c>
      <c r="E11" s="12" t="b">
        <v>1</v>
      </c>
      <c r="F11" s="12" t="b">
        <v>1</v>
      </c>
      <c r="G11" s="10">
        <f t="shared" si="1"/>
        <v>1</v>
      </c>
      <c r="H11" s="13" t="s">
        <v>65</v>
      </c>
      <c r="I11" s="13" t="s">
        <v>64</v>
      </c>
      <c r="J11" s="21" t="s">
        <v>60</v>
      </c>
      <c r="K11" s="21" t="s">
        <v>69</v>
      </c>
    </row>
    <row r="12" spans="1:11" s="3" customFormat="1">
      <c r="A12" s="13" t="str">
        <f t="shared" si="0"/>
        <v>ValueSet/Allergy Intolerance - SNOMED CT IPS Free Set</v>
      </c>
      <c r="B12" s="27" t="s">
        <v>39</v>
      </c>
      <c r="C12" s="3" t="s">
        <v>4</v>
      </c>
      <c r="E12" s="12" t="b">
        <v>1</v>
      </c>
      <c r="F12" s="5" t="b">
        <v>1</v>
      </c>
      <c r="G12" s="7">
        <f t="shared" si="1"/>
        <v>1</v>
      </c>
      <c r="K12" s="3" t="s">
        <v>149</v>
      </c>
    </row>
    <row r="13" spans="1:11" s="14" customFormat="1">
      <c r="A13" s="14" t="str">
        <f t="shared" si="0"/>
        <v>CodeSystem/absent-unknown-uv-ips</v>
      </c>
      <c r="B13" s="22" t="s">
        <v>109</v>
      </c>
      <c r="C13" s="14" t="s">
        <v>3</v>
      </c>
      <c r="E13" s="36" t="b">
        <v>1</v>
      </c>
      <c r="F13" s="36" t="b">
        <v>1</v>
      </c>
      <c r="G13" s="9">
        <f t="shared" si="1"/>
        <v>1</v>
      </c>
      <c r="H13" s="14" t="b">
        <v>0</v>
      </c>
      <c r="I13" s="14" t="b">
        <v>0</v>
      </c>
      <c r="K13" s="14" t="s">
        <v>69</v>
      </c>
    </row>
    <row r="14" spans="1:11" s="13" customFormat="1">
      <c r="A14" s="13" t="str">
        <f t="shared" si="0"/>
        <v>ValueSet/absent-or-unknown-allergies-uv-ips</v>
      </c>
      <c r="B14" s="27" t="s">
        <v>148</v>
      </c>
      <c r="C14" s="21" t="s">
        <v>4</v>
      </c>
      <c r="D14" s="21"/>
      <c r="E14" s="12" t="b">
        <v>1</v>
      </c>
      <c r="F14" s="12" t="b">
        <v>1</v>
      </c>
      <c r="G14" s="10">
        <f t="shared" si="1"/>
        <v>1</v>
      </c>
      <c r="H14" s="21" t="b">
        <v>0</v>
      </c>
      <c r="I14" s="21" t="b">
        <v>0</v>
      </c>
      <c r="K14" s="13" t="s">
        <v>69</v>
      </c>
    </row>
    <row r="15" spans="1:11" s="3" customFormat="1">
      <c r="A15" s="13" t="str">
        <f t="shared" ref="A15:A17" si="2">CONCATENATE(C15,"/",B15)</f>
        <v>ValueSet/AllergyReactionSnomedCtIpsFreeSet</v>
      </c>
      <c r="B15" s="4" t="s">
        <v>54</v>
      </c>
      <c r="C15" s="3" t="s">
        <v>4</v>
      </c>
      <c r="E15" s="12" t="b">
        <v>1</v>
      </c>
      <c r="F15" s="12" t="b">
        <v>1</v>
      </c>
      <c r="G15" s="7">
        <f t="shared" ref="G15:G17" si="3">COUNTIF(E15:F15,TRUE)/COLUMNS(E15:F15)</f>
        <v>1</v>
      </c>
      <c r="H15" s="21" t="b">
        <v>0</v>
      </c>
      <c r="I15" s="21" t="b">
        <v>0</v>
      </c>
      <c r="K15" s="3" t="s">
        <v>60</v>
      </c>
    </row>
    <row r="16" spans="1:11" s="2" customFormat="1">
      <c r="A16" s="2" t="str">
        <f t="shared" si="2"/>
        <v>CodeSystem/reaction-event-severity</v>
      </c>
      <c r="B16" s="17" t="s">
        <v>150</v>
      </c>
      <c r="C16" s="2" t="s">
        <v>3</v>
      </c>
      <c r="E16" s="5" t="b">
        <v>1</v>
      </c>
      <c r="F16" s="5" t="b">
        <v>1</v>
      </c>
      <c r="G16" s="9">
        <f t="shared" si="3"/>
        <v>1</v>
      </c>
      <c r="H16" s="2" t="b">
        <v>0</v>
      </c>
      <c r="I16" s="2" t="b">
        <v>0</v>
      </c>
      <c r="J16" s="2" t="s">
        <v>151</v>
      </c>
    </row>
    <row r="17" spans="1:7" s="3" customFormat="1">
      <c r="A17" s="13" t="str">
        <f t="shared" si="2"/>
        <v>ValueSet/reaction-event-severity</v>
      </c>
      <c r="B17" s="16" t="s">
        <v>150</v>
      </c>
      <c r="C17" s="3" t="s">
        <v>4</v>
      </c>
      <c r="E17" s="12" t="b">
        <v>1</v>
      </c>
      <c r="F17" s="5" t="b">
        <v>1</v>
      </c>
      <c r="G17" s="7">
        <f t="shared" si="3"/>
        <v>1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tabSelected="1" zoomScale="110" zoomScaleNormal="110" workbookViewId="0">
      <selection activeCell="B5" sqref="B5"/>
    </sheetView>
  </sheetViews>
  <sheetFormatPr defaultColWidth="8.77734375" defaultRowHeight="14.4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31" customWidth="1"/>
    <col min="7" max="7" width="11.77734375" customWidth="1"/>
  </cols>
  <sheetData>
    <row r="1" spans="1:11" s="1" customFormat="1" ht="43.2">
      <c r="A1" s="1" t="s">
        <v>24</v>
      </c>
      <c r="B1" s="1" t="s">
        <v>0</v>
      </c>
      <c r="C1" s="1" t="s">
        <v>6</v>
      </c>
      <c r="D1" s="1" t="s">
        <v>8</v>
      </c>
      <c r="E1" s="1" t="s">
        <v>9</v>
      </c>
      <c r="F1" s="28" t="s">
        <v>94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 ht="18" customHeight="1">
      <c r="A2" s="2" t="str">
        <f>CONCATENATE(C2,"/",B2)</f>
        <v>CodeSystem/HL7 event-status</v>
      </c>
      <c r="B2" s="17" t="s">
        <v>93</v>
      </c>
      <c r="C2" s="5" t="s">
        <v>3</v>
      </c>
      <c r="D2" s="2" t="b">
        <v>1</v>
      </c>
      <c r="E2" s="2" t="b">
        <v>1</v>
      </c>
      <c r="F2" s="29" t="s">
        <v>95</v>
      </c>
      <c r="G2" s="2" t="b">
        <v>1</v>
      </c>
      <c r="H2" s="6">
        <f t="shared" ref="H2:H11" si="0">COUNTIF(D2:E2,TRUE)/COLUMNS(D2:E2)</f>
        <v>1</v>
      </c>
    </row>
    <row r="3" spans="1:11" s="3" customFormat="1" ht="23.4" customHeight="1">
      <c r="A3" s="13" t="str">
        <f t="shared" ref="A3:A10" si="1">CONCATENATE(C3,"/",B3)</f>
        <v>ValueSet/HL7 ImmunizationStatusCodes</v>
      </c>
      <c r="B3" s="16" t="s">
        <v>96</v>
      </c>
      <c r="C3" s="4" t="s">
        <v>4</v>
      </c>
      <c r="D3" s="13" t="b">
        <v>1</v>
      </c>
      <c r="E3" s="13" t="b">
        <v>1</v>
      </c>
      <c r="F3" s="33" t="s">
        <v>95</v>
      </c>
      <c r="G3" s="13"/>
      <c r="H3" s="7">
        <f t="shared" si="0"/>
        <v>1</v>
      </c>
    </row>
    <row r="4" spans="1:11" s="2" customFormat="1">
      <c r="A4" s="2" t="str">
        <f>CONCATENATE(C4,"/",B4)</f>
        <v>ValueSet/HL7 Vaccines - SNOMED CT IPS Free Set</v>
      </c>
      <c r="B4" s="17" t="s">
        <v>97</v>
      </c>
      <c r="C4" s="2" t="s">
        <v>4</v>
      </c>
      <c r="D4" s="2" t="b">
        <v>1</v>
      </c>
      <c r="E4" s="2" t="b">
        <v>1</v>
      </c>
      <c r="F4" s="29"/>
      <c r="H4" s="6">
        <f t="shared" si="0"/>
        <v>1</v>
      </c>
      <c r="I4" s="26"/>
    </row>
    <row r="5" spans="1:11" s="13" customFormat="1">
      <c r="A5" s="13" t="str">
        <f t="shared" si="1"/>
        <v>CodeSystem/vaccines-whoatc-uv-ips</v>
      </c>
      <c r="B5" s="27" t="s">
        <v>164</v>
      </c>
      <c r="C5" s="13" t="s">
        <v>3</v>
      </c>
      <c r="D5" s="13" t="b">
        <v>0</v>
      </c>
      <c r="E5" s="13" t="b">
        <v>0</v>
      </c>
      <c r="F5" s="30"/>
      <c r="H5" s="10">
        <f t="shared" si="0"/>
        <v>0</v>
      </c>
      <c r="I5" s="34"/>
      <c r="K5" s="21"/>
    </row>
    <row r="6" spans="1:11" s="11" customFormat="1">
      <c r="A6" s="14" t="str">
        <f t="shared" si="1"/>
        <v>ValueSet/Vaccines WHO ATC - IPS</v>
      </c>
      <c r="B6" s="22" t="s">
        <v>38</v>
      </c>
      <c r="C6" s="23" t="s">
        <v>4</v>
      </c>
      <c r="D6" s="14" t="b">
        <v>0</v>
      </c>
      <c r="E6" s="14" t="b">
        <v>0</v>
      </c>
      <c r="F6" s="32"/>
      <c r="G6" s="14" t="b">
        <v>0</v>
      </c>
      <c r="H6" s="9">
        <f t="shared" si="0"/>
        <v>0</v>
      </c>
      <c r="I6" s="2"/>
      <c r="J6" s="2"/>
      <c r="K6" s="2"/>
    </row>
    <row r="7" spans="1:11" s="13" customFormat="1">
      <c r="A7" s="13" t="str">
        <f t="shared" si="1"/>
        <v>CodeSystem/absent-unknown-uv-ips</v>
      </c>
      <c r="B7" s="27" t="s">
        <v>109</v>
      </c>
      <c r="C7" s="12" t="s">
        <v>3</v>
      </c>
      <c r="D7" s="13" t="b">
        <v>1</v>
      </c>
      <c r="E7" s="13" t="b">
        <v>1</v>
      </c>
      <c r="F7" s="30" t="s">
        <v>98</v>
      </c>
      <c r="G7" s="13" t="b">
        <v>0</v>
      </c>
      <c r="H7" s="10">
        <f t="shared" si="0"/>
        <v>1</v>
      </c>
      <c r="K7" s="21"/>
    </row>
    <row r="8" spans="1:11" s="11" customFormat="1">
      <c r="A8" s="14" t="str">
        <f t="shared" si="1"/>
        <v>ValueSet/HL7 body_site</v>
      </c>
      <c r="B8" s="22" t="s">
        <v>99</v>
      </c>
      <c r="C8" s="11" t="s">
        <v>4</v>
      </c>
      <c r="D8" s="14" t="b">
        <v>1</v>
      </c>
      <c r="E8" s="14" t="b">
        <v>1</v>
      </c>
      <c r="F8" s="32"/>
      <c r="G8" s="14" t="b">
        <v>1</v>
      </c>
      <c r="H8" s="9">
        <f t="shared" si="0"/>
        <v>1</v>
      </c>
      <c r="K8" s="2"/>
    </row>
    <row r="9" spans="1:11" s="13" customFormat="1">
      <c r="A9" s="13" t="str">
        <f t="shared" si="1"/>
        <v>CodeSystem/http://standardterms.edqm.eu</v>
      </c>
      <c r="B9" s="27" t="s">
        <v>56</v>
      </c>
      <c r="C9" s="13" t="s">
        <v>3</v>
      </c>
      <c r="D9" s="13" t="b">
        <v>1</v>
      </c>
      <c r="E9" s="13" t="b">
        <v>1</v>
      </c>
      <c r="F9" s="30"/>
      <c r="G9" s="13" t="b">
        <v>1</v>
      </c>
      <c r="H9" s="10">
        <f t="shared" si="0"/>
        <v>1</v>
      </c>
      <c r="K9" s="3"/>
    </row>
    <row r="10" spans="1:11" s="11" customFormat="1" ht="15.45" customHeight="1">
      <c r="A10" s="14" t="str">
        <f t="shared" si="1"/>
        <v>ValueSet/MedicineRouteOfAdministrationUvIps</v>
      </c>
      <c r="B10" s="22" t="s">
        <v>55</v>
      </c>
      <c r="C10" s="11" t="s">
        <v>4</v>
      </c>
      <c r="D10" s="14" t="b">
        <v>1</v>
      </c>
      <c r="E10" s="14" t="b">
        <v>1</v>
      </c>
      <c r="F10" s="32" t="s">
        <v>100</v>
      </c>
      <c r="G10" s="14" t="b">
        <v>1</v>
      </c>
      <c r="H10" s="9">
        <f t="shared" si="0"/>
        <v>1</v>
      </c>
      <c r="K10" s="2"/>
    </row>
    <row r="11" spans="1:11" s="3" customFormat="1">
      <c r="A11" s="13" t="str">
        <f t="shared" ref="A11" si="2">CONCATENATE(C11,"/",B11)</f>
        <v>ValueSet/VaccineTargetDiseasesUvIps</v>
      </c>
      <c r="B11" s="16" t="s">
        <v>57</v>
      </c>
      <c r="C11" s="4" t="s">
        <v>4</v>
      </c>
      <c r="D11" s="13" t="b">
        <v>1</v>
      </c>
      <c r="E11" s="13" t="b">
        <v>1</v>
      </c>
      <c r="F11" s="30"/>
      <c r="G11" s="13" t="b">
        <v>1</v>
      </c>
      <c r="H11" s="10">
        <f t="shared" si="0"/>
        <v>1</v>
      </c>
    </row>
    <row r="12" spans="1:11">
      <c r="K12" s="2"/>
    </row>
    <row r="13" spans="1:11">
      <c r="K13" s="3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display="Absent or Unknown Immunization - IPS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  <hyperlink ref="B5" r:id="rId10" xr:uid="{199F9791-E82F-479A-915B-EFC2B9AD9C1E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8"/>
  <sheetViews>
    <sheetView workbookViewId="0">
      <selection activeCell="F22" sqref="F22"/>
    </sheetView>
  </sheetViews>
  <sheetFormatPr defaultColWidth="8.77734375" defaultRowHeight="14.4"/>
  <cols>
    <col min="1" max="1" width="44.6640625" bestFit="1" customWidth="1"/>
    <col min="2" max="2" width="40.6640625" customWidth="1"/>
    <col min="3" max="3" width="14.44140625" customWidth="1"/>
    <col min="4" max="4" width="32.777343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>
      <c r="A2" s="2" t="str">
        <f t="shared" ref="A2:A16" si="0">CONCATENATE(C2,"/",B2)</f>
        <v>CodeSystem/condition-clinical</v>
      </c>
      <c r="B2" s="17" t="s">
        <v>101</v>
      </c>
      <c r="C2" s="5" t="s">
        <v>3</v>
      </c>
      <c r="D2" s="5"/>
      <c r="E2" s="2" t="b">
        <v>0</v>
      </c>
      <c r="F2" s="2" t="b">
        <v>0</v>
      </c>
      <c r="H2" s="9">
        <f t="shared" ref="H2:H16" si="1">COUNTIF(E2:F2,TRUE)/COLUMNS(E2:F2)</f>
        <v>0</v>
      </c>
    </row>
    <row r="3" spans="1:11" s="3" customFormat="1">
      <c r="A3" s="13" t="str">
        <f t="shared" si="0"/>
        <v>ValueSet/ConditionClinicalStatusCodes</v>
      </c>
      <c r="B3" s="16" t="s">
        <v>41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>
      <c r="A4" s="2" t="str">
        <f t="shared" si="0"/>
        <v>CodeSystem/condition-ver-status</v>
      </c>
      <c r="B4" s="17" t="s">
        <v>102</v>
      </c>
      <c r="C4" s="2" t="s">
        <v>3</v>
      </c>
      <c r="E4" s="2" t="b">
        <v>0</v>
      </c>
      <c r="F4" s="2" t="b">
        <v>0</v>
      </c>
      <c r="H4" s="6">
        <f t="shared" si="1"/>
        <v>0</v>
      </c>
      <c r="I4" s="26"/>
    </row>
    <row r="5" spans="1:11" s="3" customFormat="1">
      <c r="A5" s="13" t="str">
        <f t="shared" si="0"/>
        <v>ValueSet/condition-ver-status</v>
      </c>
      <c r="B5" s="16" t="s">
        <v>102</v>
      </c>
      <c r="C5" s="3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4"/>
      <c r="J5" s="13"/>
      <c r="K5" s="21"/>
    </row>
    <row r="6" spans="1:11" s="2" customFormat="1">
      <c r="A6" s="2" t="str">
        <f t="shared" si="0"/>
        <v>CodeSystem/condition-category</v>
      </c>
      <c r="B6" s="17" t="s">
        <v>104</v>
      </c>
      <c r="C6" s="2" t="s">
        <v>3</v>
      </c>
      <c r="E6" s="2" t="b">
        <v>0</v>
      </c>
      <c r="F6" s="2" t="b">
        <v>0</v>
      </c>
      <c r="H6" s="9">
        <f t="shared" si="1"/>
        <v>0</v>
      </c>
    </row>
    <row r="7" spans="1:11" s="3" customFormat="1">
      <c r="A7" s="13" t="str">
        <f t="shared" si="0"/>
        <v>ValueSet/problem-type-uv-ips</v>
      </c>
      <c r="B7" s="16" t="s">
        <v>103</v>
      </c>
      <c r="C7" s="4" t="s">
        <v>4</v>
      </c>
      <c r="E7" s="13" t="b">
        <v>0</v>
      </c>
      <c r="F7" s="13" t="b">
        <v>0</v>
      </c>
      <c r="G7" s="13"/>
      <c r="H7" s="7">
        <f t="shared" si="1"/>
        <v>0</v>
      </c>
      <c r="I7" s="13"/>
      <c r="J7" s="13"/>
      <c r="K7" s="21"/>
    </row>
    <row r="8" spans="1:11" s="3" customFormat="1">
      <c r="A8" s="13" t="str">
        <f t="shared" si="0"/>
        <v>ValueSet/problem-type-loinc</v>
      </c>
      <c r="B8" s="16" t="s">
        <v>105</v>
      </c>
      <c r="C8" s="3" t="s">
        <v>4</v>
      </c>
      <c r="E8" s="13" t="b">
        <v>0</v>
      </c>
      <c r="F8" s="13" t="b">
        <v>0</v>
      </c>
      <c r="G8" s="13"/>
      <c r="H8" s="7">
        <f t="shared" si="1"/>
        <v>0</v>
      </c>
      <c r="I8" s="13"/>
    </row>
    <row r="9" spans="1:11" s="2" customFormat="1">
      <c r="A9" s="2" t="str">
        <f t="shared" si="0"/>
        <v>CodeSystem/http://snomed.info/sct</v>
      </c>
      <c r="B9" s="17" t="s">
        <v>42</v>
      </c>
      <c r="C9" s="5" t="s">
        <v>3</v>
      </c>
      <c r="E9" s="2" t="b">
        <v>0</v>
      </c>
      <c r="F9" s="2" t="b">
        <v>0</v>
      </c>
      <c r="H9" s="9">
        <f t="shared" si="1"/>
        <v>0</v>
      </c>
      <c r="I9" s="11"/>
    </row>
    <row r="10" spans="1:11" s="3" customFormat="1">
      <c r="A10" s="13" t="str">
        <f t="shared" si="0"/>
        <v>ValueSet/condition-severity</v>
      </c>
      <c r="B10" s="16" t="s">
        <v>106</v>
      </c>
      <c r="C10" s="4" t="s">
        <v>4</v>
      </c>
      <c r="E10" s="13" t="b">
        <v>0</v>
      </c>
      <c r="F10" s="13" t="b">
        <v>0</v>
      </c>
      <c r="G10" s="13"/>
      <c r="H10" s="7">
        <f t="shared" si="1"/>
        <v>0</v>
      </c>
      <c r="I10" s="13"/>
      <c r="J10" s="13"/>
    </row>
    <row r="11" spans="1:11" s="2" customFormat="1">
      <c r="A11" s="2" t="str">
        <f t="shared" si="0"/>
        <v>CodeSystem/http://loinc.org</v>
      </c>
      <c r="B11" s="17" t="s">
        <v>52</v>
      </c>
      <c r="C11" s="2" t="s">
        <v>3</v>
      </c>
      <c r="E11" s="2" t="b">
        <v>0</v>
      </c>
      <c r="F11" s="2" t="b">
        <v>0</v>
      </c>
      <c r="H11" s="9">
        <f t="shared" si="1"/>
        <v>0</v>
      </c>
    </row>
    <row r="12" spans="1:11" s="3" customFormat="1">
      <c r="A12" s="13" t="str">
        <f t="shared" si="0"/>
        <v>ValueSet/condition-severity-uv-ips</v>
      </c>
      <c r="B12" s="16" t="s">
        <v>107</v>
      </c>
      <c r="C12" s="3" t="s">
        <v>4</v>
      </c>
      <c r="E12" s="13" t="b">
        <v>0</v>
      </c>
      <c r="F12" s="13" t="b">
        <v>0</v>
      </c>
      <c r="G12" s="13"/>
      <c r="H12" s="7">
        <f t="shared" si="1"/>
        <v>0</v>
      </c>
    </row>
    <row r="13" spans="1:11" s="13" customFormat="1">
      <c r="A13" s="13" t="str">
        <f t="shared" si="0"/>
        <v>ValueSet/problems-snomed-absent-unknown-uv-ips</v>
      </c>
      <c r="B13" s="27" t="s">
        <v>108</v>
      </c>
      <c r="C13" s="21" t="s">
        <v>4</v>
      </c>
      <c r="E13" s="13" t="b">
        <v>0</v>
      </c>
      <c r="F13" s="13" t="b">
        <v>0</v>
      </c>
      <c r="H13" s="10">
        <f t="shared" si="1"/>
        <v>0</v>
      </c>
      <c r="K13" s="3"/>
    </row>
    <row r="14" spans="1:11" s="11" customFormat="1">
      <c r="A14" s="14" t="str">
        <f t="shared" si="0"/>
        <v>CodeSystem/absent-unknown-uv-ips</v>
      </c>
      <c r="B14" s="22" t="s">
        <v>109</v>
      </c>
      <c r="C14" s="14" t="s">
        <v>3</v>
      </c>
      <c r="E14" s="2" t="b">
        <v>0</v>
      </c>
      <c r="F14" s="2" t="b">
        <v>0</v>
      </c>
      <c r="G14" s="14"/>
      <c r="H14" s="9">
        <f t="shared" si="1"/>
        <v>0</v>
      </c>
      <c r="K14" s="2"/>
    </row>
    <row r="15" spans="1:11" s="2" customFormat="1">
      <c r="A15" s="2" t="str">
        <f t="shared" si="0"/>
        <v>CodeSystem/http://snomed.info/sct</v>
      </c>
      <c r="B15" s="17" t="s">
        <v>42</v>
      </c>
      <c r="C15" s="2" t="s">
        <v>3</v>
      </c>
      <c r="E15" s="2" t="b">
        <v>0</v>
      </c>
      <c r="F15" s="2" t="b">
        <v>0</v>
      </c>
      <c r="H15" s="9">
        <f t="shared" si="1"/>
        <v>0</v>
      </c>
    </row>
    <row r="16" spans="1:11" s="3" customFormat="1">
      <c r="A16" s="13" t="str">
        <f t="shared" si="0"/>
        <v>ValueSet/problems-snomed-ct-ips-free-set</v>
      </c>
      <c r="B16" s="16" t="s">
        <v>110</v>
      </c>
      <c r="C16" s="3" t="s">
        <v>4</v>
      </c>
      <c r="E16" s="13" t="b">
        <v>0</v>
      </c>
      <c r="F16" s="13" t="b">
        <v>0</v>
      </c>
      <c r="G16" s="13"/>
      <c r="H16" s="7">
        <f t="shared" si="1"/>
        <v>0</v>
      </c>
    </row>
    <row r="17" spans="1:8" s="2" customFormat="1">
      <c r="A17" s="2" t="str">
        <f t="shared" ref="A17:A18" si="2">CONCATENATE(C17,"/",B17)</f>
        <v>CodeSystem/resource-types</v>
      </c>
      <c r="B17" s="17" t="s">
        <v>111</v>
      </c>
      <c r="C17" s="2" t="s">
        <v>3</v>
      </c>
      <c r="E17" s="2" t="b">
        <v>1</v>
      </c>
      <c r="F17" s="2" t="b">
        <v>1</v>
      </c>
      <c r="H17" s="9">
        <f t="shared" ref="H17:H18" si="3">COUNTIF(E17:F17,TRUE)/COLUMNS(E17:F17)</f>
        <v>1</v>
      </c>
    </row>
    <row r="18" spans="1:8" s="3" customFormat="1">
      <c r="A18" s="13" t="str">
        <f t="shared" si="2"/>
        <v>ValueSet/resource-types</v>
      </c>
      <c r="B18" s="16" t="s">
        <v>111</v>
      </c>
      <c r="C18" s="3" t="s">
        <v>4</v>
      </c>
      <c r="E18" s="13" t="b">
        <v>1</v>
      </c>
      <c r="F18" s="13" t="s">
        <v>140</v>
      </c>
      <c r="G18" s="13"/>
      <c r="H18" s="7">
        <f t="shared" si="3"/>
        <v>0.5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cid-symed akognon</cp:lastModifiedBy>
  <dcterms:created xsi:type="dcterms:W3CDTF">2023-05-22T13:10:37Z</dcterms:created>
  <dcterms:modified xsi:type="dcterms:W3CDTF">2023-07-06T11:17:44Z</dcterms:modified>
</cp:coreProperties>
</file>