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C7A8A234-307C-4A0E-9D40-EBC1C2DA2EEF}" xr6:coauthVersionLast="47" xr6:coauthVersionMax="47" xr10:uidLastSave="{00000000-0000-0000-0000-000000000000}"/>
  <bookViews>
    <workbookView xWindow="28680" yWindow="-120" windowWidth="19440" windowHeight="10320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13" i="1"/>
  <c r="C6" i="1"/>
  <c r="E6" i="1"/>
  <c r="E8" i="1"/>
  <c r="E11" i="1"/>
  <c r="E2" i="1"/>
  <c r="E10" i="1"/>
  <c r="E7" i="1"/>
  <c r="E12" i="1"/>
  <c r="E14" i="1"/>
  <c r="D6" i="1"/>
  <c r="E5" i="1"/>
  <c r="E9" i="1"/>
  <c r="E3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11" i="1"/>
  <c r="C7" i="1"/>
  <c r="C10" i="1"/>
  <c r="C12" i="1"/>
  <c r="D10" i="1"/>
  <c r="D12" i="1"/>
  <c r="C8" i="1"/>
  <c r="D9" i="1"/>
  <c r="C9" i="1"/>
  <c r="C14" i="1"/>
  <c r="D14" i="1"/>
  <c r="D8" i="1"/>
  <c r="D11" i="1"/>
  <c r="D7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E4" i="1"/>
  <c r="D3" i="1"/>
  <c r="C4" i="1"/>
  <c r="D2" i="1"/>
  <c r="C2" i="1"/>
  <c r="D5" i="1"/>
  <c r="D4" i="1"/>
  <c r="C3" i="1"/>
  <c r="C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<sst xmlns="http://schemas.openxmlformats.org/spreadsheetml/2006/main" count="564" uniqueCount="158">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</sst>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46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47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48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97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49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50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94</v>
      </c>
      <c r="B9" s="21">
        <v>1</v>
      </c>
      <c r="C9" s="6">
        <f t="shared" ca="1" si="0"/>
        <v>0.33333333333333331</v>
      </c>
      <c r="D9" s="6">
        <f t="shared" ca="1" si="0"/>
        <v>0.33333333333333331</v>
      </c>
      <c r="E9" s="6" t="str">
        <f t="shared" ca="1" si="0"/>
        <v/>
      </c>
      <c r="F9" s="8">
        <f t="shared" ca="1" si="1"/>
        <v>0.55555555555555547</v>
      </c>
    </row>
    <row r="10" spans="1:6" s="3" customFormat="1">
      <c r="A10" s="4" t="s">
        <v>51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95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52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140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96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0.52993487993487975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K10" sqref="J10:K10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118</v>
      </c>
      <c r="C2" s="5" t="s">
        <v>3</v>
      </c>
      <c r="D2" s="5"/>
      <c r="E2" s="2" t="b">
        <v>1</v>
      </c>
      <c r="F2" s="2" t="b">
        <v>1</v>
      </c>
      <c r="H2" s="10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4" t="str">
        <f t="shared" si="0"/>
        <v>ValueSet/medication-statement-status</v>
      </c>
      <c r="B3" s="17" t="s">
        <v>118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si="1"/>
        <v>1</v>
      </c>
    </row>
    <row r="4" spans="1:11" s="2" customFormat="1">
      <c r="A4" s="15" t="str">
        <f t="shared" si="0"/>
        <v>CodeSystem/medication-statement-category</v>
      </c>
      <c r="B4" s="18" t="s">
        <v>119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119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120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115</v>
      </c>
      <c r="C7" s="15" t="s">
        <v>3</v>
      </c>
      <c r="E7" s="15" t="b">
        <v>0</v>
      </c>
      <c r="F7" s="15" t="b">
        <v>0</v>
      </c>
      <c r="G7" s="15"/>
      <c r="H7" s="10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44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121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42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122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15" t="str">
        <f t="shared" si="0"/>
        <v>CodeSystem/medication-status</v>
      </c>
      <c r="B6" s="18" t="s">
        <v>123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124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44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125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D21" sqref="D2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7" si="0">CONCATENATE(C2,"/",B2)</f>
        <v>CodeSystem/observation-category</v>
      </c>
      <c r="B2" s="18" t="s">
        <v>126</v>
      </c>
      <c r="C2" s="5" t="s">
        <v>3</v>
      </c>
      <c r="D2" s="5"/>
      <c r="E2" s="2" t="b">
        <v>1</v>
      </c>
      <c r="F2" s="2" t="b">
        <v>1</v>
      </c>
      <c r="H2" s="10">
        <f t="shared" ref="H2:H17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126</v>
      </c>
      <c r="C3" s="4" t="s">
        <v>4</v>
      </c>
      <c r="D3" s="4"/>
      <c r="E3" s="14" t="b">
        <v>1</v>
      </c>
      <c r="F3" s="39" t="s">
        <v>147</v>
      </c>
      <c r="G3" s="14"/>
      <c r="H3" s="7">
        <f t="shared" si="1"/>
        <v>0.5</v>
      </c>
    </row>
    <row r="4" spans="1:11" s="3" customFormat="1">
      <c r="A4" s="14" t="str">
        <f t="shared" si="0"/>
        <v>ValueSet/results-laboratory-observations-uv-ips</v>
      </c>
      <c r="B4" s="17" t="s">
        <v>141</v>
      </c>
      <c r="C4" s="4" t="s">
        <v>4</v>
      </c>
      <c r="D4" s="4"/>
      <c r="E4" s="14" t="b">
        <v>1</v>
      </c>
      <c r="F4" s="39" t="s">
        <v>147</v>
      </c>
      <c r="G4" s="14"/>
      <c r="H4" s="7">
        <f t="shared" si="1"/>
        <v>0.5</v>
      </c>
    </row>
    <row r="5" spans="1:11" s="3" customFormat="1">
      <c r="A5" s="14" t="str">
        <f t="shared" si="0"/>
        <v>ValueSet/results-coded-values-laboratory-uv-ips</v>
      </c>
      <c r="B5" s="17" t="s">
        <v>142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11" s="3" customFormat="1">
      <c r="A6" s="14" t="str">
        <f t="shared" si="0"/>
        <v>ValueSet/results-blood-group-uv-ips</v>
      </c>
      <c r="B6" s="17" t="s">
        <v>143</v>
      </c>
      <c r="C6" s="4" t="s">
        <v>4</v>
      </c>
      <c r="D6" s="4"/>
      <c r="E6" s="14" t="b">
        <v>0</v>
      </c>
      <c r="F6" s="14" t="b">
        <v>0</v>
      </c>
      <c r="G6" s="14"/>
      <c r="H6" s="7">
        <f t="shared" si="1"/>
        <v>0</v>
      </c>
    </row>
    <row r="7" spans="1:11" s="3" customFormat="1">
      <c r="A7" s="14" t="str">
        <f t="shared" si="0"/>
        <v>ValueSet/results-presence-absence-uv-ips</v>
      </c>
      <c r="B7" s="17" t="s">
        <v>144</v>
      </c>
      <c r="C7" s="4" t="s">
        <v>4</v>
      </c>
      <c r="D7" s="4"/>
      <c r="E7" s="14"/>
      <c r="F7" s="14"/>
      <c r="G7" s="14"/>
      <c r="H7" s="7">
        <f t="shared" si="1"/>
        <v>0</v>
      </c>
    </row>
    <row r="8" spans="1:11" s="3" customFormat="1">
      <c r="A8" s="14" t="str">
        <f t="shared" si="0"/>
        <v>ValueSet/results-microorganism-uv-ips</v>
      </c>
      <c r="B8" s="17" t="s">
        <v>145</v>
      </c>
      <c r="C8" s="4" t="s">
        <v>4</v>
      </c>
      <c r="D8" s="4"/>
      <c r="E8" s="14"/>
      <c r="F8" s="14"/>
      <c r="G8" s="14"/>
      <c r="H8" s="7">
        <f t="shared" si="1"/>
        <v>0</v>
      </c>
    </row>
    <row r="9" spans="1:11" s="3" customFormat="1">
      <c r="A9" s="14" t="str">
        <f t="shared" si="0"/>
        <v>ValueSet/results-blood-group-snomed-ct-ips-free-set</v>
      </c>
      <c r="B9" s="17" t="s">
        <v>148</v>
      </c>
      <c r="C9" s="4" t="s">
        <v>4</v>
      </c>
      <c r="D9" s="4"/>
      <c r="E9" s="14"/>
      <c r="F9" s="14"/>
      <c r="G9" s="14"/>
      <c r="H9" s="7">
        <f t="shared" si="1"/>
        <v>0</v>
      </c>
    </row>
    <row r="10" spans="1:11" s="3" customFormat="1">
      <c r="A10" s="14" t="str">
        <f t="shared" si="0"/>
        <v>ValueSet/results-presence-absence-snomed-ct-ips-free-set</v>
      </c>
      <c r="B10" s="17" t="s">
        <v>149</v>
      </c>
      <c r="C10" s="4" t="s">
        <v>4</v>
      </c>
      <c r="D10" s="4"/>
      <c r="E10" s="14"/>
      <c r="F10" s="14"/>
      <c r="G10" s="14"/>
      <c r="H10" s="7">
        <f t="shared" si="1"/>
        <v>0</v>
      </c>
    </row>
    <row r="11" spans="1:11" s="3" customFormat="1">
      <c r="A11" s="14" t="str">
        <f t="shared" si="0"/>
        <v>ValueSet/results-microorganism-snomed-ct-ips-free-set</v>
      </c>
      <c r="B11" s="17" t="s">
        <v>150</v>
      </c>
      <c r="C11" s="4" t="s">
        <v>4</v>
      </c>
      <c r="D11" s="4"/>
      <c r="E11" s="14" t="b">
        <v>1</v>
      </c>
      <c r="F11" s="14" t="s">
        <v>151</v>
      </c>
      <c r="G11" s="14"/>
      <c r="H11" s="7">
        <f t="shared" si="1"/>
        <v>0.5</v>
      </c>
    </row>
    <row r="12" spans="1:11" s="2" customFormat="1">
      <c r="A12" s="15" t="str">
        <f t="shared" si="0"/>
        <v>CodeSystem/data-absent-reason</v>
      </c>
      <c r="B12" s="18" t="s">
        <v>127</v>
      </c>
      <c r="C12" s="5" t="s">
        <v>3</v>
      </c>
      <c r="E12" s="2" t="b">
        <v>0</v>
      </c>
      <c r="F12" s="2" t="b">
        <v>0</v>
      </c>
      <c r="H12" s="10">
        <f t="shared" si="1"/>
        <v>0</v>
      </c>
      <c r="I12" s="28"/>
    </row>
    <row r="13" spans="1:11" s="3" customFormat="1">
      <c r="A13" s="14" t="str">
        <f t="shared" si="0"/>
        <v>ValueSet/data-absent-reason</v>
      </c>
      <c r="B13" s="17" t="s">
        <v>127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  <c r="I13" s="36"/>
      <c r="J13" s="14"/>
      <c r="K13" s="23"/>
    </row>
    <row r="14" spans="1:11" s="2" customFormat="1">
      <c r="A14" s="15" t="str">
        <f t="shared" si="0"/>
        <v>CodeSystem/v3-ObservationInterpretation</v>
      </c>
      <c r="B14" s="18" t="s">
        <v>129</v>
      </c>
      <c r="C14" s="5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ValueSet/observation-interpretation</v>
      </c>
      <c r="B15" s="17" t="s">
        <v>128</v>
      </c>
      <c r="C15" s="4" t="s">
        <v>4</v>
      </c>
      <c r="E15" s="14" t="b">
        <v>0</v>
      </c>
      <c r="F15" s="14" t="b">
        <v>0</v>
      </c>
      <c r="G15" s="14"/>
      <c r="H15" s="7">
        <f t="shared" si="1"/>
        <v>0</v>
      </c>
      <c r="I15" s="14"/>
      <c r="J15" s="14"/>
    </row>
    <row r="16" spans="1:11" s="2" customFormat="1">
      <c r="A16" s="15" t="str">
        <f t="shared" si="0"/>
        <v>CodeSystem/referencerange-meaning</v>
      </c>
      <c r="B16" s="18" t="s">
        <v>130</v>
      </c>
      <c r="C16" s="2" t="s">
        <v>3</v>
      </c>
      <c r="E16" s="2" t="b">
        <v>0</v>
      </c>
      <c r="F16" s="2" t="b">
        <v>0</v>
      </c>
      <c r="H16" s="10">
        <f t="shared" si="1"/>
        <v>0</v>
      </c>
      <c r="I16" s="12"/>
      <c r="J16" s="12"/>
    </row>
    <row r="17" spans="1:10" s="3" customFormat="1">
      <c r="A17" s="14" t="str">
        <f t="shared" si="0"/>
        <v>ValueSet/referencerange-meaning</v>
      </c>
      <c r="B17" s="17" t="s">
        <v>130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  <c r="I17" s="14"/>
      <c r="J17" s="14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131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132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55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36"/>
      <c r="J5" s="14"/>
    </row>
    <row r="6" spans="1:11" s="2" customFormat="1">
      <c r="A6" s="15" t="str">
        <f t="shared" si="0"/>
        <v>CodeSystem/composition-attestation-mode</v>
      </c>
      <c r="B6" s="18" t="s">
        <v>133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133</v>
      </c>
      <c r="C7" s="37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134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134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135</v>
      </c>
      <c r="C10" s="15" t="s">
        <v>3</v>
      </c>
      <c r="D10" s="38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135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136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136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137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137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138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138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139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139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61</v>
      </c>
      <c r="H2" s="6">
        <f>COUNTIF(E2:F2,TRUE)/COLUMNS(E2:F2)</f>
        <v>0.5</v>
      </c>
      <c r="I2" s="2" t="s">
        <v>67</v>
      </c>
      <c r="J2" s="2" t="s">
        <v>66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61</v>
      </c>
      <c r="H3" s="7">
        <f t="shared" ref="H3:H14" si="1">COUNTIF(E3:F3,TRUE)/COLUMNS(E3:F3)</f>
        <v>0.5</v>
      </c>
      <c r="I3" s="3" t="s">
        <v>67</v>
      </c>
      <c r="J3" s="3" t="s">
        <v>66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61</v>
      </c>
      <c r="H4" s="6">
        <f t="shared" si="1"/>
        <v>1</v>
      </c>
      <c r="I4" s="28" t="s">
        <v>72</v>
      </c>
      <c r="J4" s="2" t="s">
        <v>68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37" t="s">
        <v>61</v>
      </c>
      <c r="H5" s="11">
        <f t="shared" si="1"/>
        <v>1</v>
      </c>
      <c r="I5" s="36" t="s">
        <v>67</v>
      </c>
      <c r="J5" s="14" t="s">
        <v>68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62</v>
      </c>
      <c r="H6" s="6">
        <f t="shared" si="1"/>
        <v>0.5</v>
      </c>
      <c r="I6" s="2" t="s">
        <v>67</v>
      </c>
      <c r="J6" s="2" t="s">
        <v>66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37" t="s">
        <v>62</v>
      </c>
      <c r="H7" s="11">
        <f t="shared" si="1"/>
        <v>0.5</v>
      </c>
      <c r="I7" s="14" t="s">
        <v>67</v>
      </c>
      <c r="J7" s="14" t="s">
        <v>66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60</v>
      </c>
      <c r="H8" s="7">
        <f t="shared" si="1"/>
        <v>1</v>
      </c>
      <c r="I8" s="3" t="s">
        <v>65</v>
      </c>
      <c r="J8" s="3" t="s">
        <v>66</v>
      </c>
    </row>
    <row r="9" spans="1:11" s="2" customFormat="1" ht="15.6">
      <c r="A9" s="2" t="s">
        <v>73</v>
      </c>
      <c r="B9" s="5" t="s">
        <v>75</v>
      </c>
      <c r="C9" s="2" t="s">
        <v>3</v>
      </c>
      <c r="D9" s="26" t="s">
        <v>74</v>
      </c>
      <c r="E9" s="2" t="b">
        <v>1</v>
      </c>
      <c r="F9" s="2" t="b">
        <v>0</v>
      </c>
      <c r="G9" s="5" t="s">
        <v>61</v>
      </c>
      <c r="H9" s="6">
        <f t="shared" si="1"/>
        <v>0.5</v>
      </c>
      <c r="I9" s="2" t="s">
        <v>76</v>
      </c>
      <c r="J9" s="2" t="s">
        <v>66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61</v>
      </c>
      <c r="H10" s="7">
        <f t="shared" si="1"/>
        <v>0.5</v>
      </c>
      <c r="I10" s="3" t="s">
        <v>77</v>
      </c>
      <c r="J10" s="3" t="s">
        <v>66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61</v>
      </c>
      <c r="H11" s="6">
        <f t="shared" si="1"/>
        <v>1</v>
      </c>
      <c r="I11" s="2" t="s">
        <v>67</v>
      </c>
      <c r="J11" s="2" t="s">
        <v>66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61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61</v>
      </c>
      <c r="H13" s="6">
        <f t="shared" si="1"/>
        <v>0.5</v>
      </c>
      <c r="I13" s="2" t="s">
        <v>67</v>
      </c>
      <c r="J13" s="2" t="s">
        <v>66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61</v>
      </c>
      <c r="H14" s="7">
        <f t="shared" si="1"/>
        <v>0.5</v>
      </c>
      <c r="I14" s="3" t="s">
        <v>77</v>
      </c>
      <c r="J14" s="3" t="s">
        <v>66</v>
      </c>
      <c r="K14" s="14"/>
    </row>
    <row r="15" spans="1:11" s="2" customFormat="1" ht="15.6">
      <c r="A15" s="2" t="s">
        <v>69</v>
      </c>
      <c r="B15" s="27" t="s">
        <v>70</v>
      </c>
      <c r="C15" s="2" t="s">
        <v>3</v>
      </c>
      <c r="D15" s="26" t="s">
        <v>70</v>
      </c>
      <c r="E15" s="2" t="b">
        <v>1</v>
      </c>
      <c r="F15" s="2" t="b">
        <v>0</v>
      </c>
      <c r="G15" s="2" t="s">
        <v>71</v>
      </c>
      <c r="H15" s="6"/>
      <c r="I15" s="28" t="s">
        <v>72</v>
      </c>
      <c r="J15" s="2" t="s">
        <v>66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62</v>
      </c>
      <c r="H2" s="6">
        <f>COUNTIF(E2:F2,TRUE)/COLUMNS(E2:F2)</f>
        <v>0.5</v>
      </c>
      <c r="I2" s="2" t="s">
        <v>77</v>
      </c>
      <c r="J2" s="2" t="s">
        <v>66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62</v>
      </c>
      <c r="H3" s="7">
        <f t="shared" ref="H3:H5" si="1">COUNTIF(E3:F3,TRUE)/COLUMNS(E3:F3)</f>
        <v>0.5</v>
      </c>
      <c r="I3" s="3" t="s">
        <v>67</v>
      </c>
      <c r="J3" s="3" t="s">
        <v>66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60</v>
      </c>
      <c r="H4" s="10">
        <f t="shared" si="1"/>
        <v>1</v>
      </c>
      <c r="I4" s="2" t="s">
        <v>78</v>
      </c>
      <c r="J4" s="2" t="s">
        <v>66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60</v>
      </c>
      <c r="H5" s="7">
        <f t="shared" si="1"/>
        <v>1</v>
      </c>
      <c r="I5" s="3" t="s">
        <v>79</v>
      </c>
      <c r="J5" s="3" t="s">
        <v>66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53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80</v>
      </c>
      <c r="C2" s="5" t="s">
        <v>3</v>
      </c>
      <c r="D2" s="5" t="s">
        <v>81</v>
      </c>
      <c r="E2" s="2" t="b">
        <v>0</v>
      </c>
      <c r="F2" s="2" t="b">
        <v>0</v>
      </c>
      <c r="G2" s="5" t="s">
        <v>61</v>
      </c>
      <c r="H2" s="6">
        <f t="shared" ref="H2:H7" si="1">COUNTIF(E2:F2,TRUE)/COLUMNS(E2:F2)</f>
        <v>0</v>
      </c>
      <c r="I2" s="2" t="s">
        <v>82</v>
      </c>
    </row>
    <row r="3" spans="1:11" s="3" customFormat="1">
      <c r="A3" s="3" t="s">
        <v>83</v>
      </c>
      <c r="B3" s="4" t="s">
        <v>84</v>
      </c>
      <c r="C3" s="4" t="s">
        <v>4</v>
      </c>
      <c r="D3" s="5" t="s">
        <v>85</v>
      </c>
      <c r="E3" s="14" t="b">
        <v>0</v>
      </c>
      <c r="F3" s="14" t="b">
        <v>0</v>
      </c>
      <c r="G3" s="13" t="s">
        <v>61</v>
      </c>
      <c r="H3" s="16">
        <f t="shared" si="1"/>
        <v>0</v>
      </c>
      <c r="I3" s="3" t="s">
        <v>86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60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60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78</v>
      </c>
      <c r="J6" s="2" t="s">
        <v>66</v>
      </c>
    </row>
    <row r="7" spans="1:11" s="3" customFormat="1">
      <c r="H7" s="11">
        <f t="shared" si="1"/>
        <v>0</v>
      </c>
      <c r="I7" s="3" t="s">
        <v>79</v>
      </c>
      <c r="J7" s="3" t="s">
        <v>66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87</v>
      </c>
      <c r="C2" s="25" t="s">
        <v>4</v>
      </c>
      <c r="D2" s="25" t="s">
        <v>88</v>
      </c>
      <c r="E2" s="12" t="b">
        <v>1</v>
      </c>
      <c r="F2" s="12" t="b">
        <v>0</v>
      </c>
      <c r="G2" s="12" t="s">
        <v>62</v>
      </c>
      <c r="H2" s="10">
        <f>COUNTIF(E2:F2,TRUE)/COLUMNS(E2:F2)</f>
        <v>0.5</v>
      </c>
      <c r="I2" s="12" t="s">
        <v>89</v>
      </c>
      <c r="J2" s="12" t="s">
        <v>66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62</v>
      </c>
      <c r="H3" s="11">
        <f>COUNTIF(E3:F3,TRUE)/COLUMNS(E3:F3)</f>
        <v>0.5</v>
      </c>
      <c r="I3" s="14" t="s">
        <v>90</v>
      </c>
      <c r="J3" s="14" t="s">
        <v>66</v>
      </c>
      <c r="K3" s="3"/>
    </row>
    <row r="4" spans="1:11" s="12" customFormat="1">
      <c r="A4" s="12" t="e">
        <f t="shared" ca="1" si="0"/>
        <v>#NAME?</v>
      </c>
      <c r="B4" s="29" t="s">
        <v>91</v>
      </c>
      <c r="C4" s="25" t="s">
        <v>4</v>
      </c>
      <c r="D4" s="25" t="s">
        <v>92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67</v>
      </c>
      <c r="K4" s="2"/>
    </row>
    <row r="5" spans="1:11">
      <c r="K5" s="23"/>
    </row>
    <row r="6" spans="1:11">
      <c r="A6" s="22" t="s">
        <v>53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topLeftCell="A4" workbookViewId="0">
      <selection activeCell="B13" sqref="B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63</v>
      </c>
      <c r="I1" s="1" t="s">
        <v>64</v>
      </c>
      <c r="J1" s="1" t="s">
        <v>93</v>
      </c>
      <c r="K1" s="1" t="s">
        <v>5</v>
      </c>
    </row>
    <row r="2" spans="1:11" s="2" customFormat="1">
      <c r="A2" s="2" t="str">
        <f t="shared" ref="A2:A14" si="0">CONCATENATE(C2,"/",B2)</f>
        <v>CodeSystem/allergyintolerance-clinical</v>
      </c>
      <c r="B2" s="18" t="s">
        <v>152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67</v>
      </c>
      <c r="I2" s="2" t="s">
        <v>66</v>
      </c>
      <c r="J2" s="2" t="s">
        <v>62</v>
      </c>
      <c r="K2" s="2" t="s">
        <v>71</v>
      </c>
    </row>
    <row r="3" spans="1:11" s="3" customFormat="1">
      <c r="A3" s="14" t="str">
        <f t="shared" si="0"/>
        <v>ValueSet/allergyintolerance-clinical</v>
      </c>
      <c r="B3" s="17" t="s">
        <v>152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67</v>
      </c>
      <c r="I3" s="2" t="s">
        <v>66</v>
      </c>
      <c r="J3" s="3" t="s">
        <v>62</v>
      </c>
      <c r="K3" s="3" t="s">
        <v>71</v>
      </c>
    </row>
    <row r="4" spans="1:11" s="2" customFormat="1">
      <c r="A4" s="2" t="str">
        <f t="shared" si="0"/>
        <v>CodeSystem/allergyintolerance-verification</v>
      </c>
      <c r="B4" s="18" t="s">
        <v>153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67</v>
      </c>
      <c r="I4" s="2" t="s">
        <v>66</v>
      </c>
      <c r="J4" s="3" t="s">
        <v>62</v>
      </c>
      <c r="K4" s="3" t="s">
        <v>71</v>
      </c>
    </row>
    <row r="5" spans="1:11" s="3" customFormat="1">
      <c r="A5" s="14" t="str">
        <f t="shared" si="0"/>
        <v>ValueSet/allergyintolerance-verification</v>
      </c>
      <c r="B5" s="17" t="s">
        <v>153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67</v>
      </c>
      <c r="I5" s="2" t="s">
        <v>66</v>
      </c>
      <c r="J5" s="3" t="s">
        <v>62</v>
      </c>
      <c r="K5" s="3" t="s">
        <v>71</v>
      </c>
    </row>
    <row r="6" spans="1:11" s="2" customFormat="1">
      <c r="A6" s="2" t="str">
        <f t="shared" si="0"/>
        <v>CodeSystem/AllergyIntoleranceType</v>
      </c>
      <c r="B6" s="18" t="s">
        <v>36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67</v>
      </c>
      <c r="I6" s="2" t="s">
        <v>66</v>
      </c>
      <c r="J6" s="3" t="s">
        <v>62</v>
      </c>
      <c r="K6" s="3" t="s">
        <v>71</v>
      </c>
    </row>
    <row r="7" spans="1:11" s="3" customFormat="1">
      <c r="A7" s="14" t="str">
        <f t="shared" si="0"/>
        <v>ValueSet/AllergyIntoleranceType</v>
      </c>
      <c r="B7" s="17" t="s">
        <v>36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67</v>
      </c>
      <c r="I7" s="2" t="s">
        <v>66</v>
      </c>
      <c r="J7" s="3" t="s">
        <v>62</v>
      </c>
      <c r="K7" s="3" t="s">
        <v>71</v>
      </c>
    </row>
    <row r="8" spans="1:11" s="2" customFormat="1">
      <c r="A8" s="2" t="str">
        <f t="shared" si="0"/>
        <v>CodeSystem/AllergyIntoleranceCategory</v>
      </c>
      <c r="B8" s="18" t="s">
        <v>37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67</v>
      </c>
      <c r="I8" s="2" t="s">
        <v>66</v>
      </c>
      <c r="J8" s="3" t="s">
        <v>62</v>
      </c>
      <c r="K8" s="2" t="s">
        <v>71</v>
      </c>
    </row>
    <row r="9" spans="1:11" s="3" customFormat="1">
      <c r="A9" s="14" t="str">
        <f t="shared" si="0"/>
        <v>ValueSet/AllergyIntoleranceCategory</v>
      </c>
      <c r="B9" s="17" t="s">
        <v>37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67</v>
      </c>
      <c r="I9" s="2" t="s">
        <v>66</v>
      </c>
      <c r="J9" s="3" t="s">
        <v>62</v>
      </c>
      <c r="K9" s="3" t="s">
        <v>71</v>
      </c>
    </row>
    <row r="10" spans="1:11" s="2" customFormat="1">
      <c r="A10" s="2" t="str">
        <f t="shared" si="0"/>
        <v>CodeSystem/AllergyIntoleranceCriticality</v>
      </c>
      <c r="B10" s="18" t="s">
        <v>38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67</v>
      </c>
      <c r="I10" s="2" t="s">
        <v>66</v>
      </c>
      <c r="J10" s="3" t="s">
        <v>62</v>
      </c>
      <c r="K10" s="3" t="s">
        <v>71</v>
      </c>
    </row>
    <row r="11" spans="1:11" s="23" customFormat="1">
      <c r="A11" s="14" t="str">
        <f t="shared" si="0"/>
        <v>ValueSet/AllergyIntoleranceCriticality</v>
      </c>
      <c r="B11" s="29" t="s">
        <v>38</v>
      </c>
      <c r="C11" s="23" t="s">
        <v>4</v>
      </c>
      <c r="E11" s="13" t="b">
        <v>1</v>
      </c>
      <c r="F11" s="13" t="b">
        <v>1</v>
      </c>
      <c r="G11" s="11">
        <f t="shared" si="1"/>
        <v>1</v>
      </c>
      <c r="H11" s="14" t="s">
        <v>67</v>
      </c>
      <c r="I11" s="14" t="s">
        <v>66</v>
      </c>
      <c r="J11" s="23" t="s">
        <v>62</v>
      </c>
      <c r="K11" s="23" t="s">
        <v>71</v>
      </c>
    </row>
    <row r="12" spans="1:11" s="3" customFormat="1">
      <c r="A12" s="14" t="str">
        <f t="shared" si="0"/>
        <v>ValueSet/Allergy Intolerance - SNOMED CT IPS Free Set</v>
      </c>
      <c r="B12" s="29" t="s">
        <v>41</v>
      </c>
      <c r="C12" s="3" t="s">
        <v>4</v>
      </c>
      <c r="E12" s="13" t="b">
        <v>1</v>
      </c>
      <c r="F12" s="5" t="b">
        <v>1</v>
      </c>
      <c r="G12" s="7">
        <f t="shared" si="1"/>
        <v>1</v>
      </c>
      <c r="K12" s="3" t="s">
        <v>155</v>
      </c>
    </row>
    <row r="13" spans="1:11" s="15" customFormat="1">
      <c r="A13" s="15" t="str">
        <f t="shared" si="0"/>
        <v>CodeSystem/absent-unknown-uv-ips</v>
      </c>
      <c r="B13" s="24" t="s">
        <v>115</v>
      </c>
      <c r="C13" s="15" t="s">
        <v>3</v>
      </c>
      <c r="E13" s="38" t="b">
        <v>1</v>
      </c>
      <c r="F13" s="38" t="b">
        <v>1</v>
      </c>
      <c r="G13" s="10">
        <f t="shared" si="1"/>
        <v>1</v>
      </c>
      <c r="H13" s="15" t="b">
        <v>0</v>
      </c>
      <c r="I13" s="15" t="b">
        <v>0</v>
      </c>
      <c r="K13" s="15" t="s">
        <v>71</v>
      </c>
    </row>
    <row r="14" spans="1:11" s="14" customFormat="1">
      <c r="A14" s="14" t="str">
        <f t="shared" si="0"/>
        <v>ValueSet/absent-or-unknown-allergies-uv-ips</v>
      </c>
      <c r="B14" s="29" t="s">
        <v>154</v>
      </c>
      <c r="C14" s="23" t="s">
        <v>4</v>
      </c>
      <c r="D14" s="23"/>
      <c r="E14" s="13" t="b">
        <v>1</v>
      </c>
      <c r="F14" s="13" t="b">
        <v>1</v>
      </c>
      <c r="G14" s="11">
        <f t="shared" si="1"/>
        <v>1</v>
      </c>
      <c r="H14" s="23" t="b">
        <v>0</v>
      </c>
      <c r="I14" s="23" t="b">
        <v>0</v>
      </c>
      <c r="K14" s="14" t="s">
        <v>71</v>
      </c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56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  <c r="H15" s="23" t="b">
        <v>0</v>
      </c>
      <c r="I15" s="23" t="b">
        <v>0</v>
      </c>
      <c r="K15" s="3" t="s">
        <v>62</v>
      </c>
    </row>
    <row r="16" spans="1:11" s="2" customFormat="1">
      <c r="A16" s="2" t="str">
        <f t="shared" si="2"/>
        <v>CodeSystem/reaction-event-severity</v>
      </c>
      <c r="B16" s="18" t="s">
        <v>156</v>
      </c>
      <c r="C16" s="2" t="s">
        <v>3</v>
      </c>
      <c r="E16" s="5" t="b">
        <v>1</v>
      </c>
      <c r="F16" s="5" t="b">
        <v>1</v>
      </c>
      <c r="G16" s="10">
        <f t="shared" si="3"/>
        <v>1</v>
      </c>
      <c r="H16" s="2" t="b">
        <v>0</v>
      </c>
      <c r="I16" s="2" t="b">
        <v>0</v>
      </c>
      <c r="J16" s="2" t="s">
        <v>157</v>
      </c>
    </row>
    <row r="17" spans="1:7" s="3" customFormat="1">
      <c r="A17" s="14" t="str">
        <f t="shared" si="2"/>
        <v>ValueSet/reaction-event-severity</v>
      </c>
      <c r="B17" s="17" t="s">
        <v>156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3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0" t="s">
        <v>99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98</v>
      </c>
      <c r="C2" s="5" t="s">
        <v>3</v>
      </c>
      <c r="D2" s="2" t="b">
        <v>1</v>
      </c>
      <c r="E2" s="2" t="b">
        <v>1</v>
      </c>
      <c r="F2" s="31" t="s">
        <v>100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101</v>
      </c>
      <c r="C3" s="4" t="s">
        <v>4</v>
      </c>
      <c r="D3" s="14" t="b">
        <v>1</v>
      </c>
      <c r="E3" s="14" t="b">
        <v>1</v>
      </c>
      <c r="F3" s="35" t="s">
        <v>100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102</v>
      </c>
      <c r="C4" s="2" t="s">
        <v>4</v>
      </c>
      <c r="D4" s="2" t="b">
        <v>1</v>
      </c>
      <c r="E4" s="2" t="b">
        <v>1</v>
      </c>
      <c r="F4" s="31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103</v>
      </c>
      <c r="C5" s="14" t="s">
        <v>3</v>
      </c>
      <c r="D5" s="14" t="b">
        <v>0</v>
      </c>
      <c r="E5" s="14" t="b">
        <v>0</v>
      </c>
      <c r="F5" s="32"/>
      <c r="H5" s="11">
        <f t="shared" si="0"/>
        <v>0</v>
      </c>
      <c r="I5" s="36"/>
      <c r="K5" s="23"/>
    </row>
    <row r="6" spans="1:11" s="12" customFormat="1">
      <c r="A6" s="15" t="str">
        <f t="shared" si="1"/>
        <v>ValueSet/Vaccines WHO ATC - IPS</v>
      </c>
      <c r="B6" s="24" t="s">
        <v>39</v>
      </c>
      <c r="C6" s="25" t="s">
        <v>4</v>
      </c>
      <c r="D6" s="15" t="b">
        <v>0</v>
      </c>
      <c r="E6" s="15" t="b">
        <v>0</v>
      </c>
      <c r="F6" s="34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40</v>
      </c>
      <c r="C7" s="13" t="s">
        <v>3</v>
      </c>
      <c r="D7" s="14" t="b">
        <v>1</v>
      </c>
      <c r="E7" s="14" t="b">
        <v>1</v>
      </c>
      <c r="F7" s="32" t="s">
        <v>104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105</v>
      </c>
      <c r="C8" s="12" t="s">
        <v>4</v>
      </c>
      <c r="D8" s="15" t="b">
        <v>1</v>
      </c>
      <c r="E8" s="15" t="b">
        <v>1</v>
      </c>
      <c r="F8" s="34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58</v>
      </c>
      <c r="C9" s="14" t="s">
        <v>3</v>
      </c>
      <c r="D9" s="14" t="b">
        <v>1</v>
      </c>
      <c r="E9" s="14" t="b">
        <v>1</v>
      </c>
      <c r="F9" s="32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57</v>
      </c>
      <c r="C10" s="12" t="s">
        <v>4</v>
      </c>
      <c r="D10" s="15" t="b">
        <v>1</v>
      </c>
      <c r="E10" s="15" t="b">
        <v>1</v>
      </c>
      <c r="F10" s="34" t="s">
        <v>106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59</v>
      </c>
      <c r="C11" s="4" t="s">
        <v>4</v>
      </c>
      <c r="D11" s="14" t="b">
        <v>1</v>
      </c>
      <c r="E11" s="14" t="b">
        <v>1</v>
      </c>
      <c r="F11" s="32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1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2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107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43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108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108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2" t="str">
        <f t="shared" si="0"/>
        <v>CodeSystem/condition-category</v>
      </c>
      <c r="B6" s="18" t="s">
        <v>110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109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111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44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112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54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113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114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115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44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116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117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117</v>
      </c>
      <c r="C18" s="3" t="s">
        <v>4</v>
      </c>
      <c r="E18" s="14" t="b">
        <v>1</v>
      </c>
      <c r="F18" s="14" t="s">
        <v>146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2023-07-04T18:49:13Z</dcterms:modified>
</cp:coreProperties>
</file>