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Terminologias\OBM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Planilha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3" l="1"/>
  <c r="Q10" i="3"/>
  <c r="P10" i="3"/>
  <c r="O10" i="3"/>
  <c r="R9" i="3"/>
  <c r="Q9" i="3"/>
  <c r="P9" i="3"/>
  <c r="O9" i="3"/>
  <c r="R8" i="3"/>
  <c r="Q8" i="3"/>
  <c r="P8" i="3"/>
  <c r="O8" i="3"/>
  <c r="R7" i="3"/>
  <c r="R12" i="3" s="1"/>
  <c r="Q7" i="3"/>
  <c r="Q12" i="3" s="1"/>
  <c r="Q14" i="3" s="1"/>
  <c r="P7" i="3"/>
  <c r="O7" i="3"/>
  <c r="C14" i="2"/>
  <c r="C15" i="2" s="1"/>
  <c r="C13" i="2"/>
  <c r="H9" i="2"/>
  <c r="E9" i="2"/>
  <c r="C9" i="2"/>
  <c r="I8" i="2"/>
  <c r="J8" i="2" s="1"/>
  <c r="D8" i="2"/>
  <c r="G8" i="2" s="1"/>
  <c r="J7" i="2"/>
  <c r="I7" i="2"/>
  <c r="F7" i="2"/>
  <c r="D7" i="2"/>
  <c r="G7" i="2" s="1"/>
  <c r="I6" i="2"/>
  <c r="J6" i="2" s="1"/>
  <c r="F6" i="2"/>
  <c r="G6" i="2" s="1"/>
  <c r="D6" i="2"/>
  <c r="D9" i="2" s="1"/>
  <c r="I5" i="2"/>
  <c r="I9" i="2" s="1"/>
  <c r="G5" i="2"/>
  <c r="F5" i="2"/>
  <c r="D5" i="2"/>
  <c r="V12" i="1"/>
  <c r="T12" i="1"/>
  <c r="Q12" i="1"/>
  <c r="O12" i="1"/>
  <c r="L12" i="1"/>
  <c r="J12" i="1"/>
  <c r="G12" i="1"/>
  <c r="E12" i="1"/>
  <c r="V11" i="1"/>
  <c r="T11" i="1"/>
  <c r="Q11" i="1"/>
  <c r="O11" i="1"/>
  <c r="L11" i="1"/>
  <c r="J11" i="1"/>
  <c r="G11" i="1"/>
  <c r="E11" i="1"/>
  <c r="V10" i="1"/>
  <c r="T10" i="1"/>
  <c r="Q10" i="1"/>
  <c r="O10" i="1"/>
  <c r="L10" i="1"/>
  <c r="J10" i="1"/>
  <c r="G10" i="1"/>
  <c r="E10" i="1"/>
  <c r="V9" i="1"/>
  <c r="T9" i="1"/>
  <c r="Q9" i="1"/>
  <c r="O9" i="1"/>
  <c r="L9" i="1"/>
  <c r="J9" i="1"/>
  <c r="G9" i="1"/>
  <c r="E9" i="1"/>
  <c r="V8" i="1"/>
  <c r="T8" i="1"/>
  <c r="Q8" i="1"/>
  <c r="O8" i="1"/>
  <c r="L8" i="1"/>
  <c r="J8" i="1"/>
  <c r="G8" i="1"/>
  <c r="E8" i="1"/>
  <c r="V7" i="1"/>
  <c r="T7" i="1"/>
  <c r="Q7" i="1"/>
  <c r="O7" i="1"/>
  <c r="L7" i="1"/>
  <c r="J7" i="1"/>
  <c r="G7" i="1"/>
  <c r="E7" i="1"/>
  <c r="V6" i="1"/>
  <c r="T6" i="1"/>
  <c r="Q6" i="1"/>
  <c r="D13" i="2" l="1"/>
  <c r="D10" i="2"/>
  <c r="J9" i="2"/>
  <c r="F9" i="2"/>
  <c r="J5" i="2"/>
  <c r="D14" i="2" l="1"/>
  <c r="D15" i="2" s="1"/>
  <c r="G9" i="2"/>
</calcChain>
</file>

<file path=xl/sharedStrings.xml><?xml version="1.0" encoding="utf-8"?>
<sst xmlns="http://schemas.openxmlformats.org/spreadsheetml/2006/main" count="70" uniqueCount="38">
  <si>
    <t>Anotar diariamente as 18h</t>
  </si>
  <si>
    <t>VMP</t>
  </si>
  <si>
    <t>AMP</t>
  </si>
  <si>
    <t>VMPP</t>
  </si>
  <si>
    <t>AMPP</t>
  </si>
  <si>
    <t>A avaliar</t>
  </si>
  <si>
    <t>Revisado</t>
  </si>
  <si>
    <t>Rendimento</t>
  </si>
  <si>
    <t>Validado</t>
  </si>
  <si>
    <t>t</t>
  </si>
  <si>
    <t>q</t>
  </si>
  <si>
    <t>s</t>
  </si>
  <si>
    <t>d</t>
  </si>
  <si>
    <t>Quantidades atuais</t>
  </si>
  <si>
    <t>Revisão</t>
  </si>
  <si>
    <t>Validação</t>
  </si>
  <si>
    <t>Peso</t>
  </si>
  <si>
    <t>qtd software</t>
  </si>
  <si>
    <t>qtd software (peso)</t>
  </si>
  <si>
    <t>Revisado*</t>
  </si>
  <si>
    <t>Revisado (peso)</t>
  </si>
  <si>
    <t>Concluído (%)</t>
  </si>
  <si>
    <t>Validado (peso)</t>
  </si>
  <si>
    <t>AMPP**</t>
  </si>
  <si>
    <t>VMPP**</t>
  </si>
  <si>
    <t>TOTAL</t>
  </si>
  <si>
    <t>sem peso</t>
  </si>
  <si>
    <t>com peso</t>
  </si>
  <si>
    <t>total de análises</t>
  </si>
  <si>
    <t>análises concluídas</t>
  </si>
  <si>
    <t>*Revisado = Revisado + Em validação + Parcialmente Validado + Validado</t>
  </si>
  <si>
    <t>** Quantidades estimadas</t>
  </si>
  <si>
    <t>ANDAMENTO DAS REVISÕES E VALIDAÇÕES</t>
  </si>
  <si>
    <t>Média de Rendimento diário</t>
  </si>
  <si>
    <t>Realizado</t>
  </si>
  <si>
    <t>Meta para conclusão</t>
  </si>
  <si>
    <t>SOMA</t>
  </si>
  <si>
    <t>META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</si>
</sst>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 applyAlignment="1">
      <alignment horizontal="center" vertical="center" textRotation="255"/>
    </xf>
    <xf numFmtId="0" fontId="0" fillId="0" borderId="6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2" borderId="7" xfId="0" applyFont="1" applyFill="1" applyBorder="1"/>
    <xf numFmtId="164" fontId="3" fillId="2" borderId="7" xfId="0" applyNumberFormat="1" applyFont="1" applyFill="1" applyBorder="1"/>
    <xf numFmtId="0" fontId="3" fillId="3" borderId="7" xfId="0" applyFont="1" applyFill="1" applyBorder="1"/>
    <xf numFmtId="164" fontId="3" fillId="3" borderId="7" xfId="0" applyNumberFormat="1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164" fontId="3" fillId="5" borderId="7" xfId="0" applyNumberFormat="1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164" fontId="3" fillId="4" borderId="7" xfId="0" applyNumberFormat="1" applyFont="1" applyFill="1" applyBorder="1"/>
    <xf numFmtId="164" fontId="5" fillId="0" borderId="7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6" fillId="0" borderId="7" xfId="0" applyFont="1" applyFill="1" applyBorder="1"/>
    <xf numFmtId="164" fontId="7" fillId="0" borderId="7" xfId="0" applyNumberFormat="1" applyFont="1" applyFill="1" applyBorder="1"/>
    <xf numFmtId="164" fontId="8" fillId="10" borderId="7" xfId="0" applyNumberFormat="1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1" xfId="0" applyBorder="1" applyAlignment="1">
      <alignment horizontal="center"/>
    </xf>
    <xf numFmtId="0" fontId="3" fillId="2" borderId="8" xfId="0" applyFont="1" applyFill="1" applyBorder="1"/>
    <xf numFmtId="1" fontId="0" fillId="0" borderId="7" xfId="0" applyNumberFormat="1" applyBorder="1" applyAlignment="1">
      <alignment horizontal="center"/>
    </xf>
    <xf numFmtId="0" fontId="3" fillId="3" borderId="8" xfId="0" applyFont="1" applyFill="1" applyBorder="1"/>
    <xf numFmtId="0" fontId="3" fillId="5" borderId="8" xfId="0" applyFont="1" applyFill="1" applyBorder="1"/>
    <xf numFmtId="0" fontId="3" fillId="4" borderId="8" xfId="0" applyFont="1" applyFill="1" applyBorder="1"/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" fontId="0" fillId="0" borderId="7" xfId="0" applyNumberFormat="1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0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F5">
            <v>0</v>
          </cell>
          <cell r="I5">
            <v>0</v>
          </cell>
          <cell r="M5">
            <v>0</v>
          </cell>
          <cell r="P5">
            <v>0</v>
          </cell>
          <cell r="T5">
            <v>0</v>
          </cell>
          <cell r="AA5">
            <v>0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F6">
            <v>101</v>
          </cell>
          <cell r="I6">
            <v>15</v>
          </cell>
          <cell r="M6">
            <v>120</v>
          </cell>
          <cell r="P6">
            <v>0</v>
          </cell>
          <cell r="T6">
            <v>0</v>
          </cell>
          <cell r="AA6">
            <v>0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F7">
            <v>34</v>
          </cell>
          <cell r="I7">
            <v>66</v>
          </cell>
          <cell r="M7">
            <v>123</v>
          </cell>
          <cell r="P7">
            <v>0</v>
          </cell>
          <cell r="T7">
            <v>0</v>
          </cell>
          <cell r="AA7">
            <v>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F8">
            <v>47</v>
          </cell>
          <cell r="I8">
            <v>61</v>
          </cell>
          <cell r="M8">
            <v>158</v>
          </cell>
          <cell r="P8">
            <v>0</v>
          </cell>
          <cell r="T8">
            <v>0</v>
          </cell>
          <cell r="AA8">
            <v>0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F9">
            <v>0</v>
          </cell>
          <cell r="I9">
            <v>0</v>
          </cell>
          <cell r="M9">
            <v>0</v>
          </cell>
          <cell r="P9">
            <v>0</v>
          </cell>
          <cell r="T9">
            <v>0</v>
          </cell>
          <cell r="AA9">
            <v>0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F10">
            <v>0</v>
          </cell>
          <cell r="I10">
            <v>0</v>
          </cell>
          <cell r="M10">
            <v>0</v>
          </cell>
          <cell r="P10">
            <v>0</v>
          </cell>
          <cell r="T10">
            <v>0</v>
          </cell>
          <cell r="AA10">
            <v>0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F11">
            <v>40</v>
          </cell>
          <cell r="I11">
            <v>54</v>
          </cell>
          <cell r="M11">
            <v>99</v>
          </cell>
          <cell r="P11">
            <v>0</v>
          </cell>
          <cell r="T11">
            <v>0</v>
          </cell>
          <cell r="AA11">
            <v>0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F12">
            <v>44</v>
          </cell>
          <cell r="I12">
            <v>60</v>
          </cell>
          <cell r="M12">
            <v>91</v>
          </cell>
          <cell r="P12">
            <v>0</v>
          </cell>
          <cell r="T12">
            <v>0</v>
          </cell>
          <cell r="AA12">
            <v>0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F13">
            <v>37</v>
          </cell>
          <cell r="I13">
            <v>34</v>
          </cell>
          <cell r="M13">
            <v>120</v>
          </cell>
          <cell r="P13">
            <v>0</v>
          </cell>
          <cell r="T13">
            <v>0</v>
          </cell>
          <cell r="AA13">
            <v>0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F14">
            <v>48</v>
          </cell>
          <cell r="I14">
            <v>28</v>
          </cell>
          <cell r="M14">
            <v>86</v>
          </cell>
          <cell r="P14">
            <v>0</v>
          </cell>
          <cell r="T14">
            <v>0</v>
          </cell>
          <cell r="AA14">
            <v>0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F15">
            <v>0</v>
          </cell>
          <cell r="I15">
            <v>49</v>
          </cell>
          <cell r="M15">
            <v>0</v>
          </cell>
          <cell r="P15">
            <v>0</v>
          </cell>
          <cell r="T15">
            <v>0</v>
          </cell>
          <cell r="AA15">
            <v>0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F16">
            <v>0</v>
          </cell>
          <cell r="I16">
            <v>0</v>
          </cell>
          <cell r="M16">
            <v>0</v>
          </cell>
          <cell r="P16">
            <v>0</v>
          </cell>
          <cell r="T16">
            <v>0</v>
          </cell>
          <cell r="AA16">
            <v>0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F17">
            <v>0</v>
          </cell>
          <cell r="I17">
            <v>0</v>
          </cell>
          <cell r="M17">
            <v>0</v>
          </cell>
          <cell r="P17">
            <v>0</v>
          </cell>
          <cell r="T17">
            <v>0</v>
          </cell>
          <cell r="AA17">
            <v>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F18">
            <v>175</v>
          </cell>
          <cell r="I18">
            <v>57</v>
          </cell>
          <cell r="M18">
            <v>89</v>
          </cell>
          <cell r="P18">
            <v>19</v>
          </cell>
          <cell r="T18">
            <v>0</v>
          </cell>
          <cell r="AA18">
            <v>0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F19">
            <v>0</v>
          </cell>
          <cell r="I19">
            <v>0</v>
          </cell>
          <cell r="M19">
            <v>0</v>
          </cell>
          <cell r="P19">
            <v>0</v>
          </cell>
          <cell r="T19">
            <v>0</v>
          </cell>
          <cell r="AA19">
            <v>0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F20">
            <v>184</v>
          </cell>
          <cell r="I20">
            <v>88</v>
          </cell>
          <cell r="M20">
            <v>80</v>
          </cell>
          <cell r="P20">
            <v>75</v>
          </cell>
          <cell r="T20">
            <v>0</v>
          </cell>
          <cell r="AA20">
            <v>0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F21">
            <v>0</v>
          </cell>
          <cell r="I21">
            <v>0</v>
          </cell>
          <cell r="M21">
            <v>0</v>
          </cell>
          <cell r="P21">
            <v>0</v>
          </cell>
          <cell r="T21">
            <v>0</v>
          </cell>
          <cell r="AA21">
            <v>0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F22">
            <v>0</v>
          </cell>
          <cell r="I22">
            <v>0</v>
          </cell>
          <cell r="M22">
            <v>0</v>
          </cell>
          <cell r="P22">
            <v>0</v>
          </cell>
          <cell r="T22">
            <v>0</v>
          </cell>
          <cell r="AA22">
            <v>0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F23">
            <v>0</v>
          </cell>
          <cell r="I23">
            <v>0</v>
          </cell>
          <cell r="M23">
            <v>0</v>
          </cell>
          <cell r="P23">
            <v>0</v>
          </cell>
          <cell r="T23">
            <v>0</v>
          </cell>
          <cell r="AA23">
            <v>0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F24">
            <v>0</v>
          </cell>
          <cell r="I24">
            <v>0</v>
          </cell>
          <cell r="M24">
            <v>0</v>
          </cell>
          <cell r="P24">
            <v>0</v>
          </cell>
          <cell r="T24">
            <v>0</v>
          </cell>
          <cell r="AA24">
            <v>0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F25">
            <v>268</v>
          </cell>
          <cell r="I25">
            <v>51</v>
          </cell>
          <cell r="M25">
            <v>135</v>
          </cell>
          <cell r="P25">
            <v>225</v>
          </cell>
          <cell r="T25">
            <v>0</v>
          </cell>
          <cell r="AA25">
            <v>0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F26">
            <v>49</v>
          </cell>
          <cell r="I26">
            <v>59</v>
          </cell>
          <cell r="M26">
            <v>40</v>
          </cell>
          <cell r="P26">
            <v>121</v>
          </cell>
          <cell r="T26">
            <v>0</v>
          </cell>
          <cell r="AA26">
            <v>0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F27">
            <v>100</v>
          </cell>
          <cell r="I27">
            <v>40</v>
          </cell>
          <cell r="M27">
            <v>44</v>
          </cell>
          <cell r="P27">
            <v>61</v>
          </cell>
          <cell r="T27">
            <v>0</v>
          </cell>
          <cell r="AA27">
            <v>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F28">
            <v>0</v>
          </cell>
          <cell r="I28">
            <v>67</v>
          </cell>
          <cell r="M28">
            <v>120</v>
          </cell>
          <cell r="P28">
            <v>163</v>
          </cell>
          <cell r="T28">
            <v>0</v>
          </cell>
          <cell r="AA28">
            <v>0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F29">
            <v>0</v>
          </cell>
          <cell r="I29">
            <v>35</v>
          </cell>
          <cell r="M29">
            <v>159</v>
          </cell>
          <cell r="P29">
            <v>49</v>
          </cell>
          <cell r="T29">
            <v>0</v>
          </cell>
          <cell r="AA29">
            <v>0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F30">
            <v>0</v>
          </cell>
          <cell r="I30">
            <v>0</v>
          </cell>
          <cell r="M30">
            <v>0</v>
          </cell>
          <cell r="P30">
            <v>0</v>
          </cell>
          <cell r="T30">
            <v>0</v>
          </cell>
          <cell r="AA30">
            <v>0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F31">
            <v>0</v>
          </cell>
          <cell r="I31">
            <v>0</v>
          </cell>
          <cell r="M31">
            <v>0</v>
          </cell>
          <cell r="P31">
            <v>0</v>
          </cell>
          <cell r="T31">
            <v>0</v>
          </cell>
          <cell r="AA31">
            <v>0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F32">
            <v>0</v>
          </cell>
          <cell r="I32">
            <v>40</v>
          </cell>
          <cell r="M32">
            <v>151</v>
          </cell>
          <cell r="P32">
            <v>119</v>
          </cell>
          <cell r="T32">
            <v>0</v>
          </cell>
          <cell r="AA32">
            <v>0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F33">
            <v>0</v>
          </cell>
          <cell r="I33">
            <v>46</v>
          </cell>
          <cell r="M33">
            <v>179</v>
          </cell>
          <cell r="P33">
            <v>142</v>
          </cell>
          <cell r="T33">
            <v>0</v>
          </cell>
          <cell r="AA33">
            <v>0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F34">
            <v>0</v>
          </cell>
          <cell r="I34">
            <v>38</v>
          </cell>
          <cell r="M34">
            <v>115</v>
          </cell>
          <cell r="P34">
            <v>86</v>
          </cell>
          <cell r="T34">
            <v>0</v>
          </cell>
          <cell r="AA34">
            <v>0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F35">
            <v>0</v>
          </cell>
          <cell r="I35">
            <v>0</v>
          </cell>
          <cell r="M35">
            <v>0</v>
          </cell>
          <cell r="P35">
            <v>0</v>
          </cell>
          <cell r="T35">
            <v>0</v>
          </cell>
          <cell r="AA35">
            <v>0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F36">
            <v>0</v>
          </cell>
          <cell r="I36">
            <v>68</v>
          </cell>
          <cell r="M36">
            <v>126</v>
          </cell>
          <cell r="P36">
            <v>53</v>
          </cell>
          <cell r="T36">
            <v>0</v>
          </cell>
          <cell r="AA36">
            <v>0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F37">
            <v>0</v>
          </cell>
          <cell r="I37">
            <v>0</v>
          </cell>
          <cell r="M37">
            <v>0</v>
          </cell>
          <cell r="P37">
            <v>0</v>
          </cell>
          <cell r="T37">
            <v>0</v>
          </cell>
          <cell r="AA37">
            <v>0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F38">
            <v>0</v>
          </cell>
          <cell r="I38">
            <v>0</v>
          </cell>
          <cell r="M38">
            <v>0</v>
          </cell>
          <cell r="P38">
            <v>0</v>
          </cell>
          <cell r="T38">
            <v>0</v>
          </cell>
          <cell r="AA38">
            <v>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F39">
            <v>0</v>
          </cell>
          <cell r="I39">
            <v>33</v>
          </cell>
          <cell r="M39">
            <v>134</v>
          </cell>
          <cell r="P39">
            <v>49</v>
          </cell>
          <cell r="T39">
            <v>0</v>
          </cell>
          <cell r="AA39">
            <v>0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F40">
            <v>0</v>
          </cell>
          <cell r="I40">
            <v>41</v>
          </cell>
          <cell r="M40">
            <v>155</v>
          </cell>
          <cell r="P40">
            <v>182</v>
          </cell>
          <cell r="T40">
            <v>0</v>
          </cell>
          <cell r="AA40">
            <v>0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F41">
            <v>0</v>
          </cell>
          <cell r="I41">
            <v>41</v>
          </cell>
          <cell r="M41">
            <v>115</v>
          </cell>
          <cell r="P41">
            <v>42</v>
          </cell>
          <cell r="T41">
            <v>0</v>
          </cell>
          <cell r="AA41">
            <v>0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F42">
            <v>0</v>
          </cell>
          <cell r="I42">
            <v>19</v>
          </cell>
          <cell r="M42">
            <v>175</v>
          </cell>
          <cell r="P42">
            <v>61</v>
          </cell>
          <cell r="T42">
            <v>0</v>
          </cell>
          <cell r="AA42">
            <v>0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F43">
            <v>18</v>
          </cell>
          <cell r="I43">
            <v>34</v>
          </cell>
          <cell r="M43">
            <v>100</v>
          </cell>
          <cell r="P43">
            <v>0</v>
          </cell>
          <cell r="T43">
            <v>0</v>
          </cell>
          <cell r="AA43">
            <v>0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F44">
            <v>0</v>
          </cell>
          <cell r="I44">
            <v>0</v>
          </cell>
          <cell r="M44">
            <v>0</v>
          </cell>
          <cell r="P44">
            <v>0</v>
          </cell>
          <cell r="T44">
            <v>0</v>
          </cell>
          <cell r="AA44">
            <v>0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F45">
            <v>0</v>
          </cell>
          <cell r="I45">
            <v>0</v>
          </cell>
          <cell r="M45">
            <v>0</v>
          </cell>
          <cell r="P45">
            <v>0</v>
          </cell>
          <cell r="T45">
            <v>0</v>
          </cell>
          <cell r="AA45">
            <v>0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F46">
            <v>105</v>
          </cell>
          <cell r="I46">
            <v>49</v>
          </cell>
          <cell r="M46">
            <v>0</v>
          </cell>
          <cell r="P46">
            <v>14</v>
          </cell>
          <cell r="T46">
            <v>0</v>
          </cell>
          <cell r="AA46">
            <v>0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F47">
            <v>84</v>
          </cell>
          <cell r="I47">
            <v>56</v>
          </cell>
          <cell r="M47">
            <v>0</v>
          </cell>
          <cell r="P47">
            <v>79</v>
          </cell>
          <cell r="T47">
            <v>0</v>
          </cell>
          <cell r="AA47">
            <v>200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F48">
            <v>56</v>
          </cell>
          <cell r="I48">
            <v>48</v>
          </cell>
          <cell r="M48">
            <v>16</v>
          </cell>
          <cell r="P48">
            <v>31</v>
          </cell>
          <cell r="T48">
            <v>0</v>
          </cell>
          <cell r="AA48">
            <v>169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F49">
            <v>0</v>
          </cell>
          <cell r="I49">
            <v>45</v>
          </cell>
          <cell r="M49">
            <v>131</v>
          </cell>
          <cell r="P49">
            <v>31</v>
          </cell>
          <cell r="T49">
            <v>0</v>
          </cell>
          <cell r="AA49">
            <v>231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F50">
            <v>0</v>
          </cell>
          <cell r="I50">
            <v>69</v>
          </cell>
          <cell r="M50">
            <v>167</v>
          </cell>
          <cell r="P50">
            <v>40</v>
          </cell>
          <cell r="T50">
            <v>0</v>
          </cell>
          <cell r="AA50">
            <v>0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F51">
            <v>0</v>
          </cell>
          <cell r="I51">
            <v>0</v>
          </cell>
          <cell r="M51">
            <v>0</v>
          </cell>
          <cell r="P51">
            <v>0</v>
          </cell>
          <cell r="T51">
            <v>0</v>
          </cell>
          <cell r="AA51">
            <v>0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F52">
            <v>0</v>
          </cell>
          <cell r="I52">
            <v>0</v>
          </cell>
          <cell r="M52">
            <v>0</v>
          </cell>
          <cell r="P52">
            <v>0</v>
          </cell>
          <cell r="T52">
            <v>0</v>
          </cell>
          <cell r="AA52">
            <v>0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F53">
            <v>0</v>
          </cell>
          <cell r="I53">
            <v>82</v>
          </cell>
          <cell r="M53">
            <v>3</v>
          </cell>
          <cell r="P53">
            <v>333</v>
          </cell>
          <cell r="T53">
            <v>990</v>
          </cell>
          <cell r="AA53">
            <v>0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F54">
            <v>0</v>
          </cell>
          <cell r="I54">
            <v>63</v>
          </cell>
          <cell r="M54">
            <v>0</v>
          </cell>
          <cell r="P54">
            <v>92</v>
          </cell>
          <cell r="T54">
            <v>807</v>
          </cell>
          <cell r="AA54">
            <v>0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F55">
            <v>1</v>
          </cell>
          <cell r="I55">
            <v>50</v>
          </cell>
          <cell r="M55">
            <v>0</v>
          </cell>
          <cell r="P55">
            <v>50</v>
          </cell>
          <cell r="T55">
            <v>1250</v>
          </cell>
          <cell r="AA55">
            <v>0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F56">
            <v>0</v>
          </cell>
          <cell r="I56">
            <v>66</v>
          </cell>
          <cell r="M56">
            <v>0</v>
          </cell>
          <cell r="P56">
            <v>81</v>
          </cell>
          <cell r="T56">
            <v>1240</v>
          </cell>
          <cell r="AA56">
            <v>0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F57">
            <v>0</v>
          </cell>
          <cell r="I57">
            <v>48</v>
          </cell>
          <cell r="M57">
            <v>0</v>
          </cell>
          <cell r="P57">
            <v>49</v>
          </cell>
          <cell r="T57">
            <v>936</v>
          </cell>
          <cell r="AA57">
            <v>0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F58">
            <v>0</v>
          </cell>
          <cell r="I58">
            <v>0</v>
          </cell>
          <cell r="M58">
            <v>0</v>
          </cell>
          <cell r="P58">
            <v>0</v>
          </cell>
          <cell r="T58">
            <v>0</v>
          </cell>
          <cell r="AA58">
            <v>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F59">
            <v>0</v>
          </cell>
          <cell r="I59">
            <v>0</v>
          </cell>
          <cell r="M59">
            <v>0</v>
          </cell>
          <cell r="P59">
            <v>0</v>
          </cell>
          <cell r="T59">
            <v>0</v>
          </cell>
          <cell r="AA59">
            <v>0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F60">
            <v>0</v>
          </cell>
          <cell r="I60">
            <v>40</v>
          </cell>
          <cell r="M60">
            <v>0</v>
          </cell>
          <cell r="P60">
            <v>209</v>
          </cell>
          <cell r="T60">
            <v>1077</v>
          </cell>
          <cell r="AA60">
            <v>0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F61">
            <v>0</v>
          </cell>
          <cell r="I61">
            <v>15</v>
          </cell>
          <cell r="M61">
            <v>0</v>
          </cell>
          <cell r="P61">
            <v>60</v>
          </cell>
          <cell r="T61">
            <v>915</v>
          </cell>
          <cell r="AA61">
            <v>0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F62">
            <v>0</v>
          </cell>
          <cell r="I62">
            <v>59</v>
          </cell>
          <cell r="M62">
            <v>0</v>
          </cell>
          <cell r="P62">
            <v>72</v>
          </cell>
          <cell r="T62">
            <v>438</v>
          </cell>
          <cell r="AA62">
            <v>0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F63">
            <v>0</v>
          </cell>
          <cell r="I63">
            <v>33</v>
          </cell>
          <cell r="M63">
            <v>0</v>
          </cell>
          <cell r="P63">
            <v>63</v>
          </cell>
          <cell r="T63">
            <v>422</v>
          </cell>
          <cell r="AA63">
            <v>0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F64">
            <v>0</v>
          </cell>
          <cell r="I64">
            <v>50</v>
          </cell>
          <cell r="M64">
            <v>0</v>
          </cell>
          <cell r="P64">
            <v>72</v>
          </cell>
          <cell r="T64">
            <v>645</v>
          </cell>
          <cell r="AA64">
            <v>0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F65">
            <v>0</v>
          </cell>
          <cell r="I65">
            <v>0</v>
          </cell>
          <cell r="M65">
            <v>0</v>
          </cell>
          <cell r="P65">
            <v>0</v>
          </cell>
          <cell r="T65">
            <v>0</v>
          </cell>
          <cell r="AA65">
            <v>0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F66">
            <v>0</v>
          </cell>
          <cell r="I66">
            <v>0</v>
          </cell>
          <cell r="M66">
            <v>0</v>
          </cell>
          <cell r="P66">
            <v>0</v>
          </cell>
          <cell r="T66">
            <v>0</v>
          </cell>
          <cell r="AA66">
            <v>0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F67">
            <v>0</v>
          </cell>
          <cell r="I67">
            <v>46</v>
          </cell>
          <cell r="M67">
            <v>0</v>
          </cell>
          <cell r="P67">
            <v>382</v>
          </cell>
          <cell r="T67">
            <v>0</v>
          </cell>
          <cell r="AA67">
            <v>0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F68">
            <v>0</v>
          </cell>
          <cell r="I68">
            <v>14</v>
          </cell>
          <cell r="M68">
            <v>0</v>
          </cell>
          <cell r="P68">
            <v>106</v>
          </cell>
          <cell r="T68">
            <v>0</v>
          </cell>
          <cell r="AA68">
            <v>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F69">
            <v>0</v>
          </cell>
          <cell r="I69">
            <v>75</v>
          </cell>
          <cell r="M69">
            <v>0</v>
          </cell>
          <cell r="P69">
            <v>179</v>
          </cell>
          <cell r="T69">
            <v>0</v>
          </cell>
          <cell r="AA69">
            <v>0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F70">
            <v>0</v>
          </cell>
          <cell r="I70">
            <v>0</v>
          </cell>
          <cell r="M70">
            <v>0</v>
          </cell>
          <cell r="P70">
            <v>0</v>
          </cell>
          <cell r="T70">
            <v>0</v>
          </cell>
          <cell r="AA70">
            <v>0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F71">
            <v>0</v>
          </cell>
          <cell r="I71">
            <v>60</v>
          </cell>
          <cell r="M71">
            <v>0</v>
          </cell>
          <cell r="P71">
            <v>260</v>
          </cell>
          <cell r="T71">
            <v>0</v>
          </cell>
          <cell r="AA71">
            <v>0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F72">
            <v>0</v>
          </cell>
          <cell r="I72">
            <v>0</v>
          </cell>
          <cell r="M72">
            <v>0</v>
          </cell>
          <cell r="P72">
            <v>0</v>
          </cell>
          <cell r="T72">
            <v>0</v>
          </cell>
          <cell r="AA72">
            <v>0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F73">
            <v>0</v>
          </cell>
          <cell r="I73">
            <v>0</v>
          </cell>
          <cell r="M73">
            <v>0</v>
          </cell>
          <cell r="P73">
            <v>0</v>
          </cell>
          <cell r="T73">
            <v>0</v>
          </cell>
          <cell r="AA73">
            <v>0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F74">
            <v>0</v>
          </cell>
          <cell r="I74">
            <v>12</v>
          </cell>
          <cell r="M74">
            <v>-2242</v>
          </cell>
          <cell r="P74">
            <v>353</v>
          </cell>
          <cell r="T74">
            <v>0</v>
          </cell>
          <cell r="AA74">
            <v>0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F75">
            <v>0</v>
          </cell>
          <cell r="I75">
            <v>1</v>
          </cell>
          <cell r="M75">
            <v>0</v>
          </cell>
          <cell r="P75">
            <v>72</v>
          </cell>
          <cell r="T75">
            <v>0</v>
          </cell>
          <cell r="AA75">
            <v>0</v>
          </cell>
          <cell r="AI75">
            <v>60079.513043478262</v>
          </cell>
        </row>
        <row r="76">
          <cell r="C76">
            <v>18</v>
          </cell>
          <cell r="F76">
            <v>0</v>
          </cell>
          <cell r="I76">
            <v>0</v>
          </cell>
          <cell r="M76">
            <v>0</v>
          </cell>
          <cell r="P76">
            <v>148</v>
          </cell>
          <cell r="T76">
            <v>0</v>
          </cell>
          <cell r="AA76">
            <v>0</v>
          </cell>
          <cell r="AI76">
            <v>58714.069565217389</v>
          </cell>
        </row>
        <row r="77">
          <cell r="C77">
            <v>19</v>
          </cell>
          <cell r="F77">
            <v>0</v>
          </cell>
          <cell r="I77">
            <v>0</v>
          </cell>
          <cell r="M77">
            <v>0</v>
          </cell>
          <cell r="P77">
            <v>0</v>
          </cell>
          <cell r="T77">
            <v>0</v>
          </cell>
          <cell r="AA77">
            <v>0</v>
          </cell>
          <cell r="AI77">
            <v>57348.626086956523</v>
          </cell>
        </row>
        <row r="78">
          <cell r="C78">
            <v>20</v>
          </cell>
          <cell r="F78">
            <v>0</v>
          </cell>
          <cell r="I78">
            <v>0</v>
          </cell>
          <cell r="M78">
            <v>0</v>
          </cell>
          <cell r="P78">
            <v>0</v>
          </cell>
          <cell r="T78">
            <v>0</v>
          </cell>
          <cell r="AA78">
            <v>0</v>
          </cell>
          <cell r="AI78">
            <v>55983.182608695657</v>
          </cell>
        </row>
        <row r="79">
          <cell r="C79">
            <v>21</v>
          </cell>
          <cell r="F79">
            <v>0</v>
          </cell>
          <cell r="I79">
            <v>0</v>
          </cell>
          <cell r="M79">
            <v>0</v>
          </cell>
          <cell r="P79">
            <v>0</v>
          </cell>
          <cell r="T79">
            <v>0</v>
          </cell>
          <cell r="AA79">
            <v>0</v>
          </cell>
          <cell r="AI79">
            <v>54617.739130434784</v>
          </cell>
        </row>
        <row r="80">
          <cell r="C80">
            <v>22</v>
          </cell>
          <cell r="F80">
            <v>0</v>
          </cell>
          <cell r="I80">
            <v>0</v>
          </cell>
          <cell r="M80">
            <v>0</v>
          </cell>
          <cell r="P80">
            <v>0</v>
          </cell>
          <cell r="T80">
            <v>0</v>
          </cell>
          <cell r="AA80">
            <v>0</v>
          </cell>
          <cell r="AI80">
            <v>53252.295652173911</v>
          </cell>
        </row>
        <row r="81">
          <cell r="C81">
            <v>23</v>
          </cell>
          <cell r="F81">
            <v>0</v>
          </cell>
          <cell r="I81">
            <v>0</v>
          </cell>
          <cell r="M81">
            <v>0</v>
          </cell>
          <cell r="P81">
            <v>0</v>
          </cell>
          <cell r="T81">
            <v>0</v>
          </cell>
          <cell r="AA81">
            <v>0</v>
          </cell>
          <cell r="AI81">
            <v>51886.852173913045</v>
          </cell>
        </row>
        <row r="82">
          <cell r="C82">
            <v>24</v>
          </cell>
          <cell r="F82">
            <v>0</v>
          </cell>
          <cell r="I82">
            <v>0</v>
          </cell>
          <cell r="M82">
            <v>0</v>
          </cell>
          <cell r="P82">
            <v>0</v>
          </cell>
          <cell r="T82">
            <v>0</v>
          </cell>
          <cell r="AA82">
            <v>0</v>
          </cell>
          <cell r="AI82">
            <v>50521.408695652179</v>
          </cell>
        </row>
        <row r="83">
          <cell r="C83">
            <v>25</v>
          </cell>
          <cell r="F83">
            <v>0</v>
          </cell>
          <cell r="I83">
            <v>0</v>
          </cell>
          <cell r="M83">
            <v>0</v>
          </cell>
          <cell r="P83">
            <v>0</v>
          </cell>
          <cell r="T83">
            <v>0</v>
          </cell>
          <cell r="AA83">
            <v>0</v>
          </cell>
          <cell r="AI83">
            <v>49155.965217391305</v>
          </cell>
        </row>
        <row r="84">
          <cell r="C84">
            <v>26</v>
          </cell>
          <cell r="F84">
            <v>0</v>
          </cell>
          <cell r="I84">
            <v>0</v>
          </cell>
          <cell r="M84">
            <v>0</v>
          </cell>
          <cell r="P84">
            <v>0</v>
          </cell>
          <cell r="T84">
            <v>0</v>
          </cell>
          <cell r="AA84">
            <v>0</v>
          </cell>
          <cell r="AI84">
            <v>47790.521739130432</v>
          </cell>
        </row>
        <row r="85">
          <cell r="C85">
            <v>27</v>
          </cell>
          <cell r="F85">
            <v>0</v>
          </cell>
          <cell r="I85">
            <v>0</v>
          </cell>
          <cell r="M85">
            <v>0</v>
          </cell>
          <cell r="P85">
            <v>0</v>
          </cell>
          <cell r="T85">
            <v>0</v>
          </cell>
          <cell r="AA85">
            <v>0</v>
          </cell>
          <cell r="AI85">
            <v>46425.078260869566</v>
          </cell>
        </row>
        <row r="86">
          <cell r="C86">
            <v>28</v>
          </cell>
          <cell r="F86">
            <v>0</v>
          </cell>
          <cell r="I86">
            <v>0</v>
          </cell>
          <cell r="M86">
            <v>0</v>
          </cell>
          <cell r="P86">
            <v>0</v>
          </cell>
          <cell r="T86">
            <v>0</v>
          </cell>
          <cell r="AA86">
            <v>0</v>
          </cell>
          <cell r="AI86">
            <v>45059.6347826087</v>
          </cell>
        </row>
        <row r="87">
          <cell r="C87">
            <v>29</v>
          </cell>
          <cell r="F87">
            <v>0</v>
          </cell>
          <cell r="I87">
            <v>0</v>
          </cell>
          <cell r="M87">
            <v>0</v>
          </cell>
          <cell r="P87">
            <v>0</v>
          </cell>
          <cell r="T87">
            <v>0</v>
          </cell>
          <cell r="AA87">
            <v>0</v>
          </cell>
          <cell r="AI87">
            <v>43694.191304347827</v>
          </cell>
        </row>
        <row r="88">
          <cell r="C88">
            <v>30</v>
          </cell>
          <cell r="F88">
            <v>0</v>
          </cell>
          <cell r="I88">
            <v>0</v>
          </cell>
          <cell r="M88">
            <v>0</v>
          </cell>
          <cell r="P88">
            <v>0</v>
          </cell>
          <cell r="T88">
            <v>0</v>
          </cell>
          <cell r="AA88">
            <v>0</v>
          </cell>
          <cell r="AI88">
            <v>42328.747826086954</v>
          </cell>
        </row>
        <row r="89">
          <cell r="C89">
            <v>31</v>
          </cell>
          <cell r="F89">
            <v>0</v>
          </cell>
          <cell r="I89">
            <v>0</v>
          </cell>
          <cell r="M89">
            <v>0</v>
          </cell>
          <cell r="P89">
            <v>0</v>
          </cell>
          <cell r="T89">
            <v>0</v>
          </cell>
          <cell r="AA89">
            <v>0</v>
          </cell>
          <cell r="AI89">
            <v>40963.304347826088</v>
          </cell>
        </row>
        <row r="90">
          <cell r="C90">
            <v>1</v>
          </cell>
          <cell r="F90">
            <v>0</v>
          </cell>
          <cell r="I90">
            <v>0</v>
          </cell>
          <cell r="M90">
            <v>0</v>
          </cell>
          <cell r="P90">
            <v>0</v>
          </cell>
          <cell r="T90">
            <v>0</v>
          </cell>
          <cell r="AA90">
            <v>0</v>
          </cell>
          <cell r="AI90">
            <v>39597.860869565222</v>
          </cell>
        </row>
        <row r="91">
          <cell r="C91">
            <v>2</v>
          </cell>
          <cell r="F91">
            <v>0</v>
          </cell>
          <cell r="I91">
            <v>0</v>
          </cell>
          <cell r="M91">
            <v>0</v>
          </cell>
          <cell r="P91">
            <v>0</v>
          </cell>
          <cell r="T91">
            <v>0</v>
          </cell>
          <cell r="AA91">
            <v>0</v>
          </cell>
          <cell r="AI91">
            <v>38232.417391304349</v>
          </cell>
        </row>
        <row r="92">
          <cell r="C92">
            <v>3</v>
          </cell>
          <cell r="F92">
            <v>0</v>
          </cell>
          <cell r="I92">
            <v>0</v>
          </cell>
          <cell r="M92">
            <v>0</v>
          </cell>
          <cell r="P92">
            <v>0</v>
          </cell>
          <cell r="T92">
            <v>0</v>
          </cell>
          <cell r="AA92">
            <v>0</v>
          </cell>
          <cell r="AI92">
            <v>36866.973913043475</v>
          </cell>
        </row>
        <row r="93">
          <cell r="C93">
            <v>4</v>
          </cell>
          <cell r="F93">
            <v>0</v>
          </cell>
          <cell r="I93">
            <v>0</v>
          </cell>
          <cell r="M93">
            <v>0</v>
          </cell>
          <cell r="P93">
            <v>0</v>
          </cell>
          <cell r="T93">
            <v>0</v>
          </cell>
          <cell r="AA93">
            <v>0</v>
          </cell>
          <cell r="AI93">
            <v>35501.53043478261</v>
          </cell>
        </row>
        <row r="94">
          <cell r="C94">
            <v>5</v>
          </cell>
          <cell r="F94">
            <v>0</v>
          </cell>
          <cell r="I94">
            <v>0</v>
          </cell>
          <cell r="M94">
            <v>0</v>
          </cell>
          <cell r="P94">
            <v>0</v>
          </cell>
          <cell r="T94">
            <v>0</v>
          </cell>
          <cell r="AA94">
            <v>0</v>
          </cell>
          <cell r="AI94">
            <v>34136.086956521744</v>
          </cell>
        </row>
        <row r="95">
          <cell r="C95">
            <v>6</v>
          </cell>
          <cell r="F95">
            <v>0</v>
          </cell>
          <cell r="I95">
            <v>0</v>
          </cell>
          <cell r="M95">
            <v>0</v>
          </cell>
          <cell r="P95">
            <v>0</v>
          </cell>
          <cell r="T95">
            <v>0</v>
          </cell>
          <cell r="AA95">
            <v>0</v>
          </cell>
          <cell r="AI95">
            <v>32770.64347826087</v>
          </cell>
        </row>
        <row r="96">
          <cell r="C96">
            <v>7</v>
          </cell>
          <cell r="F96">
            <v>0</v>
          </cell>
          <cell r="I96">
            <v>0</v>
          </cell>
          <cell r="M96">
            <v>0</v>
          </cell>
          <cell r="P96">
            <v>0</v>
          </cell>
          <cell r="T96">
            <v>0</v>
          </cell>
          <cell r="AA96">
            <v>0</v>
          </cell>
          <cell r="AI96">
            <v>31405.200000000001</v>
          </cell>
        </row>
        <row r="97">
          <cell r="C97">
            <v>8</v>
          </cell>
          <cell r="F97">
            <v>0</v>
          </cell>
          <cell r="I97">
            <v>0</v>
          </cell>
          <cell r="M97">
            <v>0</v>
          </cell>
          <cell r="P97">
            <v>0</v>
          </cell>
          <cell r="T97">
            <v>0</v>
          </cell>
          <cell r="AA97">
            <v>0</v>
          </cell>
          <cell r="AI97">
            <v>30039.756521739131</v>
          </cell>
        </row>
        <row r="98">
          <cell r="C98">
            <v>9</v>
          </cell>
          <cell r="F98">
            <v>0</v>
          </cell>
          <cell r="I98">
            <v>0</v>
          </cell>
          <cell r="M98">
            <v>0</v>
          </cell>
          <cell r="P98">
            <v>0</v>
          </cell>
          <cell r="T98">
            <v>0</v>
          </cell>
          <cell r="AA98">
            <v>0</v>
          </cell>
          <cell r="AI98">
            <v>28674.313043478262</v>
          </cell>
        </row>
        <row r="99">
          <cell r="C99">
            <v>10</v>
          </cell>
          <cell r="F99">
            <v>0</v>
          </cell>
          <cell r="I99">
            <v>0</v>
          </cell>
          <cell r="M99">
            <v>0</v>
          </cell>
          <cell r="P99">
            <v>0</v>
          </cell>
          <cell r="T99">
            <v>0</v>
          </cell>
          <cell r="AA99">
            <v>0</v>
          </cell>
          <cell r="AI99">
            <v>27308.869565217392</v>
          </cell>
        </row>
        <row r="100">
          <cell r="C100">
            <v>11</v>
          </cell>
          <cell r="F100">
            <v>0</v>
          </cell>
          <cell r="I100">
            <v>0</v>
          </cell>
          <cell r="M100">
            <v>0</v>
          </cell>
          <cell r="P100">
            <v>0</v>
          </cell>
          <cell r="T100">
            <v>0</v>
          </cell>
          <cell r="AA100">
            <v>0</v>
          </cell>
          <cell r="AI100">
            <v>25943.426086956522</v>
          </cell>
        </row>
        <row r="101">
          <cell r="C101">
            <v>12</v>
          </cell>
          <cell r="F101">
            <v>0</v>
          </cell>
          <cell r="I101">
            <v>0</v>
          </cell>
          <cell r="M101">
            <v>0</v>
          </cell>
          <cell r="P101">
            <v>0</v>
          </cell>
          <cell r="T101">
            <v>0</v>
          </cell>
          <cell r="AA101">
            <v>0</v>
          </cell>
          <cell r="AI101">
            <v>24577.982608695653</v>
          </cell>
        </row>
        <row r="102">
          <cell r="C102">
            <v>13</v>
          </cell>
          <cell r="F102">
            <v>0</v>
          </cell>
          <cell r="I102">
            <v>0</v>
          </cell>
          <cell r="M102">
            <v>0</v>
          </cell>
          <cell r="P102">
            <v>0</v>
          </cell>
          <cell r="T102">
            <v>0</v>
          </cell>
          <cell r="AA102">
            <v>0</v>
          </cell>
          <cell r="AI102">
            <v>23212.539130434783</v>
          </cell>
        </row>
        <row r="103">
          <cell r="C103">
            <v>14</v>
          </cell>
          <cell r="F103">
            <v>0</v>
          </cell>
          <cell r="I103">
            <v>0</v>
          </cell>
          <cell r="M103">
            <v>0</v>
          </cell>
          <cell r="P103">
            <v>0</v>
          </cell>
          <cell r="T103">
            <v>0</v>
          </cell>
          <cell r="AA103">
            <v>0</v>
          </cell>
          <cell r="AI103">
            <v>21847.095652173914</v>
          </cell>
        </row>
        <row r="104">
          <cell r="C104">
            <v>15</v>
          </cell>
          <cell r="F104">
            <v>0</v>
          </cell>
          <cell r="I104">
            <v>0</v>
          </cell>
          <cell r="M104">
            <v>0</v>
          </cell>
          <cell r="P104">
            <v>0</v>
          </cell>
          <cell r="T104">
            <v>0</v>
          </cell>
          <cell r="AA104">
            <v>0</v>
          </cell>
          <cell r="AI104">
            <v>20481.652173913044</v>
          </cell>
        </row>
        <row r="105">
          <cell r="C105">
            <v>16</v>
          </cell>
          <cell r="F105">
            <v>0</v>
          </cell>
          <cell r="I105">
            <v>0</v>
          </cell>
          <cell r="M105">
            <v>0</v>
          </cell>
          <cell r="P105">
            <v>0</v>
          </cell>
          <cell r="T105">
            <v>0</v>
          </cell>
          <cell r="AA105">
            <v>0</v>
          </cell>
          <cell r="AI105">
            <v>19116.208695652174</v>
          </cell>
        </row>
        <row r="106">
          <cell r="C106">
            <v>17</v>
          </cell>
          <cell r="F106">
            <v>0</v>
          </cell>
          <cell r="I106">
            <v>0</v>
          </cell>
          <cell r="M106">
            <v>0</v>
          </cell>
          <cell r="P106">
            <v>0</v>
          </cell>
          <cell r="T106">
            <v>0</v>
          </cell>
          <cell r="AA106">
            <v>0</v>
          </cell>
          <cell r="AI106">
            <v>17750.765217391305</v>
          </cell>
        </row>
        <row r="107">
          <cell r="C107">
            <v>18</v>
          </cell>
          <cell r="F107">
            <v>0</v>
          </cell>
          <cell r="I107">
            <v>0</v>
          </cell>
          <cell r="M107">
            <v>0</v>
          </cell>
          <cell r="P107">
            <v>0</v>
          </cell>
          <cell r="T107">
            <v>0</v>
          </cell>
          <cell r="AA107">
            <v>0</v>
          </cell>
          <cell r="AI107">
            <v>16385.321739130435</v>
          </cell>
        </row>
        <row r="108">
          <cell r="C108">
            <v>19</v>
          </cell>
          <cell r="F108">
            <v>0</v>
          </cell>
          <cell r="I108">
            <v>0</v>
          </cell>
          <cell r="M108">
            <v>0</v>
          </cell>
          <cell r="P108">
            <v>0</v>
          </cell>
          <cell r="T108">
            <v>0</v>
          </cell>
          <cell r="AA108">
            <v>0</v>
          </cell>
          <cell r="AI108">
            <v>15019.878260869566</v>
          </cell>
        </row>
        <row r="109">
          <cell r="C109">
            <v>20</v>
          </cell>
          <cell r="F109">
            <v>0</v>
          </cell>
          <cell r="I109">
            <v>0</v>
          </cell>
          <cell r="M109">
            <v>0</v>
          </cell>
          <cell r="P109">
            <v>0</v>
          </cell>
          <cell r="T109">
            <v>0</v>
          </cell>
          <cell r="AA109">
            <v>0</v>
          </cell>
          <cell r="AI109">
            <v>13654.434782608696</v>
          </cell>
        </row>
        <row r="110">
          <cell r="C110">
            <v>21</v>
          </cell>
          <cell r="F110">
            <v>0</v>
          </cell>
          <cell r="I110">
            <v>0</v>
          </cell>
          <cell r="M110">
            <v>0</v>
          </cell>
          <cell r="P110">
            <v>0</v>
          </cell>
          <cell r="T110">
            <v>0</v>
          </cell>
          <cell r="AA110">
            <v>0</v>
          </cell>
          <cell r="AI110">
            <v>12288.991304347826</v>
          </cell>
        </row>
        <row r="111">
          <cell r="C111">
            <v>22</v>
          </cell>
          <cell r="F111">
            <v>0</v>
          </cell>
          <cell r="I111">
            <v>0</v>
          </cell>
          <cell r="M111">
            <v>0</v>
          </cell>
          <cell r="P111">
            <v>0</v>
          </cell>
          <cell r="T111">
            <v>0</v>
          </cell>
          <cell r="AA111">
            <v>0</v>
          </cell>
          <cell r="AI111">
            <v>10923.547826086957</v>
          </cell>
        </row>
        <row r="112">
          <cell r="C112">
            <v>23</v>
          </cell>
          <cell r="F112">
            <v>0</v>
          </cell>
          <cell r="I112">
            <v>0</v>
          </cell>
          <cell r="M112">
            <v>0</v>
          </cell>
          <cell r="P112">
            <v>0</v>
          </cell>
          <cell r="T112">
            <v>0</v>
          </cell>
          <cell r="AA112">
            <v>0</v>
          </cell>
          <cell r="AI112">
            <v>9558.1043478260872</v>
          </cell>
        </row>
        <row r="113">
          <cell r="C113">
            <v>24</v>
          </cell>
          <cell r="F113">
            <v>0</v>
          </cell>
          <cell r="I113">
            <v>0</v>
          </cell>
          <cell r="M113">
            <v>0</v>
          </cell>
          <cell r="P113">
            <v>0</v>
          </cell>
          <cell r="T113">
            <v>0</v>
          </cell>
          <cell r="AA113">
            <v>0</v>
          </cell>
          <cell r="AI113">
            <v>8192.6608695652176</v>
          </cell>
        </row>
        <row r="114">
          <cell r="C114">
            <v>25</v>
          </cell>
          <cell r="F114">
            <v>0</v>
          </cell>
          <cell r="I114">
            <v>0</v>
          </cell>
          <cell r="M114">
            <v>0</v>
          </cell>
          <cell r="P114">
            <v>0</v>
          </cell>
          <cell r="T114">
            <v>0</v>
          </cell>
          <cell r="AA114">
            <v>0</v>
          </cell>
          <cell r="AI114">
            <v>6827.217391304348</v>
          </cell>
        </row>
        <row r="115">
          <cell r="C115">
            <v>26</v>
          </cell>
          <cell r="F115">
            <v>0</v>
          </cell>
          <cell r="I115">
            <v>0</v>
          </cell>
          <cell r="M115">
            <v>0</v>
          </cell>
          <cell r="P115">
            <v>0</v>
          </cell>
          <cell r="T115">
            <v>0</v>
          </cell>
          <cell r="AA115">
            <v>0</v>
          </cell>
          <cell r="AI115">
            <v>5461.7739130434784</v>
          </cell>
        </row>
        <row r="116">
          <cell r="C116">
            <v>27</v>
          </cell>
          <cell r="F116">
            <v>0</v>
          </cell>
          <cell r="I116">
            <v>0</v>
          </cell>
          <cell r="M116">
            <v>0</v>
          </cell>
          <cell r="P116">
            <v>0</v>
          </cell>
          <cell r="T116">
            <v>0</v>
          </cell>
          <cell r="AA116">
            <v>0</v>
          </cell>
          <cell r="AI116">
            <v>4096.3304347826088</v>
          </cell>
        </row>
        <row r="117">
          <cell r="C117">
            <v>28</v>
          </cell>
          <cell r="F117">
            <v>0</v>
          </cell>
          <cell r="I117">
            <v>0</v>
          </cell>
          <cell r="M117">
            <v>0</v>
          </cell>
          <cell r="P117">
            <v>0</v>
          </cell>
          <cell r="T117">
            <v>0</v>
          </cell>
          <cell r="AA117">
            <v>0</v>
          </cell>
          <cell r="AI117">
            <v>2730.8869565217392</v>
          </cell>
        </row>
        <row r="118">
          <cell r="C118">
            <v>29</v>
          </cell>
          <cell r="F118">
            <v>0</v>
          </cell>
          <cell r="I118">
            <v>0</v>
          </cell>
          <cell r="M118">
            <v>0</v>
          </cell>
          <cell r="P118">
            <v>0</v>
          </cell>
          <cell r="T118">
            <v>0</v>
          </cell>
          <cell r="AA118">
            <v>0</v>
          </cell>
          <cell r="AI118">
            <v>1365.4434782608696</v>
          </cell>
        </row>
        <row r="119">
          <cell r="C119">
            <v>30</v>
          </cell>
          <cell r="F119">
            <v>0</v>
          </cell>
          <cell r="I119">
            <v>0</v>
          </cell>
          <cell r="J119">
            <v>1093</v>
          </cell>
          <cell r="M119">
            <v>0</v>
          </cell>
          <cell r="N119">
            <v>1</v>
          </cell>
          <cell r="P119">
            <v>0</v>
          </cell>
          <cell r="Q119">
            <v>8162</v>
          </cell>
          <cell r="T119">
            <v>0</v>
          </cell>
          <cell r="U119">
            <v>8721</v>
          </cell>
          <cell r="V119">
            <v>0</v>
          </cell>
          <cell r="X119">
            <v>6173</v>
          </cell>
          <cell r="AA119">
            <v>0</v>
          </cell>
          <cell r="AB119">
            <v>21313</v>
          </cell>
          <cell r="AE119">
            <v>21313</v>
          </cell>
          <cell r="AI119">
            <v>0</v>
          </cell>
          <cell r="AL119">
            <v>45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"/>
  <sheetViews>
    <sheetView tabSelected="1" workbookViewId="0">
      <selection activeCell="B16" sqref="B16"/>
    </sheetView>
  </sheetViews>
  <sheetFormatPr defaultRowHeight="14.4" x14ac:dyDescent="0.3"/>
  <sheetData>
    <row r="3" spans="1:22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3"/>
      <c r="B4" s="3"/>
      <c r="C4" s="4" t="s">
        <v>1</v>
      </c>
      <c r="D4" s="5"/>
      <c r="E4" s="5"/>
      <c r="F4" s="5"/>
      <c r="G4" s="6"/>
      <c r="H4" s="7" t="s">
        <v>2</v>
      </c>
      <c r="I4" s="8"/>
      <c r="J4" s="8"/>
      <c r="K4" s="8"/>
      <c r="L4" s="9"/>
      <c r="M4" s="10" t="s">
        <v>3</v>
      </c>
      <c r="N4" s="11"/>
      <c r="O4" s="11"/>
      <c r="P4" s="11"/>
      <c r="Q4" s="12"/>
      <c r="R4" s="13" t="s">
        <v>4</v>
      </c>
      <c r="S4" s="14"/>
      <c r="T4" s="14"/>
      <c r="U4" s="14"/>
      <c r="V4" s="15"/>
    </row>
    <row r="5" spans="1:22" x14ac:dyDescent="0.3">
      <c r="A5" s="16"/>
      <c r="B5" s="16"/>
      <c r="C5" s="17" t="s">
        <v>5</v>
      </c>
      <c r="D5" s="18" t="s">
        <v>6</v>
      </c>
      <c r="E5" s="17" t="s">
        <v>7</v>
      </c>
      <c r="F5" s="18" t="s">
        <v>8</v>
      </c>
      <c r="G5" s="17" t="s">
        <v>7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7</v>
      </c>
      <c r="M5" s="20" t="s">
        <v>5</v>
      </c>
      <c r="N5" s="20" t="s">
        <v>6</v>
      </c>
      <c r="O5" s="20" t="s">
        <v>7</v>
      </c>
      <c r="P5" s="20" t="s">
        <v>8</v>
      </c>
      <c r="Q5" s="20" t="s">
        <v>7</v>
      </c>
      <c r="R5" s="21" t="s">
        <v>5</v>
      </c>
      <c r="S5" s="21" t="s">
        <v>6</v>
      </c>
      <c r="T5" s="21" t="s">
        <v>7</v>
      </c>
      <c r="U5" s="21" t="s">
        <v>8</v>
      </c>
      <c r="V5" s="21" t="s">
        <v>7</v>
      </c>
    </row>
    <row r="6" spans="1:22" x14ac:dyDescent="0.3">
      <c r="A6" s="22" t="s">
        <v>9</v>
      </c>
      <c r="B6" s="22">
        <v>8</v>
      </c>
      <c r="C6" s="23">
        <v>4561</v>
      </c>
      <c r="D6" s="24">
        <v>3434</v>
      </c>
      <c r="E6" s="23">
        <v>0</v>
      </c>
      <c r="F6" s="24">
        <v>1627</v>
      </c>
      <c r="G6" s="23">
        <v>0</v>
      </c>
      <c r="H6" s="25">
        <v>13197</v>
      </c>
      <c r="I6" s="25">
        <v>11606</v>
      </c>
      <c r="J6" s="25">
        <v>0</v>
      </c>
      <c r="K6" s="25">
        <v>11</v>
      </c>
      <c r="L6" s="25">
        <v>0</v>
      </c>
      <c r="M6" s="26">
        <v>6173</v>
      </c>
      <c r="N6" s="26"/>
      <c r="O6" s="26">
        <v>0</v>
      </c>
      <c r="P6" s="26"/>
      <c r="Q6" s="26">
        <f>IF(P6&gt;0,P6-#REF!,0)</f>
        <v>0</v>
      </c>
      <c r="R6" s="27">
        <v>21313</v>
      </c>
      <c r="S6" s="27"/>
      <c r="T6" s="27">
        <f>IF(S6&gt;0,S6-#REF!,0)</f>
        <v>0</v>
      </c>
      <c r="U6" s="27"/>
      <c r="V6" s="27">
        <f>IF(U6&gt;0,U6-#REF!,0)</f>
        <v>0</v>
      </c>
    </row>
    <row r="7" spans="1:22" ht="15" x14ac:dyDescent="0.3">
      <c r="A7" s="28" t="s">
        <v>10</v>
      </c>
      <c r="B7" s="22">
        <v>9</v>
      </c>
      <c r="C7" s="23">
        <v>4561</v>
      </c>
      <c r="D7" s="24">
        <v>3535</v>
      </c>
      <c r="E7" s="23">
        <f>IF(D7&gt;0,D7-D6,"")</f>
        <v>101</v>
      </c>
      <c r="F7" s="24">
        <v>1642</v>
      </c>
      <c r="G7" s="23">
        <f>IF(F7&gt;0,F7-F6,"")</f>
        <v>15</v>
      </c>
      <c r="H7" s="25">
        <v>13197</v>
      </c>
      <c r="I7" s="25">
        <v>11726</v>
      </c>
      <c r="J7" s="25">
        <f>IF(I7&gt;0,I7-I6,"")</f>
        <v>120</v>
      </c>
      <c r="K7" s="25">
        <v>11</v>
      </c>
      <c r="L7" s="25">
        <f>IF(K7&gt;0,K7-K6,"")</f>
        <v>0</v>
      </c>
      <c r="M7" s="26">
        <v>6173</v>
      </c>
      <c r="N7" s="26"/>
      <c r="O7" s="26" t="str">
        <f>IF(N7&gt;0,N7-N6,"")</f>
        <v/>
      </c>
      <c r="P7" s="26"/>
      <c r="Q7" s="26" t="str">
        <f>IF(P7&gt;0,P7-P6,"")</f>
        <v/>
      </c>
      <c r="R7" s="27">
        <v>21313</v>
      </c>
      <c r="S7" s="27"/>
      <c r="T7" s="27" t="str">
        <f>IF(S7&gt;0,S7-S6,"")</f>
        <v/>
      </c>
      <c r="U7" s="27"/>
      <c r="V7" s="27" t="str">
        <f>IF(U7&gt;0,U7-U6,"")</f>
        <v/>
      </c>
    </row>
    <row r="8" spans="1:22" ht="15" x14ac:dyDescent="0.3">
      <c r="A8" s="28" t="s">
        <v>10</v>
      </c>
      <c r="B8" s="22">
        <v>10</v>
      </c>
      <c r="C8" s="23">
        <v>4561</v>
      </c>
      <c r="D8" s="24">
        <v>3569</v>
      </c>
      <c r="E8" s="23">
        <f t="shared" ref="E8:E12" si="0">IF(D8&gt;0,D8-D7,"")</f>
        <v>34</v>
      </c>
      <c r="F8" s="24">
        <v>1708</v>
      </c>
      <c r="G8" s="23">
        <f t="shared" ref="G8:G12" si="1">IF(F8&gt;0,F8-F7,"")</f>
        <v>66</v>
      </c>
      <c r="H8" s="25">
        <v>13197</v>
      </c>
      <c r="I8" s="25">
        <v>11849</v>
      </c>
      <c r="J8" s="25">
        <f t="shared" ref="J8:J12" si="2">IF(I8&gt;0,I8-I7,"")</f>
        <v>123</v>
      </c>
      <c r="K8" s="25">
        <v>11</v>
      </c>
      <c r="L8" s="25">
        <f t="shared" ref="L8:L12" si="3">IF(K8&gt;0,K8-K7,"")</f>
        <v>0</v>
      </c>
      <c r="M8" s="26">
        <v>6173</v>
      </c>
      <c r="N8" s="26"/>
      <c r="O8" s="26" t="str">
        <f t="shared" ref="O8:O12" si="4">IF(N8&gt;0,N8-N7,"")</f>
        <v/>
      </c>
      <c r="P8" s="26"/>
      <c r="Q8" s="26" t="str">
        <f t="shared" ref="Q8:Q12" si="5">IF(P8&gt;0,P8-P7,"")</f>
        <v/>
      </c>
      <c r="R8" s="27">
        <v>21313</v>
      </c>
      <c r="S8" s="27"/>
      <c r="T8" s="27" t="str">
        <f t="shared" ref="T8:T12" si="6">IF(S8&gt;0,S8-S7,"")</f>
        <v/>
      </c>
      <c r="U8" s="27"/>
      <c r="V8" s="27" t="str">
        <f t="shared" ref="V8:V12" si="7">IF(U8&gt;0,U8-U7,"")</f>
        <v/>
      </c>
    </row>
    <row r="9" spans="1:22" ht="15" x14ac:dyDescent="0.3">
      <c r="A9" s="28" t="s">
        <v>11</v>
      </c>
      <c r="B9" s="22">
        <v>11</v>
      </c>
      <c r="C9" s="23">
        <v>4561</v>
      </c>
      <c r="D9" s="24">
        <v>3616</v>
      </c>
      <c r="E9" s="23">
        <f t="shared" si="0"/>
        <v>47</v>
      </c>
      <c r="F9" s="24">
        <v>1769</v>
      </c>
      <c r="G9" s="23">
        <f t="shared" si="1"/>
        <v>61</v>
      </c>
      <c r="H9" s="25">
        <v>13197</v>
      </c>
      <c r="I9" s="25">
        <v>12007</v>
      </c>
      <c r="J9" s="25">
        <f t="shared" si="2"/>
        <v>158</v>
      </c>
      <c r="K9" s="25">
        <v>11</v>
      </c>
      <c r="L9" s="25">
        <f t="shared" si="3"/>
        <v>0</v>
      </c>
      <c r="M9" s="26">
        <v>6173</v>
      </c>
      <c r="N9" s="26"/>
      <c r="O9" s="26" t="str">
        <f t="shared" si="4"/>
        <v/>
      </c>
      <c r="P9" s="26"/>
      <c r="Q9" s="26" t="str">
        <f t="shared" si="5"/>
        <v/>
      </c>
      <c r="R9" s="27">
        <v>21313</v>
      </c>
      <c r="S9" s="27"/>
      <c r="T9" s="27" t="str">
        <f t="shared" si="6"/>
        <v/>
      </c>
      <c r="U9" s="27"/>
      <c r="V9" s="27" t="str">
        <f t="shared" si="7"/>
        <v/>
      </c>
    </row>
    <row r="10" spans="1:22" ht="15" x14ac:dyDescent="0.3">
      <c r="A10" s="28" t="s">
        <v>11</v>
      </c>
      <c r="B10" s="22">
        <v>12</v>
      </c>
      <c r="C10" s="23">
        <v>4561</v>
      </c>
      <c r="D10" s="24">
        <v>3616</v>
      </c>
      <c r="E10" s="23">
        <f t="shared" si="0"/>
        <v>0</v>
      </c>
      <c r="F10" s="24">
        <v>1769</v>
      </c>
      <c r="G10" s="23">
        <f t="shared" si="1"/>
        <v>0</v>
      </c>
      <c r="H10" s="25">
        <v>13197</v>
      </c>
      <c r="I10" s="25">
        <v>12007</v>
      </c>
      <c r="J10" s="25">
        <f t="shared" si="2"/>
        <v>0</v>
      </c>
      <c r="K10" s="25">
        <v>11</v>
      </c>
      <c r="L10" s="25">
        <f t="shared" si="3"/>
        <v>0</v>
      </c>
      <c r="M10" s="26">
        <v>6173</v>
      </c>
      <c r="N10" s="26"/>
      <c r="O10" s="26" t="str">
        <f t="shared" si="4"/>
        <v/>
      </c>
      <c r="P10" s="26"/>
      <c r="Q10" s="26" t="str">
        <f t="shared" si="5"/>
        <v/>
      </c>
      <c r="R10" s="27">
        <v>21313</v>
      </c>
      <c r="S10" s="27"/>
      <c r="T10" s="27" t="str">
        <f t="shared" si="6"/>
        <v/>
      </c>
      <c r="U10" s="27"/>
      <c r="V10" s="27" t="str">
        <f t="shared" si="7"/>
        <v/>
      </c>
    </row>
    <row r="11" spans="1:22" ht="15" x14ac:dyDescent="0.3">
      <c r="A11" s="28" t="s">
        <v>12</v>
      </c>
      <c r="B11" s="22">
        <v>13</v>
      </c>
      <c r="C11" s="23">
        <v>4561</v>
      </c>
      <c r="D11" s="24">
        <v>3616</v>
      </c>
      <c r="E11" s="23">
        <f t="shared" si="0"/>
        <v>0</v>
      </c>
      <c r="F11" s="24">
        <v>1769</v>
      </c>
      <c r="G11" s="23">
        <f t="shared" si="1"/>
        <v>0</v>
      </c>
      <c r="H11" s="25">
        <v>13197</v>
      </c>
      <c r="I11" s="25">
        <v>12007</v>
      </c>
      <c r="J11" s="25">
        <f t="shared" si="2"/>
        <v>0</v>
      </c>
      <c r="K11" s="25">
        <v>11</v>
      </c>
      <c r="L11" s="25">
        <f t="shared" si="3"/>
        <v>0</v>
      </c>
      <c r="M11" s="26">
        <v>6173</v>
      </c>
      <c r="N11" s="26"/>
      <c r="O11" s="26" t="str">
        <f t="shared" si="4"/>
        <v/>
      </c>
      <c r="P11" s="26"/>
      <c r="Q11" s="26" t="str">
        <f t="shared" si="5"/>
        <v/>
      </c>
      <c r="R11" s="27">
        <v>21313</v>
      </c>
      <c r="S11" s="27"/>
      <c r="T11" s="27" t="str">
        <f t="shared" si="6"/>
        <v/>
      </c>
      <c r="U11" s="27"/>
      <c r="V11" s="27" t="str">
        <f t="shared" si="7"/>
        <v/>
      </c>
    </row>
    <row r="12" spans="1:22" ht="15" x14ac:dyDescent="0.3">
      <c r="A12" s="28" t="s">
        <v>11</v>
      </c>
      <c r="B12" s="22">
        <v>14</v>
      </c>
      <c r="C12" s="23">
        <v>4561</v>
      </c>
      <c r="D12" s="24">
        <v>3656</v>
      </c>
      <c r="E12" s="23">
        <f t="shared" si="0"/>
        <v>40</v>
      </c>
      <c r="F12" s="24">
        <v>1823</v>
      </c>
      <c r="G12" s="23">
        <f t="shared" si="1"/>
        <v>54</v>
      </c>
      <c r="H12" s="25">
        <v>13197</v>
      </c>
      <c r="I12" s="25">
        <v>12106</v>
      </c>
      <c r="J12" s="25">
        <f t="shared" si="2"/>
        <v>99</v>
      </c>
      <c r="K12" s="25">
        <v>11</v>
      </c>
      <c r="L12" s="25">
        <f t="shared" si="3"/>
        <v>0</v>
      </c>
      <c r="M12" s="26">
        <v>6173</v>
      </c>
      <c r="N12" s="26"/>
      <c r="O12" s="26" t="str">
        <f t="shared" si="4"/>
        <v/>
      </c>
      <c r="P12" s="26"/>
      <c r="Q12" s="26" t="str">
        <f t="shared" si="5"/>
        <v/>
      </c>
      <c r="R12" s="27">
        <v>21313</v>
      </c>
      <c r="S12" s="27"/>
      <c r="T12" s="27" t="str">
        <f t="shared" si="6"/>
        <v/>
      </c>
      <c r="U12" s="27"/>
      <c r="V12" s="27" t="str">
        <f t="shared" si="7"/>
        <v/>
      </c>
    </row>
  </sheetData>
  <mergeCells count="3">
    <mergeCell ref="C4:G4"/>
    <mergeCell ref="H4:L4"/>
    <mergeCell ref="M4:Q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O22" sqref="O22"/>
    </sheetView>
  </sheetViews>
  <sheetFormatPr defaultRowHeight="14.4" x14ac:dyDescent="0.3"/>
  <cols>
    <col min="3" max="3" width="13.21875" customWidth="1"/>
  </cols>
  <sheetData>
    <row r="2" spans="1:10" x14ac:dyDescent="0.3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x14ac:dyDescent="0.3">
      <c r="A3" s="30"/>
      <c r="B3" s="30"/>
      <c r="C3" s="30"/>
      <c r="D3" s="30"/>
      <c r="E3" s="31" t="s">
        <v>14</v>
      </c>
      <c r="F3" s="31"/>
      <c r="G3" s="31"/>
      <c r="H3" s="32" t="s">
        <v>15</v>
      </c>
      <c r="I3" s="32"/>
      <c r="J3" s="32"/>
    </row>
    <row r="4" spans="1:10" x14ac:dyDescent="0.3">
      <c r="A4" s="33"/>
      <c r="B4" s="33" t="s">
        <v>16</v>
      </c>
      <c r="C4" s="33" t="s">
        <v>17</v>
      </c>
      <c r="D4" s="33" t="s">
        <v>18</v>
      </c>
      <c r="E4" s="33" t="s">
        <v>19</v>
      </c>
      <c r="F4" s="33" t="s">
        <v>20</v>
      </c>
      <c r="G4" s="33" t="s">
        <v>21</v>
      </c>
      <c r="H4" s="33" t="s">
        <v>8</v>
      </c>
      <c r="I4" s="33" t="s">
        <v>22</v>
      </c>
      <c r="J4" s="33" t="s">
        <v>21</v>
      </c>
    </row>
    <row r="5" spans="1:10" x14ac:dyDescent="0.3">
      <c r="A5" s="34" t="s">
        <v>1</v>
      </c>
      <c r="B5" s="34">
        <v>5</v>
      </c>
      <c r="C5" s="34">
        <v>4825</v>
      </c>
      <c r="D5" s="34">
        <f>C5*B5</f>
        <v>24125</v>
      </c>
      <c r="E5" s="23">
        <v>4824</v>
      </c>
      <c r="F5" s="34">
        <f>E5*B5</f>
        <v>24120</v>
      </c>
      <c r="G5" s="35">
        <f>(F5*100)/D5</f>
        <v>99.979274611398964</v>
      </c>
      <c r="H5" s="34">
        <v>3732</v>
      </c>
      <c r="I5" s="34">
        <f>H5*B5</f>
        <v>18660</v>
      </c>
      <c r="J5" s="35">
        <f>(I5*100)/D5</f>
        <v>77.347150259067362</v>
      </c>
    </row>
    <row r="6" spans="1:10" x14ac:dyDescent="0.3">
      <c r="A6" s="36" t="s">
        <v>2</v>
      </c>
      <c r="B6" s="36">
        <v>4</v>
      </c>
      <c r="C6" s="36">
        <v>12396</v>
      </c>
      <c r="D6" s="36">
        <f t="shared" ref="D6:D8" si="0">C6*B6</f>
        <v>49584</v>
      </c>
      <c r="E6" s="25">
        <v>12395</v>
      </c>
      <c r="F6" s="36">
        <f>E6*B6</f>
        <v>49580</v>
      </c>
      <c r="G6" s="37">
        <f>(F6*100)/D6</f>
        <v>99.991932881574698</v>
      </c>
      <c r="H6" s="25">
        <v>4234</v>
      </c>
      <c r="I6" s="36">
        <f>H6*B6</f>
        <v>16936</v>
      </c>
      <c r="J6" s="37">
        <f t="shared" ref="J6:J9" si="1">(I6*100)/D6</f>
        <v>34.156179412713776</v>
      </c>
    </row>
    <row r="7" spans="1:10" x14ac:dyDescent="0.3">
      <c r="A7" s="38" t="s">
        <v>23</v>
      </c>
      <c r="B7" s="38">
        <v>1.5</v>
      </c>
      <c r="C7" s="38">
        <v>21313</v>
      </c>
      <c r="D7" s="38">
        <f t="shared" si="0"/>
        <v>31969.5</v>
      </c>
      <c r="E7" s="39">
        <v>600</v>
      </c>
      <c r="F7" s="38">
        <f>E7*B7</f>
        <v>900</v>
      </c>
      <c r="G7" s="40">
        <f>(F7*100)/D7</f>
        <v>2.8151832215079997</v>
      </c>
      <c r="H7" s="39">
        <v>0</v>
      </c>
      <c r="I7" s="38">
        <f t="shared" ref="I7:I8" si="2">H7*B7</f>
        <v>0</v>
      </c>
      <c r="J7" s="38">
        <f t="shared" si="1"/>
        <v>0</v>
      </c>
    </row>
    <row r="8" spans="1:10" x14ac:dyDescent="0.3">
      <c r="A8" s="41" t="s">
        <v>24</v>
      </c>
      <c r="B8" s="41">
        <v>1</v>
      </c>
      <c r="C8" s="41">
        <v>8721</v>
      </c>
      <c r="D8" s="41">
        <f t="shared" si="0"/>
        <v>8721</v>
      </c>
      <c r="E8" s="42">
        <v>8720</v>
      </c>
      <c r="F8" s="41">
        <v>990</v>
      </c>
      <c r="G8" s="43">
        <f>(F8*100)/D8</f>
        <v>11.351909184726523</v>
      </c>
      <c r="H8" s="42">
        <v>0</v>
      </c>
      <c r="I8" s="41">
        <f t="shared" si="2"/>
        <v>0</v>
      </c>
      <c r="J8" s="41">
        <f t="shared" si="1"/>
        <v>0</v>
      </c>
    </row>
    <row r="9" spans="1:10" x14ac:dyDescent="0.3">
      <c r="A9" s="33" t="s">
        <v>25</v>
      </c>
      <c r="B9" s="33"/>
      <c r="C9" s="33">
        <f>C5+C6+C7+C8</f>
        <v>47255</v>
      </c>
      <c r="D9" s="33">
        <f>D5+D6+D7+D8</f>
        <v>114399.5</v>
      </c>
      <c r="E9" s="33">
        <f>E5+E6+E7+E8</f>
        <v>26539</v>
      </c>
      <c r="F9" s="33">
        <f>F5+F6+F7+F8</f>
        <v>75590</v>
      </c>
      <c r="G9" s="44">
        <f>(F9*100)/D9</f>
        <v>66.07546361653678</v>
      </c>
      <c r="H9" s="33">
        <f>H5+H6+H7+H8</f>
        <v>7966</v>
      </c>
      <c r="I9" s="33">
        <f>I5+I6+I7+I8</f>
        <v>35596</v>
      </c>
      <c r="J9" s="44">
        <f t="shared" si="1"/>
        <v>31.115520609792874</v>
      </c>
    </row>
    <row r="10" spans="1:10" x14ac:dyDescent="0.3">
      <c r="A10" s="45"/>
      <c r="B10" s="45"/>
      <c r="C10" s="45"/>
      <c r="D10" s="45">
        <f>D9*2</f>
        <v>228799</v>
      </c>
      <c r="E10" s="45"/>
      <c r="F10" s="45"/>
      <c r="G10" s="46"/>
      <c r="H10" s="46"/>
      <c r="I10" s="46"/>
      <c r="J10" s="46"/>
    </row>
    <row r="11" spans="1:10" x14ac:dyDescent="0.3">
      <c r="A11" s="45"/>
      <c r="B11" s="45"/>
      <c r="C11" s="45"/>
      <c r="D11" s="45"/>
      <c r="E11" s="45"/>
      <c r="F11" s="45"/>
      <c r="G11" s="46"/>
      <c r="H11" s="46"/>
      <c r="I11" s="46"/>
      <c r="J11" s="46"/>
    </row>
    <row r="12" spans="1:10" ht="18" x14ac:dyDescent="0.35">
      <c r="A12" s="45"/>
      <c r="B12" s="47"/>
      <c r="C12" s="47" t="s">
        <v>26</v>
      </c>
      <c r="D12" s="47" t="s">
        <v>27</v>
      </c>
      <c r="E12" s="45"/>
      <c r="F12" s="45"/>
      <c r="G12" s="46"/>
      <c r="H12" s="46"/>
      <c r="I12" s="46"/>
      <c r="J12" s="46"/>
    </row>
    <row r="13" spans="1:10" ht="18" x14ac:dyDescent="0.35">
      <c r="A13" s="45"/>
      <c r="B13" s="47" t="s">
        <v>28</v>
      </c>
      <c r="C13" s="47">
        <f>C9*2</f>
        <v>94510</v>
      </c>
      <c r="D13" s="47">
        <f>D9*2</f>
        <v>228799</v>
      </c>
      <c r="E13" s="45"/>
      <c r="F13" s="45"/>
      <c r="G13" s="46"/>
      <c r="H13" s="46"/>
      <c r="I13" s="46"/>
      <c r="J13" s="46"/>
    </row>
    <row r="14" spans="1:10" ht="18" x14ac:dyDescent="0.35">
      <c r="A14" s="45"/>
      <c r="B14" s="47" t="s">
        <v>29</v>
      </c>
      <c r="C14" s="47">
        <f>E9+H9</f>
        <v>34505</v>
      </c>
      <c r="D14" s="47">
        <f>F9+I9</f>
        <v>111186</v>
      </c>
      <c r="E14" s="45"/>
      <c r="F14" s="45"/>
      <c r="G14" s="46"/>
      <c r="H14" s="46"/>
      <c r="I14" s="46"/>
      <c r="J14" s="46"/>
    </row>
    <row r="15" spans="1:10" ht="18" x14ac:dyDescent="0.35">
      <c r="A15" s="45"/>
      <c r="B15" s="47" t="s">
        <v>21</v>
      </c>
      <c r="C15" s="48">
        <f>(C14*100)/C13</f>
        <v>36.509364088456245</v>
      </c>
      <c r="D15" s="49">
        <f>(D14*100)/D13</f>
        <v>48.595492113164831</v>
      </c>
      <c r="E15" s="45"/>
      <c r="F15" s="45"/>
      <c r="G15" s="46"/>
      <c r="H15" s="46"/>
      <c r="I15" s="46"/>
      <c r="J15" s="46"/>
    </row>
    <row r="16" spans="1:10" x14ac:dyDescent="0.3">
      <c r="A16" s="45"/>
      <c r="B16" s="45"/>
      <c r="C16" s="45"/>
      <c r="D16" s="45"/>
      <c r="E16" s="45"/>
      <c r="F16" s="45"/>
      <c r="G16" s="46"/>
      <c r="H16" s="46"/>
      <c r="I16" s="46"/>
      <c r="J16" s="46"/>
    </row>
    <row r="17" spans="1:10" x14ac:dyDescent="0.3">
      <c r="A17" s="45"/>
      <c r="B17" s="45"/>
      <c r="C17" s="45"/>
      <c r="D17" s="45"/>
      <c r="E17" s="45"/>
      <c r="F17" s="45"/>
      <c r="G17" s="46"/>
      <c r="H17" s="46"/>
      <c r="I17" s="46"/>
      <c r="J17" s="46"/>
    </row>
    <row r="18" spans="1:10" x14ac:dyDescent="0.3">
      <c r="A18" s="45" t="s">
        <v>30</v>
      </c>
      <c r="B18" s="45"/>
      <c r="C18" s="45"/>
      <c r="D18" s="45"/>
      <c r="E18" s="45"/>
      <c r="F18" s="45"/>
      <c r="G18" s="46"/>
      <c r="H18" s="46"/>
      <c r="I18" s="46"/>
      <c r="J18" s="46"/>
    </row>
    <row r="19" spans="1:10" x14ac:dyDescent="0.3">
      <c r="A19" s="45" t="s">
        <v>31</v>
      </c>
      <c r="B19" s="45"/>
      <c r="C19" s="45"/>
      <c r="D19" s="45"/>
      <c r="E19" s="45"/>
      <c r="F19" s="45"/>
      <c r="G19" s="46"/>
      <c r="H19" s="46"/>
      <c r="I19" s="46"/>
      <c r="J19" s="46"/>
    </row>
  </sheetData>
  <mergeCells count="3">
    <mergeCell ref="A2:J2"/>
    <mergeCell ref="E3:G3"/>
    <mergeCell ref="H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R14"/>
  <sheetViews>
    <sheetView showGridLines="0" workbookViewId="0">
      <selection activeCell="O17" sqref="O17"/>
    </sheetView>
  </sheetViews>
  <sheetFormatPr defaultRowHeight="14.4" x14ac:dyDescent="0.3"/>
  <cols>
    <col min="15" max="18" width="12.109375" customWidth="1"/>
  </cols>
  <sheetData>
    <row r="3" spans="7:18" x14ac:dyDescent="0.3">
      <c r="G3" s="50" t="s">
        <v>32</v>
      </c>
    </row>
    <row r="4" spans="7:18" x14ac:dyDescent="0.3">
      <c r="N4" s="51" t="s">
        <v>33</v>
      </c>
      <c r="O4" s="52"/>
      <c r="P4" s="52"/>
      <c r="Q4" s="52"/>
      <c r="R4" s="53"/>
    </row>
    <row r="5" spans="7:18" x14ac:dyDescent="0.3">
      <c r="N5" s="54"/>
      <c r="O5" s="54" t="s">
        <v>34</v>
      </c>
      <c r="P5" s="54"/>
      <c r="Q5" s="54" t="s">
        <v>35</v>
      </c>
      <c r="R5" s="54"/>
    </row>
    <row r="6" spans="7:18" x14ac:dyDescent="0.3">
      <c r="O6" s="55" t="s">
        <v>14</v>
      </c>
      <c r="P6" s="55" t="s">
        <v>15</v>
      </c>
      <c r="Q6" s="55" t="s">
        <v>14</v>
      </c>
      <c r="R6" s="55" t="s">
        <v>15</v>
      </c>
    </row>
    <row r="7" spans="7:18" x14ac:dyDescent="0.3">
      <c r="N7" s="56" t="s">
        <v>1</v>
      </c>
      <c r="O7" s="57">
        <f>AVERAGE([1]Calculos!F5:F119)</f>
        <v>12.095652173913043</v>
      </c>
      <c r="P7" s="57">
        <f>AVERAGE([1]Calculos!I5:I119)</f>
        <v>18.304347826086957</v>
      </c>
      <c r="Q7" s="57">
        <f>[1]Calculos!V119/[1]Calculos!AL119</f>
        <v>0</v>
      </c>
      <c r="R7" s="57">
        <f>[1]Calculos!J119/[1]Calculos!AL119</f>
        <v>24.288888888888888</v>
      </c>
    </row>
    <row r="8" spans="7:18" x14ac:dyDescent="0.3">
      <c r="N8" s="58" t="s">
        <v>2</v>
      </c>
      <c r="O8" s="57">
        <f>AVERAGE([1]Calculos!M5:M119)</f>
        <v>6.8608695652173912</v>
      </c>
      <c r="P8" s="57">
        <f>AVERAGE([1]Calculos!P5:P119)</f>
        <v>36.721739130434784</v>
      </c>
      <c r="Q8" s="57">
        <f>[1]Calculos!N119/[1]Calculos!AL119</f>
        <v>2.2222222222222223E-2</v>
      </c>
      <c r="R8" s="57">
        <f>[1]Calculos!Q119/[1]Calculos!AL119</f>
        <v>181.37777777777777</v>
      </c>
    </row>
    <row r="9" spans="7:18" x14ac:dyDescent="0.3">
      <c r="N9" s="59" t="s">
        <v>4</v>
      </c>
      <c r="O9" s="57">
        <f>AVERAGE([1]Calculos!AA5:AA119)</f>
        <v>5.2173913043478262</v>
      </c>
      <c r="P9" s="57">
        <f>AVERAGE([1]Calculos!P5:P119)</f>
        <v>36.721739130434784</v>
      </c>
      <c r="Q9" s="57">
        <f>[1]Calculos!AB119/[1]Calculos!AL119</f>
        <v>473.62222222222221</v>
      </c>
      <c r="R9" s="57">
        <f>[1]Calculos!AE119/[1]Calculos!AL119</f>
        <v>473.62222222222221</v>
      </c>
    </row>
    <row r="10" spans="7:18" x14ac:dyDescent="0.3">
      <c r="N10" s="60" t="s">
        <v>3</v>
      </c>
      <c r="O10" s="57">
        <f>AVERAGE([1]Calculos!T5:T119)</f>
        <v>75.826086956521735</v>
      </c>
      <c r="P10" s="57">
        <f>AVERAGE([1]Calculos!P5:P119)</f>
        <v>36.721739130434784</v>
      </c>
      <c r="Q10" s="57">
        <f>[1]Calculos!U119/[1]Calculos!AL119</f>
        <v>193.8</v>
      </c>
      <c r="R10" s="57">
        <f>[1]Calculos!X119/[1]Calculos!AL119</f>
        <v>137.17777777777778</v>
      </c>
    </row>
    <row r="11" spans="7:18" x14ac:dyDescent="0.3">
      <c r="Q11" s="61" t="s">
        <v>36</v>
      </c>
      <c r="R11" s="62"/>
    </row>
    <row r="12" spans="7:18" x14ac:dyDescent="0.3">
      <c r="Q12" s="63">
        <f>SUM(Q7:Q10)</f>
        <v>667.44444444444446</v>
      </c>
      <c r="R12" s="63">
        <f>SUM(R7:R10)</f>
        <v>816.4666666666667</v>
      </c>
    </row>
    <row r="13" spans="7:18" x14ac:dyDescent="0.3">
      <c r="Q13" s="61" t="s">
        <v>37</v>
      </c>
      <c r="R13" s="62"/>
    </row>
    <row r="14" spans="7:18" x14ac:dyDescent="0.3">
      <c r="Q14" s="64">
        <f>Q12+R12</f>
        <v>1483.911111111111</v>
      </c>
      <c r="R14" s="65"/>
    </row>
  </sheetData>
  <mergeCells count="4">
    <mergeCell ref="N4:R4"/>
    <mergeCell ref="Q11:R11"/>
    <mergeCell ref="Q13:R13"/>
    <mergeCell ref="Q14:R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Monalisa</cp:lastModifiedBy>
  <dcterms:created xsi:type="dcterms:W3CDTF">2023-03-10T13:23:29Z</dcterms:created>
  <dcterms:modified xsi:type="dcterms:W3CDTF">2023-03-10T13:27:35Z</dcterms:modified>
</cp:coreProperties>
</file>