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Interop\git\ips-brasil-documentos\Gestão do Projeto\Indicadores\"/>
    </mc:Choice>
  </mc:AlternateContent>
  <xr:revisionPtr revIDLastSave="0" documentId="13_ncr:1_{C3AB39C1-8263-47B7-A094-5BA9E40559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E16" i="1"/>
  <c r="E10" i="1"/>
  <c r="E4" i="1"/>
  <c r="E8" i="1"/>
  <c r="E6" i="1"/>
  <c r="E15" i="1"/>
  <c r="E9" i="1"/>
  <c r="E3" i="1"/>
  <c r="E14" i="1"/>
  <c r="E11" i="1"/>
  <c r="E13" i="1"/>
  <c r="E7" i="1"/>
  <c r="E12" i="1"/>
  <c r="E5" i="1"/>
  <c r="E2" i="1"/>
  <c r="D14" i="1"/>
  <c r="D6" i="1"/>
  <c r="D11" i="1"/>
  <c r="D5" i="1"/>
  <c r="D16" i="1"/>
  <c r="D10" i="1"/>
  <c r="D4" i="1"/>
  <c r="D15" i="1"/>
  <c r="D9" i="1"/>
  <c r="D3" i="1"/>
  <c r="D8" i="1"/>
  <c r="D13" i="1"/>
  <c r="D7" i="1"/>
  <c r="D12" i="1"/>
  <c r="C14" i="1"/>
  <c r="C8" i="1"/>
  <c r="C13" i="1"/>
  <c r="C7" i="1"/>
  <c r="C12" i="1"/>
  <c r="C6" i="1"/>
  <c r="C11" i="1"/>
  <c r="C5" i="1"/>
  <c r="C16" i="1"/>
  <c r="C10" i="1"/>
  <c r="C4" i="1"/>
  <c r="C15" i="1"/>
  <c r="C9" i="1"/>
  <c r="C3" i="1"/>
  <c r="D2" i="1"/>
  <c r="C2" i="1"/>
  <c r="F9" i="1" l="1"/>
  <c r="F15" i="1"/>
  <c r="F10" i="1"/>
  <c r="F16" i="1"/>
  <c r="F5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F3" i="1"/>
  <c r="G7" i="3"/>
  <c r="A7" i="3"/>
  <c r="G6" i="3"/>
  <c r="A6" i="3"/>
  <c r="A4" i="3"/>
  <c r="A5" i="3"/>
  <c r="G5" i="3"/>
  <c r="G4" i="3"/>
  <c r="G3" i="3"/>
  <c r="A3" i="3"/>
  <c r="G2" i="3"/>
  <c r="A2" i="3"/>
  <c r="A15" i="2"/>
  <c r="A14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3" i="2"/>
  <c r="F4" i="1" l="1"/>
  <c r="F2" i="1"/>
  <c r="F17" i="1" l="1"/>
</calcChain>
</file>

<file path=xl/sharedStrings.xml><?xml version="1.0" encoding="utf-8"?>
<sst xmlns="http://schemas.openxmlformats.org/spreadsheetml/2006/main" count="647" uniqueCount="127">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</sst>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20" zoomScaleNormal="120" workbookViewId="0">
      <selection activeCell="D26" sqref="D26"/>
    </sheetView>
  </sheetViews>
  <sheetFormatPr defaultColWidth="8.85546875" defaultRowHeight="15" x14ac:dyDescent="0.25"/>
  <cols>
    <col min="1" max="1" width="47.85546875" bestFit="1" customWidth="1"/>
    <col min="2" max="2" width="6.140625" bestFit="1" customWidth="1"/>
    <col min="3" max="3" width="12" bestFit="1" customWidth="1"/>
    <col min="4" max="4" width="9" bestFit="1" customWidth="1"/>
    <col min="5" max="5" width="12.140625" bestFit="1" customWidth="1"/>
  </cols>
  <sheetData>
    <row r="1" spans="1:6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5">
      <c r="A2" s="5" t="s">
        <v>114</v>
      </c>
      <c r="B2" s="8">
        <v>1</v>
      </c>
      <c r="C2" s="6">
        <f ca="1">IFERROR(AVERAGEIFS(INDIRECT($A2 &amp; "!G:G"),INDIRECT($A2 &amp; "!C:C"), C$1),"")</f>
        <v>0.42857142857142855</v>
      </c>
      <c r="D2" s="6">
        <f ca="1">IFERROR(AVERAGEIFS(INDIRECT($A2 &amp; "!G:G"),INDIRECT($A2 &amp; "!C:C"), D$1),"")</f>
        <v>0.5714285714285714</v>
      </c>
      <c r="E2" s="6" t="str">
        <f ca="1">IFERROR(AVERAGEIFS(INDIRECT($A2 &amp; "!G:G"),INDIRECT($A2 &amp; "!C:C"), E$1),"")</f>
        <v/>
      </c>
      <c r="F2" s="8">
        <f ca="1">AVERAGE(B2:E2)</f>
        <v>0.66666666666666663</v>
      </c>
    </row>
    <row r="3" spans="1:6" s="3" customFormat="1" x14ac:dyDescent="0.25">
      <c r="A3" s="4" t="s">
        <v>115</v>
      </c>
      <c r="B3" s="9">
        <v>1</v>
      </c>
      <c r="C3" s="6">
        <f t="shared" ref="C3:E16" ca="1" si="0">IFERROR(AVERAGEIFS(INDIRECT($A3 &amp; "!G:G"),INDIRECT($A3 &amp; "!C:C"), C$1),"")</f>
        <v>0.33333333333333331</v>
      </c>
      <c r="D3" s="6">
        <f t="shared" ca="1" si="0"/>
        <v>0.16666666666666666</v>
      </c>
      <c r="E3" s="6" t="str">
        <f t="shared" ca="1" si="0"/>
        <v/>
      </c>
      <c r="F3" s="8">
        <f ca="1">AVERAGE(B3:E3)</f>
        <v>0.5</v>
      </c>
    </row>
    <row r="4" spans="1:6" s="2" customFormat="1" x14ac:dyDescent="0.25">
      <c r="A4" s="5" t="s">
        <v>116</v>
      </c>
      <c r="B4" s="8">
        <v>1</v>
      </c>
      <c r="C4" s="6">
        <f t="shared" ca="1" si="0"/>
        <v>0.41666666666666669</v>
      </c>
      <c r="D4" s="6">
        <f t="shared" ca="1" si="0"/>
        <v>0.41666666666666669</v>
      </c>
      <c r="E4" s="6">
        <f t="shared" ca="1" si="0"/>
        <v>0.5</v>
      </c>
      <c r="F4" s="8">
        <f ca="1">AVERAGE(B4:E4)</f>
        <v>0.58333333333333337</v>
      </c>
    </row>
    <row r="5" spans="1:6" s="3" customFormat="1" x14ac:dyDescent="0.25">
      <c r="A5" s="4" t="s">
        <v>117</v>
      </c>
      <c r="B5" s="9">
        <v>0</v>
      </c>
      <c r="C5" s="6">
        <f t="shared" ca="1" si="0"/>
        <v>0</v>
      </c>
      <c r="D5" s="6">
        <f t="shared" ca="1" si="0"/>
        <v>0.16666666666666666</v>
      </c>
      <c r="E5" s="6" t="str">
        <f t="shared" ca="1" si="0"/>
        <v/>
      </c>
      <c r="F5" s="8">
        <f t="shared" ref="F5:F16" ca="1" si="1">AVERAGE(B5:E5)</f>
        <v>5.5555555555555552E-2</v>
      </c>
    </row>
    <row r="6" spans="1:6" s="2" customFormat="1" x14ac:dyDescent="0.25">
      <c r="A6" s="2" t="s">
        <v>6</v>
      </c>
      <c r="B6" s="9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25">
      <c r="A7" s="4" t="s">
        <v>118</v>
      </c>
      <c r="B7" s="9">
        <v>1</v>
      </c>
      <c r="C7" s="6" t="str">
        <f t="shared" ca="1" si="0"/>
        <v/>
      </c>
      <c r="D7" s="6" t="str">
        <f t="shared" ca="1" si="0"/>
        <v/>
      </c>
      <c r="E7" s="6" t="str">
        <f t="shared" ca="1" si="0"/>
        <v/>
      </c>
      <c r="F7" s="8">
        <f t="shared" ca="1" si="1"/>
        <v>1</v>
      </c>
    </row>
    <row r="8" spans="1:6" s="2" customFormat="1" x14ac:dyDescent="0.25">
      <c r="A8" s="5" t="s">
        <v>119</v>
      </c>
      <c r="B8" s="8">
        <v>1</v>
      </c>
      <c r="C8" s="6">
        <f t="shared" ca="1" si="0"/>
        <v>0</v>
      </c>
      <c r="D8" s="6">
        <f t="shared" ca="1" si="0"/>
        <v>0</v>
      </c>
      <c r="E8" s="6" t="str">
        <f t="shared" ca="1" si="0"/>
        <v/>
      </c>
      <c r="F8" s="8">
        <f t="shared" ca="1" si="1"/>
        <v>0.33333333333333331</v>
      </c>
    </row>
    <row r="9" spans="1:6" s="3" customFormat="1" x14ac:dyDescent="0.25">
      <c r="A9" s="4" t="s">
        <v>120</v>
      </c>
      <c r="B9" s="9">
        <v>0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</v>
      </c>
    </row>
    <row r="10" spans="1:6" s="2" customFormat="1" x14ac:dyDescent="0.25">
      <c r="A10" s="5" t="s">
        <v>121</v>
      </c>
      <c r="B10" s="9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25">
      <c r="A11" s="4" t="s">
        <v>122</v>
      </c>
      <c r="B11" s="9">
        <v>1</v>
      </c>
      <c r="C11" s="6">
        <f t="shared" ca="1" si="0"/>
        <v>0</v>
      </c>
      <c r="D11" s="6">
        <f t="shared" ca="1" si="0"/>
        <v>0</v>
      </c>
      <c r="E11" s="6" t="str">
        <f t="shared" ca="1" si="0"/>
        <v/>
      </c>
      <c r="F11" s="8">
        <f t="shared" ca="1" si="1"/>
        <v>0.33333333333333331</v>
      </c>
    </row>
    <row r="12" spans="1:6" s="2" customFormat="1" x14ac:dyDescent="0.25">
      <c r="A12" s="5" t="s">
        <v>123</v>
      </c>
      <c r="B12" s="9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25">
      <c r="A13" s="4" t="s">
        <v>124</v>
      </c>
      <c r="B13" s="9">
        <v>1</v>
      </c>
      <c r="C13" s="6" t="str">
        <f t="shared" ca="1" si="0"/>
        <v/>
      </c>
      <c r="D13" s="6" t="str">
        <f t="shared" ca="1" si="0"/>
        <v/>
      </c>
      <c r="E13" s="6" t="str">
        <f t="shared" ca="1" si="0"/>
        <v/>
      </c>
      <c r="F13" s="8">
        <f t="shared" ca="1" si="1"/>
        <v>1</v>
      </c>
    </row>
    <row r="14" spans="1:6" s="2" customFormat="1" x14ac:dyDescent="0.25">
      <c r="A14" s="5" t="s">
        <v>125</v>
      </c>
      <c r="B14" s="9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3" customFormat="1" x14ac:dyDescent="0.25">
      <c r="A15" s="4" t="s">
        <v>126</v>
      </c>
      <c r="B15" s="9">
        <v>0</v>
      </c>
      <c r="C15" s="6">
        <f t="shared" ca="1" si="0"/>
        <v>0</v>
      </c>
      <c r="D15" s="6">
        <f t="shared" ca="1" si="0"/>
        <v>0</v>
      </c>
      <c r="E15" s="6" t="str">
        <f t="shared" ca="1" si="0"/>
        <v/>
      </c>
      <c r="F15" s="8">
        <f t="shared" ca="1" si="1"/>
        <v>0</v>
      </c>
    </row>
    <row r="16" spans="1:6" s="2" customFormat="1" x14ac:dyDescent="0.25">
      <c r="A16" s="5" t="s">
        <v>7</v>
      </c>
      <c r="B16" s="9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25">
      <c r="A17" s="1" t="s">
        <v>1</v>
      </c>
      <c r="F17" s="23">
        <f ca="1">AVERAGE(F2:F16)</f>
        <v>0.29814814814814816</v>
      </c>
    </row>
  </sheetData>
  <hyperlinks>
    <hyperlink ref="A9" r:id="rId1" tooltip="Condition (IPS)" display="https://build.fhir.org/ig/HL7/fhir-ips/StructureDefinition-Condition-uv-ips.html" xr:uid="{00000000-0004-0000-0000-000000000000}"/>
    <hyperlink ref="A11" r:id="rId2" tooltip="Medication (IPS)" display="https://build.fhir.org/ig/HL7/fhir-ips/StructureDefinition-Medication-uv-ips.html" xr:uid="{00000000-0004-0000-0000-000001000000}"/>
    <hyperlink ref="A12" r:id="rId3" tooltip="Observation Results (IPS)" display="https://build.fhir.org/ig/HL7/fhir-ips/StructureDefinition-Observation-results-uv-ips.html" xr:uid="{00000000-0004-0000-0000-000002000000}"/>
    <hyperlink ref="A13" r:id="rId4" tooltip="Observation Results: laboratory (IPS)" display="https://build.fhir.org/ig/HL7/fhir-ips/StructureDefinition-Observation-results-laboratory-uv-ips.html" xr:uid="{00000000-0004-0000-0000-000003000000}"/>
    <hyperlink ref="A2" r:id="rId5" tooltip="Patient (IPS)" display="https://build.fhir.org/ig/HL7/fhir-ips/StructureDefinition-Patient-uv-ips.html" xr:uid="{00000000-0004-0000-0000-000004000000}"/>
    <hyperlink ref="A3" r:id="rId6" tooltip="Organization (IPS)" display="https://build.fhir.org/ig/HL7/fhir-ips/StructureDefinition-Organization-uv-ips.html" xr:uid="{00000000-0004-0000-0000-000005000000}"/>
    <hyperlink ref="A4" r:id="rId7" tooltip="Practitioner (IPS)" display="https://build.fhir.org/ig/HL7/fhir-ips/StructureDefinition-Practitioner-uv-ips.html" xr:uid="{00000000-0004-0000-0000-000006000000}"/>
    <hyperlink ref="A5" r:id="rId8" tooltip="PractitionerRole (IPS)" display="https://build.fhir.org/ig/HL7/fhir-ips/StructureDefinition-PractitionerRole-uv-ips.html" xr:uid="{00000000-0004-0000-0000-000007000000}"/>
    <hyperlink ref="A16" r:id="rId9" tooltip="Bundle - IPS" display="https://build.fhir.org/ig/HL7/fhir-ips/StructureDefinition-Bundle-uv-ips.html" xr:uid="{00000000-0004-0000-0000-000009000000}"/>
    <hyperlink ref="A15" r:id="rId10" tooltip="Composition (IPS)" display="https://build.fhir.org/ig/HL7/fhir-ips/StructureDefinition-Composition-uv-ips.html" xr:uid="{00000000-0004-0000-0000-00000A000000}"/>
    <hyperlink ref="A7" r:id="rId11" tooltip="Allergy Intolerance (IPS)" display="https://build.fhir.org/ig/HL7/fhir-ips/StructureDefinition-AllergyIntolerance-uv-ips.html" xr:uid="{00000000-0004-0000-0000-00000B000000}"/>
    <hyperlink ref="A8" r:id="rId12" tooltip="Immunization (IPS)" display="https://build.fhir.org/ig/HL7/fhir-ips/StructureDefinition-Immunization-uv-ips.html" xr:uid="{00000000-0004-0000-0000-00000C000000}"/>
    <hyperlink ref="A10" r:id="rId13" tooltip="Medication Statement (IPS)" display="https://build.fhir.org/ig/HL7/fhir-ips/StructureDefinition-MedicationStatement-uv-ips.html" xr:uid="{00000000-0004-0000-0000-00000D000000}"/>
    <hyperlink ref="A14" r:id="rId14" tooltip="Specimen (IPS)" display="https://build.fhir.org/ig/HL7/fhir-ips/StructureDefinition-Specimen-uv-ips.html" xr:uid="{00000000-0004-0000-0000-00000E000000}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topLeftCell="A7" workbookViewId="0">
      <selection activeCell="A22" sqref="A22"/>
    </sheetView>
  </sheetViews>
  <sheetFormatPr defaultColWidth="8.85546875" defaultRowHeight="15" x14ac:dyDescent="0.25"/>
  <cols>
    <col min="1" max="1" width="62.425781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7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ValueSet/Medication Status Codes</v>
      </c>
      <c r="B5" s="4" t="s">
        <v>70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 SNOMEDCTDrugTherapyStatusCodes</v>
      </c>
      <c r="B7" s="4" t="s">
        <v>71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ValueSet/Medication usage category codes</v>
      </c>
      <c r="B9" s="4" t="s">
        <v>72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ValueSet/MedicationSnomedCodesAbsentUnknown</v>
      </c>
      <c r="B11" s="4" t="s">
        <v>73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ValueSet/Condition/Problem/DiagnosisCodes</v>
      </c>
      <c r="B15" s="4" t="s">
        <v>74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 SNOMEDCTAdditionalDosageInstructions</v>
      </c>
      <c r="B17" s="4" t="s">
        <v>75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ValueSet/SNOMEDCTMedicationAsNeededReasonCodes</v>
      </c>
      <c r="B19" s="4" t="s">
        <v>76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 SNOMEDCTAnatomicalStructureForAdministrationSiteCodes</v>
      </c>
      <c r="B21" s="4" t="s">
        <v>77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 MedicineRouteOfAdministrationUvIps</v>
      </c>
      <c r="B23" s="4" t="s">
        <v>78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4" spans="1:7" s="2" customFormat="1" x14ac:dyDescent="0.25">
      <c r="A24" s="16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25">
      <c r="A25" s="15" t="str">
        <f t="shared" si="0"/>
        <v>ValueSet/ SNOMEDCTAdministrationMethodCodes</v>
      </c>
      <c r="B25" s="4" t="s">
        <v>79</v>
      </c>
      <c r="C25" s="3" t="s">
        <v>4</v>
      </c>
      <c r="E25" s="15" t="b">
        <v>0</v>
      </c>
      <c r="F25" s="15" t="b">
        <v>0</v>
      </c>
      <c r="G25" s="7">
        <f t="shared" si="2"/>
        <v>0</v>
      </c>
    </row>
    <row r="26" spans="1:7" s="2" customFormat="1" x14ac:dyDescent="0.25">
      <c r="A26" s="16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25">
      <c r="A27" s="15" t="str">
        <f t="shared" si="0"/>
        <v>ValueSet/ DoseAndRateType</v>
      </c>
      <c r="B27" s="4" t="s">
        <v>80</v>
      </c>
      <c r="C27" s="3" t="s">
        <v>4</v>
      </c>
      <c r="E27" s="15" t="b">
        <v>0</v>
      </c>
      <c r="F27" s="15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18" sqref="B18"/>
    </sheetView>
  </sheetViews>
  <sheetFormatPr defaultColWidth="8.85546875" defaultRowHeight="15" x14ac:dyDescent="0.25"/>
  <cols>
    <col min="1" max="1" width="46.8554687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ValueSet/MedicationSnomedCodesAbsentUnknown</v>
      </c>
      <c r="B5" s="4" t="s">
        <v>73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ValueSet/Medications - SNOMED CT IPS Free Set</v>
      </c>
      <c r="B7" s="4" t="s">
        <v>81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ValueSet/WHO ATC - IPS</v>
      </c>
      <c r="B9" s="4" t="s">
        <v>59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ValueSet/Absent or Unknown Medication - IPS</v>
      </c>
      <c r="B11" s="4" t="s">
        <v>82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ValueSet/Medication Status Codes</v>
      </c>
      <c r="B13" s="4" t="s">
        <v>70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ValueSet/MedicineDoseFormUvIps</v>
      </c>
      <c r="B15" s="4" t="s">
        <v>83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ValueSet/MedicineActiveSubstancesUvIps</v>
      </c>
      <c r="B17" s="4" t="s">
        <v>84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>
      <selection activeCell="E23" sqref="E23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5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3" si="0">CONCATENATE(C2,"/",B2)</f>
        <v>CodeSystem/ CommonLanguages</v>
      </c>
      <c r="B2" s="5" t="s">
        <v>85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5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ValueSet/ObservationCategoryCodes</v>
      </c>
      <c r="B5" s="4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CodeSystem/loinc.org</v>
      </c>
      <c r="B6" s="19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25">
      <c r="A7" s="15" t="str">
        <f t="shared" si="0"/>
        <v>ValueSet/observation-codes</v>
      </c>
      <c r="B7" s="18" t="s">
        <v>87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ValueSet/ResourceType</v>
      </c>
      <c r="B9" s="4" t="s">
        <v>57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 DataAbsentReason</v>
      </c>
      <c r="B11" s="4" t="s">
        <v>89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 ObservationInterpretationCodes</v>
      </c>
      <c r="B13" s="4" t="s">
        <v>90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25">
      <c r="A15" s="15" t="str">
        <f t="shared" si="0"/>
        <v>ValueSet/SNOMEDCTBodyStructures</v>
      </c>
      <c r="B15" s="4" t="s">
        <v>91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ValueSet/ObservationMethods</v>
      </c>
      <c r="B17" s="4" t="s">
        <v>92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 ObservationReferenceRangeMeaningCodes</v>
      </c>
      <c r="B19" s="4" t="s">
        <v>93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 ObservationReferenceRangeAppliesToCodes</v>
      </c>
      <c r="B21" s="4" t="s">
        <v>94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CodeSystem/LOINCCodes</v>
      </c>
      <c r="B22" s="19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ValueSet/observation-codes</v>
      </c>
      <c r="B23" s="18" t="s">
        <v>87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topLeftCell="A22" workbookViewId="0">
      <selection activeCell="D45" sqref="D45"/>
    </sheetView>
  </sheetViews>
  <sheetFormatPr defaultColWidth="8.85546875" defaultRowHeight="15" x14ac:dyDescent="0.25"/>
  <cols>
    <col min="1" max="1" width="51.425781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 CommonLanguages</v>
      </c>
      <c r="B3" s="4" t="s">
        <v>85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CodeSystem/ObservationCategoryCodes</v>
      </c>
      <c r="B4" s="19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ValueSet/ObservationCategoryCodes</v>
      </c>
      <c r="B5" s="18" t="s">
        <v>86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 xml:space="preserve">ValueSet/observation-category </v>
      </c>
      <c r="B7" s="4" t="s">
        <v>97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ValueSet/results-laboratory-observations-uv-ips</v>
      </c>
      <c r="B9" s="4" t="s">
        <v>98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ValueSet/resource-types</v>
      </c>
      <c r="B11" s="4" t="s">
        <v>100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CodeSystem/http://snomed.info/sct</v>
      </c>
      <c r="B12" s="22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ValueSet/ResultsCodedValuesLaboratoryUvIps</v>
      </c>
      <c r="B13" s="18" t="s">
        <v>101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CodeSystem/http://snomed.info/sct</v>
      </c>
      <c r="B14" s="21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ValueSet/Results Blood Group - SNOMED CT IPS Free Set</v>
      </c>
      <c r="B15" s="20" t="s">
        <v>102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 xml:space="preserve">CodeSystem/http://snomed.info/sct </v>
      </c>
      <c r="B16" s="22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ValueSet/Results Presence Absence - SNOMED CT IPS Free Se</v>
      </c>
      <c r="B17" s="18" t="s">
        <v>104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CodeSystem/http://snomed.info/sct</v>
      </c>
      <c r="B18" s="21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ValueSet/Results Microorganism - SNOMED CT IPS Free Set</v>
      </c>
      <c r="B19" s="4" t="s">
        <v>106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 DataAbsentReason</v>
      </c>
      <c r="B21" s="4" t="s">
        <v>89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ValueSet/ObservationInterpretationCodes</v>
      </c>
      <c r="B23" s="4" t="s">
        <v>108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  <row r="24" spans="1:7" s="2" customFormat="1" x14ac:dyDescent="0.25">
      <c r="A24" s="16" t="str">
        <f t="shared" si="0"/>
        <v>CodeSystem/http://snomed.info/sct</v>
      </c>
      <c r="B24" s="21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25">
      <c r="A25" s="15" t="str">
        <f t="shared" si="0"/>
        <v>ValueSet/SNOMEDCTBodyStructures</v>
      </c>
      <c r="B25" s="3" t="s">
        <v>91</v>
      </c>
      <c r="C25" s="3" t="s">
        <v>4</v>
      </c>
      <c r="E25" s="15" t="b">
        <v>0</v>
      </c>
      <c r="F25" s="15" t="b">
        <v>0</v>
      </c>
      <c r="G25" s="11">
        <f t="shared" si="2"/>
        <v>0</v>
      </c>
    </row>
    <row r="26" spans="1:7" s="2" customFormat="1" x14ac:dyDescent="0.25">
      <c r="A26" s="16" t="str">
        <f t="shared" si="0"/>
        <v>CodeSystem/http://snomed.info/sct</v>
      </c>
      <c r="B26" s="21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25">
      <c r="A27" s="15" t="str">
        <f t="shared" si="0"/>
        <v>ValueSet/ObservationMethods</v>
      </c>
      <c r="B27" s="4" t="s">
        <v>92</v>
      </c>
      <c r="C27" s="3" t="s">
        <v>4</v>
      </c>
      <c r="E27" s="15" t="b">
        <v>0</v>
      </c>
      <c r="F27" s="15" t="b">
        <v>0</v>
      </c>
      <c r="G27" s="11">
        <f t="shared" si="2"/>
        <v>0</v>
      </c>
    </row>
    <row r="28" spans="1:7" s="2" customFormat="1" x14ac:dyDescent="0.25">
      <c r="A28" s="16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25">
      <c r="A29" s="15" t="str">
        <f t="shared" si="0"/>
        <v>ValueSet/ObservationReferenceRangeMeaningCodes</v>
      </c>
      <c r="B29" s="4" t="s">
        <v>110</v>
      </c>
      <c r="C29" s="3" t="s">
        <v>4</v>
      </c>
      <c r="E29" s="15" t="b">
        <v>0</v>
      </c>
      <c r="F29" s="15" t="b">
        <v>0</v>
      </c>
      <c r="G29" s="11">
        <f t="shared" si="2"/>
        <v>0</v>
      </c>
    </row>
    <row r="30" spans="1:7" s="2" customFormat="1" x14ac:dyDescent="0.25">
      <c r="A30" s="16" t="str">
        <f t="shared" si="0"/>
        <v>CodeSystem/http://snomed.info/sct</v>
      </c>
      <c r="B30" s="21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25">
      <c r="A31" s="15" t="str">
        <f t="shared" si="0"/>
        <v>ValueSet/ ObservationReferenceRangeAppliesToCodes</v>
      </c>
      <c r="B31" s="4" t="s">
        <v>94</v>
      </c>
      <c r="C31" s="3" t="s">
        <v>4</v>
      </c>
      <c r="E31" s="15" t="b">
        <v>0</v>
      </c>
      <c r="F31" s="15" t="b">
        <v>0</v>
      </c>
      <c r="G31" s="11">
        <f t="shared" si="2"/>
        <v>0</v>
      </c>
    </row>
    <row r="32" spans="1:7" s="2" customFormat="1" x14ac:dyDescent="0.25">
      <c r="A32" s="16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25">
      <c r="A33" s="15" t="str">
        <f t="shared" si="0"/>
        <v>ValueSet/ResourceType</v>
      </c>
      <c r="B33" s="4" t="s">
        <v>57</v>
      </c>
      <c r="C33" s="3" t="s">
        <v>4</v>
      </c>
      <c r="E33" s="15" t="b">
        <v>0</v>
      </c>
      <c r="F33" s="15" t="b">
        <v>0</v>
      </c>
      <c r="G33" s="11">
        <f t="shared" si="2"/>
        <v>0</v>
      </c>
    </row>
    <row r="34" spans="1:7" s="2" customFormat="1" x14ac:dyDescent="0.25">
      <c r="A34" s="16" t="str">
        <f t="shared" si="0"/>
        <v>CodeSystem/http://loinc.org OU ObservationCodes</v>
      </c>
      <c r="B34" s="21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25">
      <c r="A35" s="15" t="str">
        <f t="shared" si="0"/>
        <v>ValueSet/ LOINCCodes OU http://loinc.org</v>
      </c>
      <c r="B35" s="18" t="s">
        <v>111</v>
      </c>
      <c r="C35" s="3" t="s">
        <v>4</v>
      </c>
      <c r="E35" s="15" t="b">
        <v>0</v>
      </c>
      <c r="F35" s="15" t="b">
        <v>0</v>
      </c>
      <c r="G35" s="11">
        <f t="shared" si="3"/>
        <v>0</v>
      </c>
    </row>
    <row r="36" spans="1:7" s="2" customFormat="1" x14ac:dyDescent="0.25">
      <c r="A36" s="16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25">
      <c r="A37" s="15" t="str">
        <f t="shared" si="0"/>
        <v>ValueSet/ DataAbsentReason</v>
      </c>
      <c r="B37" s="4" t="s">
        <v>89</v>
      </c>
      <c r="C37" s="3" t="s">
        <v>4</v>
      </c>
      <c r="E37" s="15" t="b">
        <v>0</v>
      </c>
      <c r="F37" s="15" t="b">
        <v>0</v>
      </c>
      <c r="G37" s="11">
        <f t="shared" si="3"/>
        <v>0</v>
      </c>
    </row>
    <row r="38" spans="1:7" s="2" customFormat="1" x14ac:dyDescent="0.25">
      <c r="A38" s="16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25">
      <c r="A39" s="15" t="str">
        <f t="shared" si="0"/>
        <v>ValueSet/ObservationInterpretationCodes</v>
      </c>
      <c r="B39" s="4" t="s">
        <v>108</v>
      </c>
      <c r="C39" s="3" t="s">
        <v>4</v>
      </c>
      <c r="E39" s="15" t="b">
        <v>0</v>
      </c>
      <c r="F39" s="15" t="b">
        <v>0</v>
      </c>
      <c r="G39" s="11">
        <f t="shared" si="3"/>
        <v>0</v>
      </c>
    </row>
  </sheetData>
  <hyperlinks>
    <hyperlink ref="B14" r:id="rId1" xr:uid="{00000000-0004-0000-0C00-000000000000}"/>
    <hyperlink ref="B12" r:id="rId2" xr:uid="{00000000-0004-0000-0C00-000001000000}"/>
    <hyperlink ref="B16" r:id="rId3" xr:uid="{00000000-0004-0000-0C00-000002000000}"/>
    <hyperlink ref="B18" r:id="rId4" xr:uid="{00000000-0004-0000-0C00-000003000000}"/>
    <hyperlink ref="B24" r:id="rId5" xr:uid="{00000000-0004-0000-0C00-000004000000}"/>
    <hyperlink ref="B26" r:id="rId6" xr:uid="{00000000-0004-0000-0C00-000005000000}"/>
    <hyperlink ref="B30" r:id="rId7" xr:uid="{00000000-0004-0000-0C00-000006000000}"/>
    <hyperlink ref="B34" r:id="rId8" display="http://loinc.org" xr:uid="{00000000-0004-0000-0C00-000007000000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workbookViewId="0">
      <selection activeCell="A27" sqref="A27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topLeftCell="A13" workbookViewId="0">
      <selection activeCell="D28" sqref="D28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C25" sqref="C25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16" t="str">
        <f t="shared" ref="A2:A23" si="0"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</v>
      </c>
      <c r="B3" s="4"/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16" t="str">
        <f t="shared" si="0"/>
        <v>CodeSystem/</v>
      </c>
      <c r="B4" s="5"/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</v>
      </c>
      <c r="B5" s="4"/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16" t="str">
        <f t="shared" si="0"/>
        <v>CodeSystem/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16" t="str">
        <f t="shared" si="0"/>
        <v>CodeSystem/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16" t="str">
        <f t="shared" si="0"/>
        <v>CodeSystem/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16" t="str">
        <f t="shared" si="0"/>
        <v>CodeSystem/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16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16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16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16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16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11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15" activeCellId="6" sqref="G2 G4 G6 G8 G10 G13 G15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5">
      <c r="A3" s="3" t="str">
        <f t="shared" ref="A3:A15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5" si="1">COUNTIF(E3:F3,TRUE)/COLUMNS(E3:F3)</f>
        <v>0.5</v>
      </c>
    </row>
    <row r="4" spans="1:7" s="2" customFormat="1" x14ac:dyDescent="0.25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25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25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25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25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25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25">
      <c r="A10" s="2" t="str">
        <f t="shared" si="0"/>
        <v>CodeSystem/patient-contactrelationship</v>
      </c>
      <c r="B10" s="2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25">
      <c r="A11" s="3" t="str">
        <f t="shared" si="0"/>
        <v>ValueSet/patient-contactrelationship</v>
      </c>
      <c r="B11" s="3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25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25">
      <c r="A13" s="3" t="str">
        <f t="shared" si="0"/>
        <v>CodeSystem/ietf-bcp-47</v>
      </c>
      <c r="B13" s="4" t="s">
        <v>24</v>
      </c>
      <c r="C13" s="3" t="s">
        <v>3</v>
      </c>
      <c r="D13" s="3" t="s">
        <v>23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5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25">
      <c r="A15" s="3" t="str">
        <f t="shared" si="0"/>
        <v>CodeSystem/link-type</v>
      </c>
      <c r="B15" s="3" t="s">
        <v>25</v>
      </c>
      <c r="C15" s="3" t="s">
        <v>3</v>
      </c>
      <c r="D15" s="3" t="s">
        <v>26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D10" sqref="D10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5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25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25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25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25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25">
      <c r="G8" s="6"/>
    </row>
    <row r="9" spans="1:7" s="3" customFormat="1" x14ac:dyDescent="0.25">
      <c r="G9" s="7"/>
    </row>
    <row r="10" spans="1:7" s="2" customFormat="1" x14ac:dyDescent="0.25">
      <c r="G10" s="6"/>
    </row>
    <row r="11" spans="1:7" s="3" customFormat="1" x14ac:dyDescent="0.25">
      <c r="G11" s="7"/>
    </row>
    <row r="12" spans="1:7" s="2" customFormat="1" x14ac:dyDescent="0.25">
      <c r="G12" s="6"/>
    </row>
    <row r="13" spans="1:7" s="3" customFormat="1" x14ac:dyDescent="0.25">
      <c r="G13" s="7"/>
    </row>
    <row r="14" spans="1:7" s="2" customFormat="1" x14ac:dyDescent="0.25">
      <c r="G14" s="6"/>
    </row>
    <row r="15" spans="1:7" s="3" customFormat="1" x14ac:dyDescent="0.25">
      <c r="G15" s="7"/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F14" sqref="F14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25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25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25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25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25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25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25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25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25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5" t="b">
        <v>0</v>
      </c>
      <c r="F11" s="15" t="b">
        <v>0</v>
      </c>
      <c r="G11" s="17">
        <f t="shared" si="1"/>
        <v>0</v>
      </c>
    </row>
    <row r="12" spans="1:7" s="2" customFormat="1" x14ac:dyDescent="0.25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25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25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0</v>
      </c>
      <c r="G14" s="10">
        <f t="shared" ref="G14" si="2">COUNTIF(E14:F14,TRUE)/COLUMNS(E14:F14)</f>
        <v>0.5</v>
      </c>
    </row>
    <row r="15" spans="1:7" s="3" customFormat="1" x14ac:dyDescent="0.25">
      <c r="G15" s="7"/>
    </row>
    <row r="16" spans="1:7" s="2" customFormat="1" x14ac:dyDescent="0.25">
      <c r="G16" s="6"/>
    </row>
    <row r="17" spans="7:7" s="3" customFormat="1" x14ac:dyDescent="0.25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B4" sqref="B4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5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25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25">
      <c r="A4" s="3" t="str">
        <f t="shared" si="0"/>
        <v>ValueSet/healthcare-professional-roles-uv-ips</v>
      </c>
      <c r="B4" s="4" t="s">
        <v>38</v>
      </c>
      <c r="C4" s="4" t="s">
        <v>4</v>
      </c>
      <c r="D4" s="4" t="s">
        <v>40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25">
      <c r="A5" s="3" t="str">
        <f t="shared" si="0"/>
        <v>CodeSystem/2.16.840.1.113883.2.9.6.2.7</v>
      </c>
      <c r="B5" s="5" t="s">
        <v>39</v>
      </c>
      <c r="C5" s="5" t="s">
        <v>3</v>
      </c>
      <c r="D5" s="5" t="s">
        <v>40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25">
      <c r="A6" s="3" t="str">
        <f t="shared" si="0"/>
        <v>ValueSet/c80-practice-codes</v>
      </c>
      <c r="B6" s="3" t="s">
        <v>41</v>
      </c>
      <c r="C6" s="4" t="s">
        <v>4</v>
      </c>
      <c r="D6" s="4" t="s">
        <v>42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855468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25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25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25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25">
      <c r="A6" s="2" t="s">
        <v>43</v>
      </c>
      <c r="G6" s="6">
        <f t="shared" si="0"/>
        <v>0</v>
      </c>
    </row>
    <row r="7" spans="1:7" s="3" customFormat="1" x14ac:dyDescent="0.25">
      <c r="A7" s="3" t="s">
        <v>44</v>
      </c>
      <c r="G7" s="7">
        <f t="shared" si="0"/>
        <v>0</v>
      </c>
    </row>
    <row r="8" spans="1:7" s="2" customFormat="1" x14ac:dyDescent="0.25">
      <c r="A8" s="2" t="s">
        <v>43</v>
      </c>
      <c r="G8" s="6"/>
    </row>
    <row r="9" spans="1:7" s="3" customFormat="1" x14ac:dyDescent="0.25">
      <c r="A9" s="3" t="s">
        <v>44</v>
      </c>
      <c r="G9" s="7"/>
    </row>
    <row r="10" spans="1:7" s="2" customFormat="1" x14ac:dyDescent="0.25">
      <c r="A10" s="2" t="s">
        <v>43</v>
      </c>
      <c r="G10" s="6"/>
    </row>
    <row r="11" spans="1:7" s="3" customFormat="1" x14ac:dyDescent="0.25">
      <c r="A11" s="3" t="s">
        <v>44</v>
      </c>
      <c r="G11" s="7"/>
    </row>
    <row r="12" spans="1:7" s="2" customFormat="1" x14ac:dyDescent="0.25">
      <c r="A12" s="2" t="s">
        <v>44</v>
      </c>
      <c r="G12" s="6"/>
    </row>
    <row r="13" spans="1:7" s="3" customFormat="1" x14ac:dyDescent="0.25">
      <c r="A13" s="3" t="s">
        <v>43</v>
      </c>
      <c r="G13" s="7"/>
    </row>
    <row r="14" spans="1:7" s="2" customFormat="1" x14ac:dyDescent="0.25">
      <c r="A14" s="2" t="s">
        <v>44</v>
      </c>
      <c r="G14" s="6"/>
    </row>
    <row r="15" spans="1:7" s="3" customFormat="1" x14ac:dyDescent="0.25">
      <c r="A15" s="3" t="s">
        <v>43</v>
      </c>
      <c r="G15" s="7"/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2"/>
  <sheetViews>
    <sheetView workbookViewId="0">
      <selection activeCell="A22" sqref="A22:XFD22"/>
    </sheetView>
  </sheetViews>
  <sheetFormatPr defaultColWidth="8.85546875" defaultRowHeight="15" x14ac:dyDescent="0.25"/>
  <cols>
    <col min="1" max="1" width="49.42578125" bestFit="1" customWidth="1"/>
    <col min="2" max="2" width="40.7109375" customWidth="1"/>
    <col min="3" max="3" width="14.42578125" customWidth="1"/>
    <col min="4" max="4" width="44.7109375" customWidth="1"/>
    <col min="5" max="5" width="11.85546875" bestFit="1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 t="shared" ref="A2:A21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25">
      <c r="A3" s="15" t="str">
        <f t="shared" si="0"/>
        <v>ValueSet/CommonLanguages</v>
      </c>
      <c r="B3" s="4" t="s">
        <v>45</v>
      </c>
      <c r="C3" s="3" t="s">
        <v>4</v>
      </c>
      <c r="D3" s="4"/>
      <c r="E3" s="14" t="b">
        <v>0</v>
      </c>
      <c r="F3" s="14" t="b">
        <v>0</v>
      </c>
      <c r="G3" s="7">
        <f t="shared" ref="G3:G21" si="1">COUNTIF(E3:F3,TRUE)/COLUMNS(E3:F3)</f>
        <v>0</v>
      </c>
    </row>
    <row r="4" spans="1:7" s="2" customFormat="1" x14ac:dyDescent="0.25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25">
      <c r="A5" s="15" t="str">
        <f t="shared" si="0"/>
        <v>ValueSet/AllergyIntoleranceClinicalStatusCodes</v>
      </c>
      <c r="B5" s="4" t="s">
        <v>46</v>
      </c>
      <c r="C5" s="4" t="s">
        <v>4</v>
      </c>
      <c r="D5" s="4"/>
      <c r="E5" s="14" t="b">
        <v>1</v>
      </c>
      <c r="F5" s="14" t="b">
        <v>0</v>
      </c>
      <c r="G5" s="7">
        <f t="shared" si="1"/>
        <v>0.5</v>
      </c>
    </row>
    <row r="6" spans="1:7" s="2" customFormat="1" x14ac:dyDescent="0.25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25">
      <c r="A7" s="15" t="str">
        <f t="shared" si="0"/>
        <v>ValueSet/AllergyIntoleranceVerificationStatusCodes</v>
      </c>
      <c r="B7" s="4" t="s">
        <v>47</v>
      </c>
      <c r="C7" s="3" t="s">
        <v>4</v>
      </c>
      <c r="E7" s="14" t="b">
        <v>1</v>
      </c>
      <c r="F7" s="14" t="b">
        <v>0</v>
      </c>
      <c r="G7" s="7">
        <f t="shared" si="1"/>
        <v>0.5</v>
      </c>
    </row>
    <row r="8" spans="1:7" s="2" customFormat="1" x14ac:dyDescent="0.25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25">
      <c r="A9" s="15" t="str">
        <f t="shared" si="0"/>
        <v>ValueSet/AllergyIntoleranceType</v>
      </c>
      <c r="B9" s="4" t="s">
        <v>48</v>
      </c>
      <c r="C9" s="3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25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25">
      <c r="A11" s="15" t="str">
        <f t="shared" si="0"/>
        <v>ValueSet/AllergyIntoleranceCategory</v>
      </c>
      <c r="B11" s="4" t="s">
        <v>49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25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25">
      <c r="A13" s="15" t="str">
        <f t="shared" si="0"/>
        <v>ValueSet/AllergyIntoleranceCriticality</v>
      </c>
      <c r="B13" s="4" t="s">
        <v>50</v>
      </c>
      <c r="C13" s="3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25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1</v>
      </c>
      <c r="F14" s="5" t="b">
        <v>0</v>
      </c>
      <c r="G14" s="10">
        <f t="shared" si="1"/>
        <v>0.5</v>
      </c>
    </row>
    <row r="15" spans="1:7" s="3" customFormat="1" x14ac:dyDescent="0.25">
      <c r="A15" s="15" t="str">
        <f t="shared" si="0"/>
        <v>ValueSet/AllergyIntoleranceUvIps</v>
      </c>
      <c r="B15" s="4" t="s">
        <v>51</v>
      </c>
      <c r="C15" s="3" t="s">
        <v>4</v>
      </c>
      <c r="E15" s="14" t="b">
        <v>1</v>
      </c>
      <c r="F15" s="14" t="b">
        <v>0</v>
      </c>
      <c r="G15" s="7">
        <f t="shared" si="1"/>
        <v>0.5</v>
      </c>
    </row>
    <row r="16" spans="1:7" s="2" customFormat="1" x14ac:dyDescent="0.25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38" s="3" customFormat="1" x14ac:dyDescent="0.25">
      <c r="A17" s="15" t="str">
        <f t="shared" si="0"/>
        <v>ValueSet/Allergy Intolerance - SNOMED CT IPS Free Set</v>
      </c>
      <c r="B17" s="14" t="s">
        <v>58</v>
      </c>
      <c r="C17" s="3" t="s">
        <v>4</v>
      </c>
      <c r="E17" s="14" t="b">
        <v>1</v>
      </c>
      <c r="F17" s="14" t="b">
        <v>0</v>
      </c>
      <c r="G17" s="7">
        <f t="shared" si="1"/>
        <v>0.5</v>
      </c>
    </row>
    <row r="18" spans="1:38" s="2" customFormat="1" x14ac:dyDescent="0.25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38" s="3" customFormat="1" x14ac:dyDescent="0.25">
      <c r="A19" s="15" t="str">
        <f t="shared" si="0"/>
        <v>ValueSet/WHO ATC - IPS</v>
      </c>
      <c r="B19" s="4" t="s">
        <v>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38" s="2" customFormat="1" x14ac:dyDescent="0.25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38" s="3" customFormat="1" x14ac:dyDescent="0.25">
      <c r="A21" s="15" t="str">
        <f t="shared" si="0"/>
        <v>ValueSet/Absent or Unknown Allergies - IPS</v>
      </c>
      <c r="B21" s="3" t="s">
        <v>60</v>
      </c>
      <c r="C21" s="3" t="s">
        <v>4</v>
      </c>
      <c r="E21" s="14" t="b">
        <v>0</v>
      </c>
      <c r="F21" s="14" t="b">
        <v>0</v>
      </c>
      <c r="G21" s="7">
        <f t="shared" si="1"/>
        <v>0</v>
      </c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"/>
  <sheetViews>
    <sheetView workbookViewId="0">
      <selection activeCell="A27" sqref="A27"/>
    </sheetView>
  </sheetViews>
  <sheetFormatPr defaultColWidth="8.85546875" defaultRowHeight="15" x14ac:dyDescent="0.25"/>
  <cols>
    <col min="1" max="1" width="44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ValueSet/ImmunizationStatusReasonCodes</v>
      </c>
      <c r="B5" s="4" t="s">
        <v>53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ValueSet/Vaccines - SNOMED CT IPS Free Set</v>
      </c>
      <c r="B7" s="4" t="s">
        <v>54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ValueSet/Vaccines WHO ATC - IPS</v>
      </c>
      <c r="B9" s="4" t="s">
        <v>55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ValueSet/Absent or Unknown Immunization - IPS</v>
      </c>
      <c r="B11" s="4" t="s">
        <v>56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ValueSet/ResourceType</v>
      </c>
      <c r="B13" s="4" t="s">
        <v>57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  <row r="26" spans="1:7" x14ac:dyDescent="0.25">
      <c r="A26" s="1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workbookViewId="0">
      <selection activeCell="B28" sqref="B28"/>
    </sheetView>
  </sheetViews>
  <sheetFormatPr defaultColWidth="8.85546875" defaultRowHeight="15" x14ac:dyDescent="0.25"/>
  <cols>
    <col min="1" max="1" width="44.710937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5">
      <c r="A2" s="2" t="str">
        <f t="shared" ref="A2:A23" si="0">CONCATENATE(C2,"/",B2)</f>
        <v>CodeSystem/CommonLanguages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5">
      <c r="A3" s="15" t="str">
        <f t="shared" si="0"/>
        <v>ValueSet/CommonLanguages</v>
      </c>
      <c r="B3" s="4" t="s">
        <v>45</v>
      </c>
      <c r="C3" s="4" t="s">
        <v>4</v>
      </c>
      <c r="D3" s="4"/>
      <c r="E3" s="15" t="b">
        <v>0</v>
      </c>
      <c r="F3" s="15" t="b">
        <v>0</v>
      </c>
      <c r="G3" s="7">
        <f t="shared" ref="G3:G23" si="1">COUNTIF(E3:F3,TRUE)/COLUMNS(E3:F3)</f>
        <v>0</v>
      </c>
    </row>
    <row r="4" spans="1:7" s="2" customFormat="1" x14ac:dyDescent="0.25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5">
      <c r="A5" s="15" t="str">
        <f t="shared" si="0"/>
        <v>ValueSet/ConditionClinicalStatusCodes</v>
      </c>
      <c r="B5" s="4" t="s">
        <v>61</v>
      </c>
      <c r="C5" s="4" t="s">
        <v>4</v>
      </c>
      <c r="D5" s="4"/>
      <c r="E5" s="15" t="b">
        <v>0</v>
      </c>
      <c r="F5" s="15" t="b">
        <v>0</v>
      </c>
      <c r="G5" s="7">
        <f t="shared" si="1"/>
        <v>0</v>
      </c>
    </row>
    <row r="6" spans="1:7" s="2" customFormat="1" x14ac:dyDescent="0.25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5">
      <c r="A7" s="15" t="str">
        <f t="shared" si="0"/>
        <v>ValueSet/ConditionVerificationStatus</v>
      </c>
      <c r="B7" s="4" t="s">
        <v>62</v>
      </c>
      <c r="C7" s="3" t="s">
        <v>4</v>
      </c>
      <c r="E7" s="15" t="b">
        <v>0</v>
      </c>
      <c r="F7" s="15" t="b">
        <v>0</v>
      </c>
      <c r="G7" s="7">
        <f t="shared" si="1"/>
        <v>0</v>
      </c>
    </row>
    <row r="8" spans="1:7" s="2" customFormat="1" x14ac:dyDescent="0.25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5">
      <c r="A9" s="15" t="str">
        <f t="shared" si="0"/>
        <v>ValueSet/ ProblemTypeUvIps</v>
      </c>
      <c r="B9" s="4" t="s">
        <v>63</v>
      </c>
      <c r="C9" s="4" t="s">
        <v>4</v>
      </c>
      <c r="E9" s="15" t="b">
        <v>0</v>
      </c>
      <c r="F9" s="15" t="b">
        <v>0</v>
      </c>
      <c r="G9" s="7">
        <f t="shared" si="1"/>
        <v>0</v>
      </c>
    </row>
    <row r="10" spans="1:7" s="2" customFormat="1" x14ac:dyDescent="0.25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5">
      <c r="A11" s="15" t="str">
        <f t="shared" si="0"/>
        <v>ValueSet/Problem Type (LOINC)</v>
      </c>
      <c r="B11" s="4" t="s">
        <v>64</v>
      </c>
      <c r="C11" s="3" t="s">
        <v>4</v>
      </c>
      <c r="E11" s="15" t="b">
        <v>0</v>
      </c>
      <c r="F11" s="15" t="b">
        <v>0</v>
      </c>
      <c r="G11" s="7">
        <f t="shared" si="1"/>
        <v>0</v>
      </c>
    </row>
    <row r="12" spans="1:7" s="2" customFormat="1" x14ac:dyDescent="0.25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5">
      <c r="A13" s="15" t="str">
        <f t="shared" si="0"/>
        <v>ValueSet/Condition/DiagnosisSeverity</v>
      </c>
      <c r="B13" s="4" t="s">
        <v>65</v>
      </c>
      <c r="C13" s="4" t="s">
        <v>4</v>
      </c>
      <c r="E13" s="15" t="b">
        <v>0</v>
      </c>
      <c r="F13" s="15" t="b">
        <v>0</v>
      </c>
      <c r="G13" s="7">
        <f t="shared" si="1"/>
        <v>0</v>
      </c>
    </row>
    <row r="14" spans="1:7" s="2" customFormat="1" x14ac:dyDescent="0.25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5">
      <c r="A15" s="15" t="str">
        <f t="shared" si="0"/>
        <v>ValueSet/Problem Severity - IPS</v>
      </c>
      <c r="B15" s="4" t="s">
        <v>66</v>
      </c>
      <c r="C15" s="3" t="s">
        <v>4</v>
      </c>
      <c r="E15" s="15" t="b">
        <v>0</v>
      </c>
      <c r="F15" s="15" t="b">
        <v>0</v>
      </c>
      <c r="G15" s="7">
        <f t="shared" si="1"/>
        <v>0</v>
      </c>
    </row>
    <row r="16" spans="1:7" s="2" customFormat="1" x14ac:dyDescent="0.25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5">
      <c r="A17" s="15" t="str">
        <f t="shared" si="0"/>
        <v>ValueSet/ProblemsSnomedAbsentUnknownUvIps</v>
      </c>
      <c r="B17" s="4" t="s">
        <v>67</v>
      </c>
      <c r="C17" s="3" t="s">
        <v>4</v>
      </c>
      <c r="E17" s="15" t="b">
        <v>0</v>
      </c>
      <c r="F17" s="15" t="b">
        <v>0</v>
      </c>
      <c r="G17" s="7">
        <f t="shared" si="1"/>
        <v>0</v>
      </c>
    </row>
    <row r="18" spans="1:7" s="2" customFormat="1" x14ac:dyDescent="0.25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5">
      <c r="A19" s="15" t="str">
        <f t="shared" si="0"/>
        <v>ValueSet/Problems - SNOMED CT IPS Free Set</v>
      </c>
      <c r="B19" s="4" t="s">
        <v>68</v>
      </c>
      <c r="C19" s="3" t="s">
        <v>4</v>
      </c>
      <c r="E19" s="15" t="b">
        <v>0</v>
      </c>
      <c r="F19" s="15" t="b">
        <v>0</v>
      </c>
      <c r="G19" s="7">
        <f t="shared" si="1"/>
        <v>0</v>
      </c>
    </row>
    <row r="20" spans="1:7" s="2" customFormat="1" x14ac:dyDescent="0.25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5">
      <c r="A21" s="15" t="str">
        <f t="shared" si="0"/>
        <v>ValueSet/Absent or Unknown Problems - IPS</v>
      </c>
      <c r="B21" s="4" t="s">
        <v>69</v>
      </c>
      <c r="C21" s="4" t="s">
        <v>4</v>
      </c>
      <c r="E21" s="15" t="b">
        <v>0</v>
      </c>
      <c r="F21" s="15" t="b">
        <v>0</v>
      </c>
      <c r="G21" s="7">
        <f t="shared" si="1"/>
        <v>0</v>
      </c>
    </row>
    <row r="22" spans="1:7" s="2" customFormat="1" x14ac:dyDescent="0.25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5">
      <c r="A23" s="15" t="str">
        <f t="shared" si="0"/>
        <v>ValueSet/</v>
      </c>
      <c r="C23" s="3" t="s">
        <v>4</v>
      </c>
      <c r="E23" s="15" t="b">
        <v>0</v>
      </c>
      <c r="F23" s="15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Italo Costa</cp:lastModifiedBy>
  <dcterms:created xsi:type="dcterms:W3CDTF">2023-05-22T13:10:37Z</dcterms:created>
  <dcterms:modified xsi:type="dcterms:W3CDTF">2023-06-02T12:23:20Z</dcterms:modified>
</cp:coreProperties>
</file>