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5"/>
  <workbookPr/>
  <mc:AlternateContent xmlns:mc="http://schemas.openxmlformats.org/markup-compatibility/2006">
    <mc:Choice Requires="x15">
      <x15ac:absPath xmlns:x15ac="http://schemas.microsoft.com/office/spreadsheetml/2010/11/ac" url="C:\Users\ASTORRES\Desktop\Digital\2022\654 IPS\"/>
    </mc:Choice>
  </mc:AlternateContent>
  <xr:revisionPtr revIDLastSave="0" documentId="11_55DFF7081BF58B86FF5C52030AE0F9F748E036BF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DRE" sheetId="5" r:id="rId1"/>
    <sheet name="XIV.FÍSICO-FINANCEIRO" sheetId="4" r:id="rId2"/>
    <sheet name="Just_Por_Entrega" sheetId="3" r:id="rId3"/>
    <sheet name="Just_Por_Rubrica" sheetId="2" r:id="rId4"/>
    <sheet name="2021-2023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C26" i="5"/>
  <c r="E26" i="5" s="1"/>
  <c r="M25" i="5"/>
  <c r="L25" i="5"/>
  <c r="K25" i="5"/>
  <c r="H25" i="5"/>
  <c r="E25" i="5"/>
  <c r="M24" i="5"/>
  <c r="L24" i="5"/>
  <c r="N24" i="5" s="1"/>
  <c r="K24" i="5"/>
  <c r="H24" i="5"/>
  <c r="E24" i="5"/>
  <c r="N23" i="5"/>
  <c r="M23" i="5"/>
  <c r="L23" i="5"/>
  <c r="K23" i="5"/>
  <c r="H23" i="5"/>
  <c r="E23" i="5"/>
  <c r="M22" i="5"/>
  <c r="L22" i="5"/>
  <c r="N22" i="5" s="1"/>
  <c r="K22" i="5"/>
  <c r="H22" i="5"/>
  <c r="E22" i="5"/>
  <c r="M21" i="5"/>
  <c r="L21" i="5"/>
  <c r="N21" i="5" s="1"/>
  <c r="K21" i="5"/>
  <c r="H21" i="5"/>
  <c r="E21" i="5"/>
  <c r="M20" i="5"/>
  <c r="L20" i="5"/>
  <c r="K20" i="5"/>
  <c r="H20" i="5"/>
  <c r="E20" i="5"/>
  <c r="N19" i="5"/>
  <c r="M19" i="5"/>
  <c r="L19" i="5"/>
  <c r="K19" i="5"/>
  <c r="H19" i="5"/>
  <c r="E19" i="5"/>
  <c r="M18" i="5"/>
  <c r="L18" i="5"/>
  <c r="N18" i="5" s="1"/>
  <c r="K18" i="5"/>
  <c r="H18" i="5"/>
  <c r="E18" i="5"/>
  <c r="M17" i="5"/>
  <c r="L17" i="5"/>
  <c r="K17" i="5"/>
  <c r="H17" i="5"/>
  <c r="E17" i="5"/>
  <c r="M16" i="5"/>
  <c r="L16" i="5"/>
  <c r="N16" i="5" s="1"/>
  <c r="K16" i="5"/>
  <c r="H16" i="5"/>
  <c r="E16" i="5"/>
  <c r="M15" i="5"/>
  <c r="L15" i="5"/>
  <c r="N15" i="5" s="1"/>
  <c r="K15" i="5"/>
  <c r="H15" i="5"/>
  <c r="E15" i="5"/>
  <c r="M14" i="5"/>
  <c r="L14" i="5"/>
  <c r="K14" i="5"/>
  <c r="H14" i="5"/>
  <c r="E14" i="5"/>
  <c r="M13" i="5"/>
  <c r="L13" i="5"/>
  <c r="K13" i="5"/>
  <c r="H13" i="5"/>
  <c r="E13" i="5"/>
  <c r="M12" i="5"/>
  <c r="N12" i="5" s="1"/>
  <c r="L12" i="5"/>
  <c r="K12" i="5"/>
  <c r="H12" i="5"/>
  <c r="E12" i="5"/>
  <c r="M11" i="5"/>
  <c r="N11" i="5" s="1"/>
  <c r="L11" i="5"/>
  <c r="K11" i="5"/>
  <c r="H11" i="5"/>
  <c r="E11" i="5"/>
  <c r="M10" i="5"/>
  <c r="L10" i="5"/>
  <c r="K10" i="5"/>
  <c r="H10" i="5"/>
  <c r="E10" i="5"/>
  <c r="M9" i="5"/>
  <c r="L9" i="5"/>
  <c r="N9" i="5" s="1"/>
  <c r="K9" i="5"/>
  <c r="H9" i="5"/>
  <c r="E9" i="5"/>
  <c r="J8" i="5"/>
  <c r="M8" i="5" s="1"/>
  <c r="I8" i="5"/>
  <c r="I26" i="5" s="1"/>
  <c r="G8" i="5"/>
  <c r="G26" i="5" s="1"/>
  <c r="F8" i="5"/>
  <c r="H8" i="5" s="1"/>
  <c r="E8" i="5"/>
  <c r="D8" i="5"/>
  <c r="D26" i="5" s="1"/>
  <c r="C8" i="5"/>
  <c r="N14" i="5" l="1"/>
  <c r="N17" i="5"/>
  <c r="N20" i="5"/>
  <c r="L8" i="5"/>
  <c r="N10" i="5"/>
  <c r="N13" i="5"/>
  <c r="N8" i="5"/>
  <c r="M26" i="5"/>
  <c r="H26" i="5"/>
  <c r="K8" i="5"/>
  <c r="N25" i="5"/>
  <c r="J26" i="5"/>
  <c r="L26" i="5"/>
  <c r="N26" i="5" l="1"/>
  <c r="K26" i="5"/>
  <c r="J10" i="4" l="1"/>
  <c r="J9" i="4"/>
  <c r="J8" i="4"/>
  <c r="H7" i="4"/>
  <c r="J7" i="4" s="1"/>
  <c r="E135" i="3" l="1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D73" i="3"/>
  <c r="C73" i="3"/>
  <c r="E73" i="3" s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D50" i="3"/>
  <c r="E50" i="3" s="1"/>
  <c r="C50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D27" i="3"/>
  <c r="C27" i="3"/>
  <c r="E27" i="3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4" i="3"/>
  <c r="E4" i="3" s="1"/>
  <c r="D3" i="3"/>
  <c r="E3" i="3" s="1"/>
  <c r="C3" i="3"/>
  <c r="E60" i="2" l="1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D1" i="2"/>
  <c r="C1" i="2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clima</author>
  </authors>
  <commentList>
    <comment ref="C17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Recalculo de depreciação da Flowork de -2.165,99</t>
        </r>
      </text>
    </comment>
    <comment ref="D17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Recalculo de depreciação da Flowork de -2.165,99</t>
        </r>
      </text>
    </comment>
  </commentList>
</comments>
</file>

<file path=xl/sharedStrings.xml><?xml version="1.0" encoding="utf-8"?>
<sst xmlns="http://schemas.openxmlformats.org/spreadsheetml/2006/main" count="320" uniqueCount="76">
  <si>
    <t>DRE</t>
  </si>
  <si>
    <t>Ano 1 (R$)</t>
  </si>
  <si>
    <t>Ano 2 (R$)</t>
  </si>
  <si>
    <t>Ano 3 (R$)</t>
  </si>
  <si>
    <t>Total</t>
  </si>
  <si>
    <t>Previsão
(Não auditado)</t>
  </si>
  <si>
    <t>Executado</t>
  </si>
  <si>
    <t>%</t>
  </si>
  <si>
    <t>DESPESAS DIRETAS</t>
  </si>
  <si>
    <t>Recursos Humanos</t>
  </si>
  <si>
    <t>Serviços de Terceiros</t>
  </si>
  <si>
    <t>Diárias e passagens</t>
  </si>
  <si>
    <t xml:space="preserve">   Condução</t>
  </si>
  <si>
    <t xml:space="preserve">   Refeição</t>
  </si>
  <si>
    <t>Material de Consumo</t>
  </si>
  <si>
    <t>Materiais e equipamentos</t>
  </si>
  <si>
    <t>Obras e Instalações</t>
  </si>
  <si>
    <t>Informática e Softwares</t>
  </si>
  <si>
    <t>Medicamentos</t>
  </si>
  <si>
    <t>Materiais Médicos</t>
  </si>
  <si>
    <t>Utilidades</t>
  </si>
  <si>
    <t>Aluguéis</t>
  </si>
  <si>
    <t>Depreciação e Amortização</t>
  </si>
  <si>
    <t>Outros especificar</t>
  </si>
  <si>
    <t>DESPESAS DIRETAS COMPARTILHADAS</t>
  </si>
  <si>
    <t>GASTOS INDIRETOS</t>
  </si>
  <si>
    <t>TOTAL</t>
  </si>
  <si>
    <t>1 – TÍTULO D PROJETO:</t>
  </si>
  <si>
    <t xml:space="preserve">2– NOME FANTASIA DO PROJETO </t>
  </si>
  <si>
    <t xml:space="preserve">3- NOME DA ENTIDADE DE SAÚDE: </t>
  </si>
  <si>
    <t xml:space="preserve">Projeto Promoção do Ambiente de Interconectividade em Saúde como apoio à Implementação da Estratégia de Saúde Digital para o Brasil
</t>
  </si>
  <si>
    <t xml:space="preserve">IPS - BRASIL </t>
  </si>
  <si>
    <t>SOCIEDADE BENEFICENTE DE SENHORAS - HOSPITAL SIRIO LIBANES</t>
  </si>
  <si>
    <t>4- CNPJ:</t>
  </si>
  <si>
    <t>5– NUP DE REFERENCIA</t>
  </si>
  <si>
    <t>6 - EXERCÍCIO FISCAL:</t>
  </si>
  <si>
    <t>7-DATA:</t>
  </si>
  <si>
    <t>61.590.410/0001-24</t>
  </si>
  <si>
    <t xml:space="preserve">25000.087254/2022-79
</t>
  </si>
  <si>
    <t>META</t>
  </si>
  <si>
    <t>ETAPA</t>
  </si>
  <si>
    <t>PERÍODO</t>
  </si>
  <si>
    <t>DESCRIÇÃO</t>
  </si>
  <si>
    <t xml:space="preserve">FÍSICO </t>
  </si>
  <si>
    <t>FINANCEIRO</t>
  </si>
  <si>
    <t>QUANT/ PREVISTA</t>
  </si>
  <si>
    <t>QUANT/ EXECUTADA</t>
  </si>
  <si>
    <t>VLR PREVISTO</t>
  </si>
  <si>
    <t>VLR/ REALIZADO</t>
  </si>
  <si>
    <t>-</t>
  </si>
  <si>
    <t>Despesas comuns a todas as entregas</t>
  </si>
  <si>
    <t>ENTREGA 1</t>
  </si>
  <si>
    <t>ENTREGA 2</t>
  </si>
  <si>
    <t>ENTREGA 3</t>
  </si>
  <si>
    <t>EXECUTADO</t>
  </si>
  <si>
    <t>GERAL: Despesas comuns a todas as entregas</t>
  </si>
  <si>
    <t>Condução</t>
  </si>
  <si>
    <t>Refeição</t>
  </si>
  <si>
    <t>Justificativas</t>
  </si>
  <si>
    <t>ENTREGA 1: REPOSITÓRIO SEMÂNTICO PARA OS DOMÍNIOS OBRIGATÓRIO (REQUIRED) E RECOMENDADO (RECOMMENDED) DO IPS</t>
  </si>
  <si>
    <t>ENTREGA 2 ESTRUTURA DO SUMÁRIO INTERNACIONAL DO PACIENTE</t>
  </si>
  <si>
    <t>Entrega 3 PUBLICAÇÃO CIENTÍFICA</t>
  </si>
  <si>
    <t>Nome – ENTREGA 4</t>
  </si>
  <si>
    <t>Nome – ENTREGA 5</t>
  </si>
  <si>
    <t>Item de custo</t>
  </si>
  <si>
    <t>Ano 2- 2022</t>
  </si>
  <si>
    <t>Previsto
(Não auditado)</t>
  </si>
  <si>
    <t>Recursos humanos</t>
  </si>
  <si>
    <t>Justificativa: Sem previsão orçamentária e sem execução atribuída a essa conta contábil.</t>
  </si>
  <si>
    <t>Serviços de terceiros</t>
  </si>
  <si>
    <t>Outros especificar (Eventos sociais)</t>
  </si>
  <si>
    <t>DESPESAS COMUNS A TODAS AS ENTREGAS</t>
  </si>
  <si>
    <t>Ano 1</t>
  </si>
  <si>
    <t>Ano 2</t>
  </si>
  <si>
    <t>Ano 3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</si>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</sst>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_-"/>
    <numFmt numFmtId="166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7.5"/>
      <color theme="1"/>
      <name val="Times New Roman"/>
      <family val="1"/>
    </font>
    <font>
      <sz val="7.5"/>
      <color theme="1"/>
      <name val="Calibri"/>
      <family val="2"/>
      <scheme val="minor"/>
    </font>
    <font>
      <b/>
      <sz val="11"/>
      <color rgb="FF333399"/>
      <name val="Times New Roman"/>
      <family val="1"/>
    </font>
    <font>
      <b/>
      <sz val="7.5"/>
      <color theme="0"/>
      <name val="Times New Roman"/>
      <family val="1"/>
    </font>
    <font>
      <b/>
      <sz val="6.5"/>
      <color theme="1"/>
      <name val="Times New Roman"/>
      <family val="1"/>
    </font>
    <font>
      <sz val="10"/>
      <color rgb="FF000000"/>
      <name val="Calibri"/>
      <family val="2"/>
    </font>
    <font>
      <b/>
      <sz val="18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6A6A6"/>
        <bgColor indexed="64"/>
      </patternFill>
    </fill>
  </fills>
  <borders count="27">
    <border>
      <left/>
      <right/>
      <top/>
      <bottom/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2"/>
    </xf>
    <xf numFmtId="0" fontId="4" fillId="0" borderId="0" xfId="0" applyFont="1" applyAlignment="1">
      <alignment horizontal="justify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3" fontId="2" fillId="0" borderId="0" xfId="1" applyFont="1"/>
    <xf numFmtId="164" fontId="2" fillId="0" borderId="0" xfId="1" applyNumberFormat="1" applyFont="1"/>
    <xf numFmtId="164" fontId="3" fillId="3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9" fontId="4" fillId="4" borderId="1" xfId="3" applyFont="1" applyFill="1" applyBorder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1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4" fontId="3" fillId="3" borderId="1" xfId="0" applyNumberFormat="1" applyFont="1" applyFill="1" applyBorder="1" applyAlignment="1">
      <alignment horizontal="center" vertical="center" wrapText="1"/>
    </xf>
    <xf numFmtId="9" fontId="4" fillId="0" borderId="1" xfId="3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10" fillId="0" borderId="16" xfId="0" applyFont="1" applyBorder="1"/>
    <xf numFmtId="0" fontId="11" fillId="0" borderId="17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0" fillId="0" borderId="16" xfId="0" applyBorder="1"/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14" fontId="11" fillId="0" borderId="17" xfId="0" applyNumberFormat="1" applyFont="1" applyBorder="1" applyAlignment="1">
      <alignment horizontal="left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23" xfId="0" applyFont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165" fontId="13" fillId="0" borderId="23" xfId="0" applyNumberFormat="1" applyFont="1" applyBorder="1" applyAlignment="1">
      <alignment vertical="center" wrapText="1"/>
    </xf>
    <xf numFmtId="166" fontId="13" fillId="0" borderId="23" xfId="3" applyNumberFormat="1" applyFont="1" applyBorder="1" applyAlignment="1">
      <alignment vertical="center" wrapText="1"/>
    </xf>
    <xf numFmtId="0" fontId="13" fillId="0" borderId="20" xfId="0" applyFont="1" applyBorder="1" applyAlignment="1">
      <alignment horizontal="center" vertical="center" wrapText="1"/>
    </xf>
    <xf numFmtId="0" fontId="14" fillId="0" borderId="0" xfId="0" applyFont="1"/>
    <xf numFmtId="0" fontId="13" fillId="0" borderId="20" xfId="0" applyFont="1" applyBorder="1" applyAlignment="1">
      <alignment vertical="center" wrapText="1"/>
    </xf>
    <xf numFmtId="9" fontId="13" fillId="0" borderId="20" xfId="0" applyNumberFormat="1" applyFont="1" applyBorder="1" applyAlignment="1">
      <alignment vertical="center" wrapText="1"/>
    </xf>
    <xf numFmtId="165" fontId="13" fillId="0" borderId="20" xfId="0" applyNumberFormat="1" applyFont="1" applyBorder="1" applyAlignment="1">
      <alignment vertical="center" wrapText="1"/>
    </xf>
    <xf numFmtId="166" fontId="13" fillId="0" borderId="20" xfId="3" applyNumberFormat="1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4" fillId="0" borderId="18" xfId="0" applyFont="1" applyBorder="1"/>
    <xf numFmtId="0" fontId="13" fillId="0" borderId="21" xfId="0" applyFont="1" applyBorder="1" applyAlignment="1">
      <alignment vertical="center" wrapText="1"/>
    </xf>
    <xf numFmtId="9" fontId="13" fillId="0" borderId="21" xfId="0" applyNumberFormat="1" applyFont="1" applyBorder="1" applyAlignment="1">
      <alignment vertical="center" wrapText="1"/>
    </xf>
    <xf numFmtId="164" fontId="13" fillId="0" borderId="21" xfId="0" applyNumberFormat="1" applyFont="1" applyBorder="1" applyAlignment="1">
      <alignment vertical="center" wrapText="1"/>
    </xf>
    <xf numFmtId="166" fontId="13" fillId="0" borderId="21" xfId="3" applyNumberFormat="1" applyFont="1" applyBorder="1" applyAlignment="1">
      <alignment vertical="center" wrapText="1"/>
    </xf>
    <xf numFmtId="164" fontId="0" fillId="0" borderId="0" xfId="1" applyNumberFormat="1" applyFont="1" applyFill="1"/>
    <xf numFmtId="3" fontId="0" fillId="0" borderId="0" xfId="0" applyNumberFormat="1"/>
    <xf numFmtId="49" fontId="7" fillId="6" borderId="24" xfId="0" applyNumberFormat="1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left" vertical="center" wrapText="1"/>
    </xf>
    <xf numFmtId="164" fontId="19" fillId="4" borderId="25" xfId="1" applyNumberFormat="1" applyFont="1" applyFill="1" applyBorder="1" applyAlignment="1">
      <alignment horizontal="center" vertical="center" wrapText="1"/>
    </xf>
    <xf numFmtId="9" fontId="19" fillId="4" borderId="25" xfId="3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9" fontId="4" fillId="0" borderId="13" xfId="3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0" fontId="5" fillId="0" borderId="13" xfId="0" applyFont="1" applyBorder="1" applyAlignment="1">
      <alignment horizontal="left" vertical="center" wrapText="1" indent="2"/>
    </xf>
    <xf numFmtId="0" fontId="18" fillId="4" borderId="13" xfId="0" applyFont="1" applyFill="1" applyBorder="1" applyAlignment="1">
      <alignment horizontal="left" vertical="center" wrapText="1"/>
    </xf>
    <xf numFmtId="164" fontId="19" fillId="4" borderId="13" xfId="1" applyNumberFormat="1" applyFont="1" applyFill="1" applyBorder="1" applyAlignment="1">
      <alignment horizontal="center" vertical="center" wrapText="1"/>
    </xf>
    <xf numFmtId="9" fontId="19" fillId="4" borderId="13" xfId="3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left" vertical="center" wrapText="1"/>
    </xf>
    <xf numFmtId="164" fontId="19" fillId="4" borderId="26" xfId="1" applyNumberFormat="1" applyFont="1" applyFill="1" applyBorder="1" applyAlignment="1">
      <alignment horizontal="center" vertical="center" wrapText="1"/>
    </xf>
    <xf numFmtId="9" fontId="19" fillId="4" borderId="26" xfId="3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left" vertical="center" wrapText="1"/>
    </xf>
    <xf numFmtId="164" fontId="16" fillId="3" borderId="24" xfId="1" applyNumberFormat="1" applyFont="1" applyFill="1" applyBorder="1" applyAlignment="1">
      <alignment horizontal="center" vertical="center" wrapText="1"/>
    </xf>
    <xf numFmtId="9" fontId="16" fillId="3" borderId="24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4" fillId="0" borderId="0" xfId="3" applyFont="1" applyAlignment="1">
      <alignment horizontal="center"/>
    </xf>
    <xf numFmtId="0" fontId="15" fillId="3" borderId="24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1" fillId="0" borderId="1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7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0" xfId="2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">
    <cellStyle name="Ênfase2 2" xfId="2" xr:uid="{00000000-0005-0000-0000-000000000000}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133350</xdr:rowOff>
    </xdr:from>
    <xdr:to>
      <xdr:col>1</xdr:col>
      <xdr:colOff>2524125</xdr:colOff>
      <xdr:row>4</xdr:row>
      <xdr:rowOff>133350</xdr:rowOff>
    </xdr:to>
    <xdr:pic>
      <xdr:nvPicPr>
        <xdr:cNvPr id="2" name="Imagem 3" descr="hsl_pos_RGB_baix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3350"/>
          <a:ext cx="2343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38100</xdr:rowOff>
    </xdr:from>
    <xdr:ext cx="8696325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3700" y="38100"/>
          <a:ext cx="8696325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Projeto Promoção do Ambiente de Interconectividade em Saúde como apoio à Implementação da Estratégia de Saúde Digital para o Brasil</a:t>
          </a:r>
        </a:p>
        <a:p>
          <a:pPr algn="ctr"/>
          <a:endParaRPr lang="pt-BR" sz="1000" b="1">
            <a:solidFill>
              <a:schemeClr val="accent1">
                <a:lumMod val="75000"/>
              </a:schemeClr>
            </a:solidFill>
            <a:latin typeface="+mn-lt"/>
          </a:endParaRP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NUP - 25000.087254/2022-79</a:t>
          </a: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Exercício findo em 31 de dezembro de 2022</a:t>
          </a: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(Em reais)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28"/>
  <sheetViews>
    <sheetView showGridLines="0" tabSelected="1" zoomScaleNormal="100" workbookViewId="0">
      <selection activeCell="A28" sqref="A28:XFD28"/>
    </sheetView>
  </sheetViews>
  <sheetFormatPr defaultRowHeight="15"/>
  <cols>
    <col min="1" max="1" width="3" style="71" bestFit="1" customWidth="1"/>
    <col min="2" max="2" width="40.140625" customWidth="1"/>
    <col min="3" max="4" width="12.7109375" customWidth="1"/>
    <col min="5" max="5" width="7.7109375" customWidth="1"/>
    <col min="6" max="7" width="12.7109375" customWidth="1"/>
    <col min="8" max="8" width="7.7109375" customWidth="1"/>
    <col min="9" max="10" width="12.7109375" customWidth="1"/>
    <col min="11" max="11" width="7.7109375" customWidth="1"/>
    <col min="12" max="13" width="12.7109375" customWidth="1"/>
    <col min="14" max="14" width="7.7109375" customWidth="1"/>
    <col min="257" max="257" width="3" bestFit="1" customWidth="1"/>
    <col min="258" max="258" width="40.140625" customWidth="1"/>
    <col min="259" max="260" width="12.7109375" customWidth="1"/>
    <col min="261" max="261" width="7.7109375" customWidth="1"/>
    <col min="262" max="263" width="12.7109375" customWidth="1"/>
    <col min="264" max="264" width="7.7109375" customWidth="1"/>
    <col min="265" max="266" width="12.7109375" customWidth="1"/>
    <col min="267" max="267" width="7.7109375" customWidth="1"/>
    <col min="268" max="269" width="12.7109375" customWidth="1"/>
    <col min="270" max="270" width="7.7109375" customWidth="1"/>
    <col min="513" max="513" width="3" bestFit="1" customWidth="1"/>
    <col min="514" max="514" width="40.140625" customWidth="1"/>
    <col min="515" max="516" width="12.7109375" customWidth="1"/>
    <col min="517" max="517" width="7.7109375" customWidth="1"/>
    <col min="518" max="519" width="12.7109375" customWidth="1"/>
    <col min="520" max="520" width="7.7109375" customWidth="1"/>
    <col min="521" max="522" width="12.7109375" customWidth="1"/>
    <col min="523" max="523" width="7.7109375" customWidth="1"/>
    <col min="524" max="525" width="12.7109375" customWidth="1"/>
    <col min="526" max="526" width="7.7109375" customWidth="1"/>
    <col min="769" max="769" width="3" bestFit="1" customWidth="1"/>
    <col min="770" max="770" width="40.140625" customWidth="1"/>
    <col min="771" max="772" width="12.7109375" customWidth="1"/>
    <col min="773" max="773" width="7.7109375" customWidth="1"/>
    <col min="774" max="775" width="12.7109375" customWidth="1"/>
    <col min="776" max="776" width="7.7109375" customWidth="1"/>
    <col min="777" max="778" width="12.7109375" customWidth="1"/>
    <col min="779" max="779" width="7.7109375" customWidth="1"/>
    <col min="780" max="781" width="12.7109375" customWidth="1"/>
    <col min="782" max="782" width="7.7109375" customWidth="1"/>
    <col min="1025" max="1025" width="3" bestFit="1" customWidth="1"/>
    <col min="1026" max="1026" width="40.140625" customWidth="1"/>
    <col min="1027" max="1028" width="12.7109375" customWidth="1"/>
    <col min="1029" max="1029" width="7.7109375" customWidth="1"/>
    <col min="1030" max="1031" width="12.7109375" customWidth="1"/>
    <col min="1032" max="1032" width="7.7109375" customWidth="1"/>
    <col min="1033" max="1034" width="12.7109375" customWidth="1"/>
    <col min="1035" max="1035" width="7.7109375" customWidth="1"/>
    <col min="1036" max="1037" width="12.7109375" customWidth="1"/>
    <col min="1038" max="1038" width="7.7109375" customWidth="1"/>
    <col min="1281" max="1281" width="3" bestFit="1" customWidth="1"/>
    <col min="1282" max="1282" width="40.140625" customWidth="1"/>
    <col min="1283" max="1284" width="12.7109375" customWidth="1"/>
    <col min="1285" max="1285" width="7.7109375" customWidth="1"/>
    <col min="1286" max="1287" width="12.7109375" customWidth="1"/>
    <col min="1288" max="1288" width="7.7109375" customWidth="1"/>
    <col min="1289" max="1290" width="12.7109375" customWidth="1"/>
    <col min="1291" max="1291" width="7.7109375" customWidth="1"/>
    <col min="1292" max="1293" width="12.7109375" customWidth="1"/>
    <col min="1294" max="1294" width="7.7109375" customWidth="1"/>
    <col min="1537" max="1537" width="3" bestFit="1" customWidth="1"/>
    <col min="1538" max="1538" width="40.140625" customWidth="1"/>
    <col min="1539" max="1540" width="12.7109375" customWidth="1"/>
    <col min="1541" max="1541" width="7.7109375" customWidth="1"/>
    <col min="1542" max="1543" width="12.7109375" customWidth="1"/>
    <col min="1544" max="1544" width="7.7109375" customWidth="1"/>
    <col min="1545" max="1546" width="12.7109375" customWidth="1"/>
    <col min="1547" max="1547" width="7.7109375" customWidth="1"/>
    <col min="1548" max="1549" width="12.7109375" customWidth="1"/>
    <col min="1550" max="1550" width="7.7109375" customWidth="1"/>
    <col min="1793" max="1793" width="3" bestFit="1" customWidth="1"/>
    <col min="1794" max="1794" width="40.140625" customWidth="1"/>
    <col min="1795" max="1796" width="12.7109375" customWidth="1"/>
    <col min="1797" max="1797" width="7.7109375" customWidth="1"/>
    <col min="1798" max="1799" width="12.7109375" customWidth="1"/>
    <col min="1800" max="1800" width="7.7109375" customWidth="1"/>
    <col min="1801" max="1802" width="12.7109375" customWidth="1"/>
    <col min="1803" max="1803" width="7.7109375" customWidth="1"/>
    <col min="1804" max="1805" width="12.7109375" customWidth="1"/>
    <col min="1806" max="1806" width="7.7109375" customWidth="1"/>
    <col min="2049" max="2049" width="3" bestFit="1" customWidth="1"/>
    <col min="2050" max="2050" width="40.140625" customWidth="1"/>
    <col min="2051" max="2052" width="12.7109375" customWidth="1"/>
    <col min="2053" max="2053" width="7.7109375" customWidth="1"/>
    <col min="2054" max="2055" width="12.7109375" customWidth="1"/>
    <col min="2056" max="2056" width="7.7109375" customWidth="1"/>
    <col min="2057" max="2058" width="12.7109375" customWidth="1"/>
    <col min="2059" max="2059" width="7.7109375" customWidth="1"/>
    <col min="2060" max="2061" width="12.7109375" customWidth="1"/>
    <col min="2062" max="2062" width="7.7109375" customWidth="1"/>
    <col min="2305" max="2305" width="3" bestFit="1" customWidth="1"/>
    <col min="2306" max="2306" width="40.140625" customWidth="1"/>
    <col min="2307" max="2308" width="12.7109375" customWidth="1"/>
    <col min="2309" max="2309" width="7.7109375" customWidth="1"/>
    <col min="2310" max="2311" width="12.7109375" customWidth="1"/>
    <col min="2312" max="2312" width="7.7109375" customWidth="1"/>
    <col min="2313" max="2314" width="12.7109375" customWidth="1"/>
    <col min="2315" max="2315" width="7.7109375" customWidth="1"/>
    <col min="2316" max="2317" width="12.7109375" customWidth="1"/>
    <col min="2318" max="2318" width="7.7109375" customWidth="1"/>
    <col min="2561" max="2561" width="3" bestFit="1" customWidth="1"/>
    <col min="2562" max="2562" width="40.140625" customWidth="1"/>
    <col min="2563" max="2564" width="12.7109375" customWidth="1"/>
    <col min="2565" max="2565" width="7.7109375" customWidth="1"/>
    <col min="2566" max="2567" width="12.7109375" customWidth="1"/>
    <col min="2568" max="2568" width="7.7109375" customWidth="1"/>
    <col min="2569" max="2570" width="12.7109375" customWidth="1"/>
    <col min="2571" max="2571" width="7.7109375" customWidth="1"/>
    <col min="2572" max="2573" width="12.7109375" customWidth="1"/>
    <col min="2574" max="2574" width="7.7109375" customWidth="1"/>
    <col min="2817" max="2817" width="3" bestFit="1" customWidth="1"/>
    <col min="2818" max="2818" width="40.140625" customWidth="1"/>
    <col min="2819" max="2820" width="12.7109375" customWidth="1"/>
    <col min="2821" max="2821" width="7.7109375" customWidth="1"/>
    <col min="2822" max="2823" width="12.7109375" customWidth="1"/>
    <col min="2824" max="2824" width="7.7109375" customWidth="1"/>
    <col min="2825" max="2826" width="12.7109375" customWidth="1"/>
    <col min="2827" max="2827" width="7.7109375" customWidth="1"/>
    <col min="2828" max="2829" width="12.7109375" customWidth="1"/>
    <col min="2830" max="2830" width="7.7109375" customWidth="1"/>
    <col min="3073" max="3073" width="3" bestFit="1" customWidth="1"/>
    <col min="3074" max="3074" width="40.140625" customWidth="1"/>
    <col min="3075" max="3076" width="12.7109375" customWidth="1"/>
    <col min="3077" max="3077" width="7.7109375" customWidth="1"/>
    <col min="3078" max="3079" width="12.7109375" customWidth="1"/>
    <col min="3080" max="3080" width="7.7109375" customWidth="1"/>
    <col min="3081" max="3082" width="12.7109375" customWidth="1"/>
    <col min="3083" max="3083" width="7.7109375" customWidth="1"/>
    <col min="3084" max="3085" width="12.7109375" customWidth="1"/>
    <col min="3086" max="3086" width="7.7109375" customWidth="1"/>
    <col min="3329" max="3329" width="3" bestFit="1" customWidth="1"/>
    <col min="3330" max="3330" width="40.140625" customWidth="1"/>
    <col min="3331" max="3332" width="12.7109375" customWidth="1"/>
    <col min="3333" max="3333" width="7.7109375" customWidth="1"/>
    <col min="3334" max="3335" width="12.7109375" customWidth="1"/>
    <col min="3336" max="3336" width="7.7109375" customWidth="1"/>
    <col min="3337" max="3338" width="12.7109375" customWidth="1"/>
    <col min="3339" max="3339" width="7.7109375" customWidth="1"/>
    <col min="3340" max="3341" width="12.7109375" customWidth="1"/>
    <col min="3342" max="3342" width="7.7109375" customWidth="1"/>
    <col min="3585" max="3585" width="3" bestFit="1" customWidth="1"/>
    <col min="3586" max="3586" width="40.140625" customWidth="1"/>
    <col min="3587" max="3588" width="12.7109375" customWidth="1"/>
    <col min="3589" max="3589" width="7.7109375" customWidth="1"/>
    <col min="3590" max="3591" width="12.7109375" customWidth="1"/>
    <col min="3592" max="3592" width="7.7109375" customWidth="1"/>
    <col min="3593" max="3594" width="12.7109375" customWidth="1"/>
    <col min="3595" max="3595" width="7.7109375" customWidth="1"/>
    <col min="3596" max="3597" width="12.7109375" customWidth="1"/>
    <col min="3598" max="3598" width="7.7109375" customWidth="1"/>
    <col min="3841" max="3841" width="3" bestFit="1" customWidth="1"/>
    <col min="3842" max="3842" width="40.140625" customWidth="1"/>
    <col min="3843" max="3844" width="12.7109375" customWidth="1"/>
    <col min="3845" max="3845" width="7.7109375" customWidth="1"/>
    <col min="3846" max="3847" width="12.7109375" customWidth="1"/>
    <col min="3848" max="3848" width="7.7109375" customWidth="1"/>
    <col min="3849" max="3850" width="12.7109375" customWidth="1"/>
    <col min="3851" max="3851" width="7.7109375" customWidth="1"/>
    <col min="3852" max="3853" width="12.7109375" customWidth="1"/>
    <col min="3854" max="3854" width="7.7109375" customWidth="1"/>
    <col min="4097" max="4097" width="3" bestFit="1" customWidth="1"/>
    <col min="4098" max="4098" width="40.140625" customWidth="1"/>
    <col min="4099" max="4100" width="12.7109375" customWidth="1"/>
    <col min="4101" max="4101" width="7.7109375" customWidth="1"/>
    <col min="4102" max="4103" width="12.7109375" customWidth="1"/>
    <col min="4104" max="4104" width="7.7109375" customWidth="1"/>
    <col min="4105" max="4106" width="12.7109375" customWidth="1"/>
    <col min="4107" max="4107" width="7.7109375" customWidth="1"/>
    <col min="4108" max="4109" width="12.7109375" customWidth="1"/>
    <col min="4110" max="4110" width="7.7109375" customWidth="1"/>
    <col min="4353" max="4353" width="3" bestFit="1" customWidth="1"/>
    <col min="4354" max="4354" width="40.140625" customWidth="1"/>
    <col min="4355" max="4356" width="12.7109375" customWidth="1"/>
    <col min="4357" max="4357" width="7.7109375" customWidth="1"/>
    <col min="4358" max="4359" width="12.7109375" customWidth="1"/>
    <col min="4360" max="4360" width="7.7109375" customWidth="1"/>
    <col min="4361" max="4362" width="12.7109375" customWidth="1"/>
    <col min="4363" max="4363" width="7.7109375" customWidth="1"/>
    <col min="4364" max="4365" width="12.7109375" customWidth="1"/>
    <col min="4366" max="4366" width="7.7109375" customWidth="1"/>
    <col min="4609" max="4609" width="3" bestFit="1" customWidth="1"/>
    <col min="4610" max="4610" width="40.140625" customWidth="1"/>
    <col min="4611" max="4612" width="12.7109375" customWidth="1"/>
    <col min="4613" max="4613" width="7.7109375" customWidth="1"/>
    <col min="4614" max="4615" width="12.7109375" customWidth="1"/>
    <col min="4616" max="4616" width="7.7109375" customWidth="1"/>
    <col min="4617" max="4618" width="12.7109375" customWidth="1"/>
    <col min="4619" max="4619" width="7.7109375" customWidth="1"/>
    <col min="4620" max="4621" width="12.7109375" customWidth="1"/>
    <col min="4622" max="4622" width="7.7109375" customWidth="1"/>
    <col min="4865" max="4865" width="3" bestFit="1" customWidth="1"/>
    <col min="4866" max="4866" width="40.140625" customWidth="1"/>
    <col min="4867" max="4868" width="12.7109375" customWidth="1"/>
    <col min="4869" max="4869" width="7.7109375" customWidth="1"/>
    <col min="4870" max="4871" width="12.7109375" customWidth="1"/>
    <col min="4872" max="4872" width="7.7109375" customWidth="1"/>
    <col min="4873" max="4874" width="12.7109375" customWidth="1"/>
    <col min="4875" max="4875" width="7.7109375" customWidth="1"/>
    <col min="4876" max="4877" width="12.7109375" customWidth="1"/>
    <col min="4878" max="4878" width="7.7109375" customWidth="1"/>
    <col min="5121" max="5121" width="3" bestFit="1" customWidth="1"/>
    <col min="5122" max="5122" width="40.140625" customWidth="1"/>
    <col min="5123" max="5124" width="12.7109375" customWidth="1"/>
    <col min="5125" max="5125" width="7.7109375" customWidth="1"/>
    <col min="5126" max="5127" width="12.7109375" customWidth="1"/>
    <col min="5128" max="5128" width="7.7109375" customWidth="1"/>
    <col min="5129" max="5130" width="12.7109375" customWidth="1"/>
    <col min="5131" max="5131" width="7.7109375" customWidth="1"/>
    <col min="5132" max="5133" width="12.7109375" customWidth="1"/>
    <col min="5134" max="5134" width="7.7109375" customWidth="1"/>
    <col min="5377" max="5377" width="3" bestFit="1" customWidth="1"/>
    <col min="5378" max="5378" width="40.140625" customWidth="1"/>
    <col min="5379" max="5380" width="12.7109375" customWidth="1"/>
    <col min="5381" max="5381" width="7.7109375" customWidth="1"/>
    <col min="5382" max="5383" width="12.7109375" customWidth="1"/>
    <col min="5384" max="5384" width="7.7109375" customWidth="1"/>
    <col min="5385" max="5386" width="12.7109375" customWidth="1"/>
    <col min="5387" max="5387" width="7.7109375" customWidth="1"/>
    <col min="5388" max="5389" width="12.7109375" customWidth="1"/>
    <col min="5390" max="5390" width="7.7109375" customWidth="1"/>
    <col min="5633" max="5633" width="3" bestFit="1" customWidth="1"/>
    <col min="5634" max="5634" width="40.140625" customWidth="1"/>
    <col min="5635" max="5636" width="12.7109375" customWidth="1"/>
    <col min="5637" max="5637" width="7.7109375" customWidth="1"/>
    <col min="5638" max="5639" width="12.7109375" customWidth="1"/>
    <col min="5640" max="5640" width="7.7109375" customWidth="1"/>
    <col min="5641" max="5642" width="12.7109375" customWidth="1"/>
    <col min="5643" max="5643" width="7.7109375" customWidth="1"/>
    <col min="5644" max="5645" width="12.7109375" customWidth="1"/>
    <col min="5646" max="5646" width="7.7109375" customWidth="1"/>
    <col min="5889" max="5889" width="3" bestFit="1" customWidth="1"/>
    <col min="5890" max="5890" width="40.140625" customWidth="1"/>
    <col min="5891" max="5892" width="12.7109375" customWidth="1"/>
    <col min="5893" max="5893" width="7.7109375" customWidth="1"/>
    <col min="5894" max="5895" width="12.7109375" customWidth="1"/>
    <col min="5896" max="5896" width="7.7109375" customWidth="1"/>
    <col min="5897" max="5898" width="12.7109375" customWidth="1"/>
    <col min="5899" max="5899" width="7.7109375" customWidth="1"/>
    <col min="5900" max="5901" width="12.7109375" customWidth="1"/>
    <col min="5902" max="5902" width="7.7109375" customWidth="1"/>
    <col min="6145" max="6145" width="3" bestFit="1" customWidth="1"/>
    <col min="6146" max="6146" width="40.140625" customWidth="1"/>
    <col min="6147" max="6148" width="12.7109375" customWidth="1"/>
    <col min="6149" max="6149" width="7.7109375" customWidth="1"/>
    <col min="6150" max="6151" width="12.7109375" customWidth="1"/>
    <col min="6152" max="6152" width="7.7109375" customWidth="1"/>
    <col min="6153" max="6154" width="12.7109375" customWidth="1"/>
    <col min="6155" max="6155" width="7.7109375" customWidth="1"/>
    <col min="6156" max="6157" width="12.7109375" customWidth="1"/>
    <col min="6158" max="6158" width="7.7109375" customWidth="1"/>
    <col min="6401" max="6401" width="3" bestFit="1" customWidth="1"/>
    <col min="6402" max="6402" width="40.140625" customWidth="1"/>
    <col min="6403" max="6404" width="12.7109375" customWidth="1"/>
    <col min="6405" max="6405" width="7.7109375" customWidth="1"/>
    <col min="6406" max="6407" width="12.7109375" customWidth="1"/>
    <col min="6408" max="6408" width="7.7109375" customWidth="1"/>
    <col min="6409" max="6410" width="12.7109375" customWidth="1"/>
    <col min="6411" max="6411" width="7.7109375" customWidth="1"/>
    <col min="6412" max="6413" width="12.7109375" customWidth="1"/>
    <col min="6414" max="6414" width="7.7109375" customWidth="1"/>
    <col min="6657" max="6657" width="3" bestFit="1" customWidth="1"/>
    <col min="6658" max="6658" width="40.140625" customWidth="1"/>
    <col min="6659" max="6660" width="12.7109375" customWidth="1"/>
    <col min="6661" max="6661" width="7.7109375" customWidth="1"/>
    <col min="6662" max="6663" width="12.7109375" customWidth="1"/>
    <col min="6664" max="6664" width="7.7109375" customWidth="1"/>
    <col min="6665" max="6666" width="12.7109375" customWidth="1"/>
    <col min="6667" max="6667" width="7.7109375" customWidth="1"/>
    <col min="6668" max="6669" width="12.7109375" customWidth="1"/>
    <col min="6670" max="6670" width="7.7109375" customWidth="1"/>
    <col min="6913" max="6913" width="3" bestFit="1" customWidth="1"/>
    <col min="6914" max="6914" width="40.140625" customWidth="1"/>
    <col min="6915" max="6916" width="12.7109375" customWidth="1"/>
    <col min="6917" max="6917" width="7.7109375" customWidth="1"/>
    <col min="6918" max="6919" width="12.7109375" customWidth="1"/>
    <col min="6920" max="6920" width="7.7109375" customWidth="1"/>
    <col min="6921" max="6922" width="12.7109375" customWidth="1"/>
    <col min="6923" max="6923" width="7.7109375" customWidth="1"/>
    <col min="6924" max="6925" width="12.7109375" customWidth="1"/>
    <col min="6926" max="6926" width="7.7109375" customWidth="1"/>
    <col min="7169" max="7169" width="3" bestFit="1" customWidth="1"/>
    <col min="7170" max="7170" width="40.140625" customWidth="1"/>
    <col min="7171" max="7172" width="12.7109375" customWidth="1"/>
    <col min="7173" max="7173" width="7.7109375" customWidth="1"/>
    <col min="7174" max="7175" width="12.7109375" customWidth="1"/>
    <col min="7176" max="7176" width="7.7109375" customWidth="1"/>
    <col min="7177" max="7178" width="12.7109375" customWidth="1"/>
    <col min="7179" max="7179" width="7.7109375" customWidth="1"/>
    <col min="7180" max="7181" width="12.7109375" customWidth="1"/>
    <col min="7182" max="7182" width="7.7109375" customWidth="1"/>
    <col min="7425" max="7425" width="3" bestFit="1" customWidth="1"/>
    <col min="7426" max="7426" width="40.140625" customWidth="1"/>
    <col min="7427" max="7428" width="12.7109375" customWidth="1"/>
    <col min="7429" max="7429" width="7.7109375" customWidth="1"/>
    <col min="7430" max="7431" width="12.7109375" customWidth="1"/>
    <col min="7432" max="7432" width="7.7109375" customWidth="1"/>
    <col min="7433" max="7434" width="12.7109375" customWidth="1"/>
    <col min="7435" max="7435" width="7.7109375" customWidth="1"/>
    <col min="7436" max="7437" width="12.7109375" customWidth="1"/>
    <col min="7438" max="7438" width="7.7109375" customWidth="1"/>
    <col min="7681" max="7681" width="3" bestFit="1" customWidth="1"/>
    <col min="7682" max="7682" width="40.140625" customWidth="1"/>
    <col min="7683" max="7684" width="12.7109375" customWidth="1"/>
    <col min="7685" max="7685" width="7.7109375" customWidth="1"/>
    <col min="7686" max="7687" width="12.7109375" customWidth="1"/>
    <col min="7688" max="7688" width="7.7109375" customWidth="1"/>
    <col min="7689" max="7690" width="12.7109375" customWidth="1"/>
    <col min="7691" max="7691" width="7.7109375" customWidth="1"/>
    <col min="7692" max="7693" width="12.7109375" customWidth="1"/>
    <col min="7694" max="7694" width="7.7109375" customWidth="1"/>
    <col min="7937" max="7937" width="3" bestFit="1" customWidth="1"/>
    <col min="7938" max="7938" width="40.140625" customWidth="1"/>
    <col min="7939" max="7940" width="12.7109375" customWidth="1"/>
    <col min="7941" max="7941" width="7.7109375" customWidth="1"/>
    <col min="7942" max="7943" width="12.7109375" customWidth="1"/>
    <col min="7944" max="7944" width="7.7109375" customWidth="1"/>
    <col min="7945" max="7946" width="12.7109375" customWidth="1"/>
    <col min="7947" max="7947" width="7.7109375" customWidth="1"/>
    <col min="7948" max="7949" width="12.7109375" customWidth="1"/>
    <col min="7950" max="7950" width="7.7109375" customWidth="1"/>
    <col min="8193" max="8193" width="3" bestFit="1" customWidth="1"/>
    <col min="8194" max="8194" width="40.140625" customWidth="1"/>
    <col min="8195" max="8196" width="12.7109375" customWidth="1"/>
    <col min="8197" max="8197" width="7.7109375" customWidth="1"/>
    <col min="8198" max="8199" width="12.7109375" customWidth="1"/>
    <col min="8200" max="8200" width="7.7109375" customWidth="1"/>
    <col min="8201" max="8202" width="12.7109375" customWidth="1"/>
    <col min="8203" max="8203" width="7.7109375" customWidth="1"/>
    <col min="8204" max="8205" width="12.7109375" customWidth="1"/>
    <col min="8206" max="8206" width="7.7109375" customWidth="1"/>
    <col min="8449" max="8449" width="3" bestFit="1" customWidth="1"/>
    <col min="8450" max="8450" width="40.140625" customWidth="1"/>
    <col min="8451" max="8452" width="12.7109375" customWidth="1"/>
    <col min="8453" max="8453" width="7.7109375" customWidth="1"/>
    <col min="8454" max="8455" width="12.7109375" customWidth="1"/>
    <col min="8456" max="8456" width="7.7109375" customWidth="1"/>
    <col min="8457" max="8458" width="12.7109375" customWidth="1"/>
    <col min="8459" max="8459" width="7.7109375" customWidth="1"/>
    <col min="8460" max="8461" width="12.7109375" customWidth="1"/>
    <col min="8462" max="8462" width="7.7109375" customWidth="1"/>
    <col min="8705" max="8705" width="3" bestFit="1" customWidth="1"/>
    <col min="8706" max="8706" width="40.140625" customWidth="1"/>
    <col min="8707" max="8708" width="12.7109375" customWidth="1"/>
    <col min="8709" max="8709" width="7.7109375" customWidth="1"/>
    <col min="8710" max="8711" width="12.7109375" customWidth="1"/>
    <col min="8712" max="8712" width="7.7109375" customWidth="1"/>
    <col min="8713" max="8714" width="12.7109375" customWidth="1"/>
    <col min="8715" max="8715" width="7.7109375" customWidth="1"/>
    <col min="8716" max="8717" width="12.7109375" customWidth="1"/>
    <col min="8718" max="8718" width="7.7109375" customWidth="1"/>
    <col min="8961" max="8961" width="3" bestFit="1" customWidth="1"/>
    <col min="8962" max="8962" width="40.140625" customWidth="1"/>
    <col min="8963" max="8964" width="12.7109375" customWidth="1"/>
    <col min="8965" max="8965" width="7.7109375" customWidth="1"/>
    <col min="8966" max="8967" width="12.7109375" customWidth="1"/>
    <col min="8968" max="8968" width="7.7109375" customWidth="1"/>
    <col min="8969" max="8970" width="12.7109375" customWidth="1"/>
    <col min="8971" max="8971" width="7.7109375" customWidth="1"/>
    <col min="8972" max="8973" width="12.7109375" customWidth="1"/>
    <col min="8974" max="8974" width="7.7109375" customWidth="1"/>
    <col min="9217" max="9217" width="3" bestFit="1" customWidth="1"/>
    <col min="9218" max="9218" width="40.140625" customWidth="1"/>
    <col min="9219" max="9220" width="12.7109375" customWidth="1"/>
    <col min="9221" max="9221" width="7.7109375" customWidth="1"/>
    <col min="9222" max="9223" width="12.7109375" customWidth="1"/>
    <col min="9224" max="9224" width="7.7109375" customWidth="1"/>
    <col min="9225" max="9226" width="12.7109375" customWidth="1"/>
    <col min="9227" max="9227" width="7.7109375" customWidth="1"/>
    <col min="9228" max="9229" width="12.7109375" customWidth="1"/>
    <col min="9230" max="9230" width="7.7109375" customWidth="1"/>
    <col min="9473" max="9473" width="3" bestFit="1" customWidth="1"/>
    <col min="9474" max="9474" width="40.140625" customWidth="1"/>
    <col min="9475" max="9476" width="12.7109375" customWidth="1"/>
    <col min="9477" max="9477" width="7.7109375" customWidth="1"/>
    <col min="9478" max="9479" width="12.7109375" customWidth="1"/>
    <col min="9480" max="9480" width="7.7109375" customWidth="1"/>
    <col min="9481" max="9482" width="12.7109375" customWidth="1"/>
    <col min="9483" max="9483" width="7.7109375" customWidth="1"/>
    <col min="9484" max="9485" width="12.7109375" customWidth="1"/>
    <col min="9486" max="9486" width="7.7109375" customWidth="1"/>
    <col min="9729" max="9729" width="3" bestFit="1" customWidth="1"/>
    <col min="9730" max="9730" width="40.140625" customWidth="1"/>
    <col min="9731" max="9732" width="12.7109375" customWidth="1"/>
    <col min="9733" max="9733" width="7.7109375" customWidth="1"/>
    <col min="9734" max="9735" width="12.7109375" customWidth="1"/>
    <col min="9736" max="9736" width="7.7109375" customWidth="1"/>
    <col min="9737" max="9738" width="12.7109375" customWidth="1"/>
    <col min="9739" max="9739" width="7.7109375" customWidth="1"/>
    <col min="9740" max="9741" width="12.7109375" customWidth="1"/>
    <col min="9742" max="9742" width="7.7109375" customWidth="1"/>
    <col min="9985" max="9985" width="3" bestFit="1" customWidth="1"/>
    <col min="9986" max="9986" width="40.140625" customWidth="1"/>
    <col min="9987" max="9988" width="12.7109375" customWidth="1"/>
    <col min="9989" max="9989" width="7.7109375" customWidth="1"/>
    <col min="9990" max="9991" width="12.7109375" customWidth="1"/>
    <col min="9992" max="9992" width="7.7109375" customWidth="1"/>
    <col min="9993" max="9994" width="12.7109375" customWidth="1"/>
    <col min="9995" max="9995" width="7.7109375" customWidth="1"/>
    <col min="9996" max="9997" width="12.7109375" customWidth="1"/>
    <col min="9998" max="9998" width="7.7109375" customWidth="1"/>
    <col min="10241" max="10241" width="3" bestFit="1" customWidth="1"/>
    <col min="10242" max="10242" width="40.140625" customWidth="1"/>
    <col min="10243" max="10244" width="12.7109375" customWidth="1"/>
    <col min="10245" max="10245" width="7.7109375" customWidth="1"/>
    <col min="10246" max="10247" width="12.7109375" customWidth="1"/>
    <col min="10248" max="10248" width="7.7109375" customWidth="1"/>
    <col min="10249" max="10250" width="12.7109375" customWidth="1"/>
    <col min="10251" max="10251" width="7.7109375" customWidth="1"/>
    <col min="10252" max="10253" width="12.7109375" customWidth="1"/>
    <col min="10254" max="10254" width="7.7109375" customWidth="1"/>
    <col min="10497" max="10497" width="3" bestFit="1" customWidth="1"/>
    <col min="10498" max="10498" width="40.140625" customWidth="1"/>
    <col min="10499" max="10500" width="12.7109375" customWidth="1"/>
    <col min="10501" max="10501" width="7.7109375" customWidth="1"/>
    <col min="10502" max="10503" width="12.7109375" customWidth="1"/>
    <col min="10504" max="10504" width="7.7109375" customWidth="1"/>
    <col min="10505" max="10506" width="12.7109375" customWidth="1"/>
    <col min="10507" max="10507" width="7.7109375" customWidth="1"/>
    <col min="10508" max="10509" width="12.7109375" customWidth="1"/>
    <col min="10510" max="10510" width="7.7109375" customWidth="1"/>
    <col min="10753" max="10753" width="3" bestFit="1" customWidth="1"/>
    <col min="10754" max="10754" width="40.140625" customWidth="1"/>
    <col min="10755" max="10756" width="12.7109375" customWidth="1"/>
    <col min="10757" max="10757" width="7.7109375" customWidth="1"/>
    <col min="10758" max="10759" width="12.7109375" customWidth="1"/>
    <col min="10760" max="10760" width="7.7109375" customWidth="1"/>
    <col min="10761" max="10762" width="12.7109375" customWidth="1"/>
    <col min="10763" max="10763" width="7.7109375" customWidth="1"/>
    <col min="10764" max="10765" width="12.7109375" customWidth="1"/>
    <col min="10766" max="10766" width="7.7109375" customWidth="1"/>
    <col min="11009" max="11009" width="3" bestFit="1" customWidth="1"/>
    <col min="11010" max="11010" width="40.140625" customWidth="1"/>
    <col min="11011" max="11012" width="12.7109375" customWidth="1"/>
    <col min="11013" max="11013" width="7.7109375" customWidth="1"/>
    <col min="11014" max="11015" width="12.7109375" customWidth="1"/>
    <col min="11016" max="11016" width="7.7109375" customWidth="1"/>
    <col min="11017" max="11018" width="12.7109375" customWidth="1"/>
    <col min="11019" max="11019" width="7.7109375" customWidth="1"/>
    <col min="11020" max="11021" width="12.7109375" customWidth="1"/>
    <col min="11022" max="11022" width="7.7109375" customWidth="1"/>
    <col min="11265" max="11265" width="3" bestFit="1" customWidth="1"/>
    <col min="11266" max="11266" width="40.140625" customWidth="1"/>
    <col min="11267" max="11268" width="12.7109375" customWidth="1"/>
    <col min="11269" max="11269" width="7.7109375" customWidth="1"/>
    <col min="11270" max="11271" width="12.7109375" customWidth="1"/>
    <col min="11272" max="11272" width="7.7109375" customWidth="1"/>
    <col min="11273" max="11274" width="12.7109375" customWidth="1"/>
    <col min="11275" max="11275" width="7.7109375" customWidth="1"/>
    <col min="11276" max="11277" width="12.7109375" customWidth="1"/>
    <col min="11278" max="11278" width="7.7109375" customWidth="1"/>
    <col min="11521" max="11521" width="3" bestFit="1" customWidth="1"/>
    <col min="11522" max="11522" width="40.140625" customWidth="1"/>
    <col min="11523" max="11524" width="12.7109375" customWidth="1"/>
    <col min="11525" max="11525" width="7.7109375" customWidth="1"/>
    <col min="11526" max="11527" width="12.7109375" customWidth="1"/>
    <col min="11528" max="11528" width="7.7109375" customWidth="1"/>
    <col min="11529" max="11530" width="12.7109375" customWidth="1"/>
    <col min="11531" max="11531" width="7.7109375" customWidth="1"/>
    <col min="11532" max="11533" width="12.7109375" customWidth="1"/>
    <col min="11534" max="11534" width="7.7109375" customWidth="1"/>
    <col min="11777" max="11777" width="3" bestFit="1" customWidth="1"/>
    <col min="11778" max="11778" width="40.140625" customWidth="1"/>
    <col min="11779" max="11780" width="12.7109375" customWidth="1"/>
    <col min="11781" max="11781" width="7.7109375" customWidth="1"/>
    <col min="11782" max="11783" width="12.7109375" customWidth="1"/>
    <col min="11784" max="11784" width="7.7109375" customWidth="1"/>
    <col min="11785" max="11786" width="12.7109375" customWidth="1"/>
    <col min="11787" max="11787" width="7.7109375" customWidth="1"/>
    <col min="11788" max="11789" width="12.7109375" customWidth="1"/>
    <col min="11790" max="11790" width="7.7109375" customWidth="1"/>
    <col min="12033" max="12033" width="3" bestFit="1" customWidth="1"/>
    <col min="12034" max="12034" width="40.140625" customWidth="1"/>
    <col min="12035" max="12036" width="12.7109375" customWidth="1"/>
    <col min="12037" max="12037" width="7.7109375" customWidth="1"/>
    <col min="12038" max="12039" width="12.7109375" customWidth="1"/>
    <col min="12040" max="12040" width="7.7109375" customWidth="1"/>
    <col min="12041" max="12042" width="12.7109375" customWidth="1"/>
    <col min="12043" max="12043" width="7.7109375" customWidth="1"/>
    <col min="12044" max="12045" width="12.7109375" customWidth="1"/>
    <col min="12046" max="12046" width="7.7109375" customWidth="1"/>
    <col min="12289" max="12289" width="3" bestFit="1" customWidth="1"/>
    <col min="12290" max="12290" width="40.140625" customWidth="1"/>
    <col min="12291" max="12292" width="12.7109375" customWidth="1"/>
    <col min="12293" max="12293" width="7.7109375" customWidth="1"/>
    <col min="12294" max="12295" width="12.7109375" customWidth="1"/>
    <col min="12296" max="12296" width="7.7109375" customWidth="1"/>
    <col min="12297" max="12298" width="12.7109375" customWidth="1"/>
    <col min="12299" max="12299" width="7.7109375" customWidth="1"/>
    <col min="12300" max="12301" width="12.7109375" customWidth="1"/>
    <col min="12302" max="12302" width="7.7109375" customWidth="1"/>
    <col min="12545" max="12545" width="3" bestFit="1" customWidth="1"/>
    <col min="12546" max="12546" width="40.140625" customWidth="1"/>
    <col min="12547" max="12548" width="12.7109375" customWidth="1"/>
    <col min="12549" max="12549" width="7.7109375" customWidth="1"/>
    <col min="12550" max="12551" width="12.7109375" customWidth="1"/>
    <col min="12552" max="12552" width="7.7109375" customWidth="1"/>
    <col min="12553" max="12554" width="12.7109375" customWidth="1"/>
    <col min="12555" max="12555" width="7.7109375" customWidth="1"/>
    <col min="12556" max="12557" width="12.7109375" customWidth="1"/>
    <col min="12558" max="12558" width="7.7109375" customWidth="1"/>
    <col min="12801" max="12801" width="3" bestFit="1" customWidth="1"/>
    <col min="12802" max="12802" width="40.140625" customWidth="1"/>
    <col min="12803" max="12804" width="12.7109375" customWidth="1"/>
    <col min="12805" max="12805" width="7.7109375" customWidth="1"/>
    <col min="12806" max="12807" width="12.7109375" customWidth="1"/>
    <col min="12808" max="12808" width="7.7109375" customWidth="1"/>
    <col min="12809" max="12810" width="12.7109375" customWidth="1"/>
    <col min="12811" max="12811" width="7.7109375" customWidth="1"/>
    <col min="12812" max="12813" width="12.7109375" customWidth="1"/>
    <col min="12814" max="12814" width="7.7109375" customWidth="1"/>
    <col min="13057" max="13057" width="3" bestFit="1" customWidth="1"/>
    <col min="13058" max="13058" width="40.140625" customWidth="1"/>
    <col min="13059" max="13060" width="12.7109375" customWidth="1"/>
    <col min="13061" max="13061" width="7.7109375" customWidth="1"/>
    <col min="13062" max="13063" width="12.7109375" customWidth="1"/>
    <col min="13064" max="13064" width="7.7109375" customWidth="1"/>
    <col min="13065" max="13066" width="12.7109375" customWidth="1"/>
    <col min="13067" max="13067" width="7.7109375" customWidth="1"/>
    <col min="13068" max="13069" width="12.7109375" customWidth="1"/>
    <col min="13070" max="13070" width="7.7109375" customWidth="1"/>
    <col min="13313" max="13313" width="3" bestFit="1" customWidth="1"/>
    <col min="13314" max="13314" width="40.140625" customWidth="1"/>
    <col min="13315" max="13316" width="12.7109375" customWidth="1"/>
    <col min="13317" max="13317" width="7.7109375" customWidth="1"/>
    <col min="13318" max="13319" width="12.7109375" customWidth="1"/>
    <col min="13320" max="13320" width="7.7109375" customWidth="1"/>
    <col min="13321" max="13322" width="12.7109375" customWidth="1"/>
    <col min="13323" max="13323" width="7.7109375" customWidth="1"/>
    <col min="13324" max="13325" width="12.7109375" customWidth="1"/>
    <col min="13326" max="13326" width="7.7109375" customWidth="1"/>
    <col min="13569" max="13569" width="3" bestFit="1" customWidth="1"/>
    <col min="13570" max="13570" width="40.140625" customWidth="1"/>
    <col min="13571" max="13572" width="12.7109375" customWidth="1"/>
    <col min="13573" max="13573" width="7.7109375" customWidth="1"/>
    <col min="13574" max="13575" width="12.7109375" customWidth="1"/>
    <col min="13576" max="13576" width="7.7109375" customWidth="1"/>
    <col min="13577" max="13578" width="12.7109375" customWidth="1"/>
    <col min="13579" max="13579" width="7.7109375" customWidth="1"/>
    <col min="13580" max="13581" width="12.7109375" customWidth="1"/>
    <col min="13582" max="13582" width="7.7109375" customWidth="1"/>
    <col min="13825" max="13825" width="3" bestFit="1" customWidth="1"/>
    <col min="13826" max="13826" width="40.140625" customWidth="1"/>
    <col min="13827" max="13828" width="12.7109375" customWidth="1"/>
    <col min="13829" max="13829" width="7.7109375" customWidth="1"/>
    <col min="13830" max="13831" width="12.7109375" customWidth="1"/>
    <col min="13832" max="13832" width="7.7109375" customWidth="1"/>
    <col min="13833" max="13834" width="12.7109375" customWidth="1"/>
    <col min="13835" max="13835" width="7.7109375" customWidth="1"/>
    <col min="13836" max="13837" width="12.7109375" customWidth="1"/>
    <col min="13838" max="13838" width="7.7109375" customWidth="1"/>
    <col min="14081" max="14081" width="3" bestFit="1" customWidth="1"/>
    <col min="14082" max="14082" width="40.140625" customWidth="1"/>
    <col min="14083" max="14084" width="12.7109375" customWidth="1"/>
    <col min="14085" max="14085" width="7.7109375" customWidth="1"/>
    <col min="14086" max="14087" width="12.7109375" customWidth="1"/>
    <col min="14088" max="14088" width="7.7109375" customWidth="1"/>
    <col min="14089" max="14090" width="12.7109375" customWidth="1"/>
    <col min="14091" max="14091" width="7.7109375" customWidth="1"/>
    <col min="14092" max="14093" width="12.7109375" customWidth="1"/>
    <col min="14094" max="14094" width="7.7109375" customWidth="1"/>
    <col min="14337" max="14337" width="3" bestFit="1" customWidth="1"/>
    <col min="14338" max="14338" width="40.140625" customWidth="1"/>
    <col min="14339" max="14340" width="12.7109375" customWidth="1"/>
    <col min="14341" max="14341" width="7.7109375" customWidth="1"/>
    <col min="14342" max="14343" width="12.7109375" customWidth="1"/>
    <col min="14344" max="14344" width="7.7109375" customWidth="1"/>
    <col min="14345" max="14346" width="12.7109375" customWidth="1"/>
    <col min="14347" max="14347" width="7.7109375" customWidth="1"/>
    <col min="14348" max="14349" width="12.7109375" customWidth="1"/>
    <col min="14350" max="14350" width="7.7109375" customWidth="1"/>
    <col min="14593" max="14593" width="3" bestFit="1" customWidth="1"/>
    <col min="14594" max="14594" width="40.140625" customWidth="1"/>
    <col min="14595" max="14596" width="12.7109375" customWidth="1"/>
    <col min="14597" max="14597" width="7.7109375" customWidth="1"/>
    <col min="14598" max="14599" width="12.7109375" customWidth="1"/>
    <col min="14600" max="14600" width="7.7109375" customWidth="1"/>
    <col min="14601" max="14602" width="12.7109375" customWidth="1"/>
    <col min="14603" max="14603" width="7.7109375" customWidth="1"/>
    <col min="14604" max="14605" width="12.7109375" customWidth="1"/>
    <col min="14606" max="14606" width="7.7109375" customWidth="1"/>
    <col min="14849" max="14849" width="3" bestFit="1" customWidth="1"/>
    <col min="14850" max="14850" width="40.140625" customWidth="1"/>
    <col min="14851" max="14852" width="12.7109375" customWidth="1"/>
    <col min="14853" max="14853" width="7.7109375" customWidth="1"/>
    <col min="14854" max="14855" width="12.7109375" customWidth="1"/>
    <col min="14856" max="14856" width="7.7109375" customWidth="1"/>
    <col min="14857" max="14858" width="12.7109375" customWidth="1"/>
    <col min="14859" max="14859" width="7.7109375" customWidth="1"/>
    <col min="14860" max="14861" width="12.7109375" customWidth="1"/>
    <col min="14862" max="14862" width="7.7109375" customWidth="1"/>
    <col min="15105" max="15105" width="3" bestFit="1" customWidth="1"/>
    <col min="15106" max="15106" width="40.140625" customWidth="1"/>
    <col min="15107" max="15108" width="12.7109375" customWidth="1"/>
    <col min="15109" max="15109" width="7.7109375" customWidth="1"/>
    <col min="15110" max="15111" width="12.7109375" customWidth="1"/>
    <col min="15112" max="15112" width="7.7109375" customWidth="1"/>
    <col min="15113" max="15114" width="12.7109375" customWidth="1"/>
    <col min="15115" max="15115" width="7.7109375" customWidth="1"/>
    <col min="15116" max="15117" width="12.7109375" customWidth="1"/>
    <col min="15118" max="15118" width="7.7109375" customWidth="1"/>
    <col min="15361" max="15361" width="3" bestFit="1" customWidth="1"/>
    <col min="15362" max="15362" width="40.140625" customWidth="1"/>
    <col min="15363" max="15364" width="12.7109375" customWidth="1"/>
    <col min="15365" max="15365" width="7.7109375" customWidth="1"/>
    <col min="15366" max="15367" width="12.7109375" customWidth="1"/>
    <col min="15368" max="15368" width="7.7109375" customWidth="1"/>
    <col min="15369" max="15370" width="12.7109375" customWidth="1"/>
    <col min="15371" max="15371" width="7.7109375" customWidth="1"/>
    <col min="15372" max="15373" width="12.7109375" customWidth="1"/>
    <col min="15374" max="15374" width="7.7109375" customWidth="1"/>
    <col min="15617" max="15617" width="3" bestFit="1" customWidth="1"/>
    <col min="15618" max="15618" width="40.140625" customWidth="1"/>
    <col min="15619" max="15620" width="12.7109375" customWidth="1"/>
    <col min="15621" max="15621" width="7.7109375" customWidth="1"/>
    <col min="15622" max="15623" width="12.7109375" customWidth="1"/>
    <col min="15624" max="15624" width="7.7109375" customWidth="1"/>
    <col min="15625" max="15626" width="12.7109375" customWidth="1"/>
    <col min="15627" max="15627" width="7.7109375" customWidth="1"/>
    <col min="15628" max="15629" width="12.7109375" customWidth="1"/>
    <col min="15630" max="15630" width="7.7109375" customWidth="1"/>
    <col min="15873" max="15873" width="3" bestFit="1" customWidth="1"/>
    <col min="15874" max="15874" width="40.140625" customWidth="1"/>
    <col min="15875" max="15876" width="12.7109375" customWidth="1"/>
    <col min="15877" max="15877" width="7.7109375" customWidth="1"/>
    <col min="15878" max="15879" width="12.7109375" customWidth="1"/>
    <col min="15880" max="15880" width="7.7109375" customWidth="1"/>
    <col min="15881" max="15882" width="12.7109375" customWidth="1"/>
    <col min="15883" max="15883" width="7.7109375" customWidth="1"/>
    <col min="15884" max="15885" width="12.7109375" customWidth="1"/>
    <col min="15886" max="15886" width="7.7109375" customWidth="1"/>
    <col min="16129" max="16129" width="3" bestFit="1" customWidth="1"/>
    <col min="16130" max="16130" width="40.140625" customWidth="1"/>
    <col min="16131" max="16132" width="12.7109375" customWidth="1"/>
    <col min="16133" max="16133" width="7.7109375" customWidth="1"/>
    <col min="16134" max="16135" width="12.7109375" customWidth="1"/>
    <col min="16136" max="16136" width="7.7109375" customWidth="1"/>
    <col min="16137" max="16138" width="12.7109375" customWidth="1"/>
    <col min="16139" max="16139" width="7.7109375" customWidth="1"/>
    <col min="16140" max="16141" width="12.7109375" customWidth="1"/>
    <col min="16142" max="16142" width="7.7109375" customWidth="1"/>
  </cols>
  <sheetData>
    <row r="6" spans="2:14">
      <c r="B6" s="84" t="s">
        <v>0</v>
      </c>
      <c r="C6" s="85" t="s">
        <v>1</v>
      </c>
      <c r="D6" s="85"/>
      <c r="E6" s="85"/>
      <c r="F6" s="85" t="s">
        <v>2</v>
      </c>
      <c r="G6" s="85"/>
      <c r="H6" s="85"/>
      <c r="I6" s="85" t="s">
        <v>3</v>
      </c>
      <c r="J6" s="85"/>
      <c r="K6" s="85"/>
      <c r="L6" s="85" t="s">
        <v>4</v>
      </c>
      <c r="M6" s="85"/>
      <c r="N6" s="85"/>
    </row>
    <row r="7" spans="2:14" ht="25.5">
      <c r="B7" s="84"/>
      <c r="C7" s="62" t="s">
        <v>5</v>
      </c>
      <c r="D7" s="63" t="s">
        <v>6</v>
      </c>
      <c r="E7" s="63" t="s">
        <v>7</v>
      </c>
      <c r="F7" s="62" t="s">
        <v>5</v>
      </c>
      <c r="G7" s="63" t="s">
        <v>6</v>
      </c>
      <c r="H7" s="63" t="s">
        <v>7</v>
      </c>
      <c r="I7" s="62" t="s">
        <v>5</v>
      </c>
      <c r="J7" s="63" t="s">
        <v>6</v>
      </c>
      <c r="K7" s="63" t="s">
        <v>7</v>
      </c>
      <c r="L7" s="62" t="s">
        <v>5</v>
      </c>
      <c r="M7" s="63" t="s">
        <v>6</v>
      </c>
      <c r="N7" s="63" t="s">
        <v>7</v>
      </c>
    </row>
    <row r="8" spans="2:14">
      <c r="B8" s="64" t="s">
        <v>8</v>
      </c>
      <c r="C8" s="65">
        <f>SUM(C9:C23)</f>
        <v>0</v>
      </c>
      <c r="D8" s="65">
        <f>SUM(D9:D23)</f>
        <v>0</v>
      </c>
      <c r="E8" s="66">
        <f t="shared" ref="E8:E26" si="0">IF(C8=0,0,IF(C8=0,0,(D8/C8))-1)</f>
        <v>0</v>
      </c>
      <c r="F8" s="65">
        <f>SUM(F9:F23)</f>
        <v>1236665</v>
      </c>
      <c r="G8" s="65">
        <f>SUM(G9:G23)</f>
        <v>0</v>
      </c>
      <c r="H8" s="66">
        <f t="shared" ref="H8:H26" si="1">IF(F8=0,0,IF(F8=0,0,(G8/F8))-1)</f>
        <v>-1</v>
      </c>
      <c r="I8" s="65">
        <f>SUM(I9:I23)</f>
        <v>4214293</v>
      </c>
      <c r="J8" s="65">
        <f>SUM(J9:J23)</f>
        <v>0</v>
      </c>
      <c r="K8" s="66">
        <f t="shared" ref="K8:K26" si="2">IF(I8=0,0,IF(I8=0,0,(J8/I8))-1)</f>
        <v>-1</v>
      </c>
      <c r="L8" s="65">
        <f>C8+F8+I8</f>
        <v>5450958</v>
      </c>
      <c r="M8" s="65">
        <f>D8+G8+J8</f>
        <v>0</v>
      </c>
      <c r="N8" s="66">
        <f t="shared" ref="N8:N26" si="3">IF(L8=0,0,IF(L8=0,0,(M8/L8))-1)</f>
        <v>-1</v>
      </c>
    </row>
    <row r="9" spans="2:14">
      <c r="B9" s="67" t="s">
        <v>9</v>
      </c>
      <c r="C9" s="68">
        <v>0</v>
      </c>
      <c r="D9" s="68">
        <v>0</v>
      </c>
      <c r="E9" s="69">
        <f t="shared" si="0"/>
        <v>0</v>
      </c>
      <c r="F9" s="68">
        <v>952475</v>
      </c>
      <c r="G9" s="68">
        <v>0</v>
      </c>
      <c r="H9" s="69">
        <f t="shared" si="1"/>
        <v>-1</v>
      </c>
      <c r="I9" s="68">
        <v>3510769</v>
      </c>
      <c r="J9" s="68">
        <v>0</v>
      </c>
      <c r="K9" s="69">
        <f t="shared" si="2"/>
        <v>-1</v>
      </c>
      <c r="L9" s="68">
        <f t="shared" ref="L9:M26" si="4">C9+F9+I9</f>
        <v>4463244</v>
      </c>
      <c r="M9" s="68">
        <f t="shared" si="4"/>
        <v>0</v>
      </c>
      <c r="N9" s="69">
        <f t="shared" si="3"/>
        <v>-1</v>
      </c>
    </row>
    <row r="10" spans="2:14">
      <c r="B10" s="67" t="s">
        <v>10</v>
      </c>
      <c r="C10" s="68">
        <v>0</v>
      </c>
      <c r="D10" s="68">
        <v>0</v>
      </c>
      <c r="E10" s="69">
        <f t="shared" si="0"/>
        <v>0</v>
      </c>
      <c r="F10" s="68">
        <v>163240</v>
      </c>
      <c r="G10" s="68">
        <v>0</v>
      </c>
      <c r="H10" s="69">
        <f t="shared" si="1"/>
        <v>-1</v>
      </c>
      <c r="I10" s="68">
        <v>602136</v>
      </c>
      <c r="J10" s="68">
        <v>0</v>
      </c>
      <c r="K10" s="69">
        <f t="shared" si="2"/>
        <v>-1</v>
      </c>
      <c r="L10" s="68">
        <f t="shared" si="4"/>
        <v>765376</v>
      </c>
      <c r="M10" s="68">
        <f t="shared" si="4"/>
        <v>0</v>
      </c>
      <c r="N10" s="69">
        <f t="shared" si="3"/>
        <v>-1</v>
      </c>
    </row>
    <row r="11" spans="2:14">
      <c r="B11" s="67" t="s">
        <v>11</v>
      </c>
      <c r="C11" s="68">
        <v>0</v>
      </c>
      <c r="D11" s="68">
        <v>0</v>
      </c>
      <c r="E11" s="69">
        <f t="shared" si="0"/>
        <v>0</v>
      </c>
      <c r="F11" s="68">
        <v>39000</v>
      </c>
      <c r="G11" s="68">
        <v>0</v>
      </c>
      <c r="H11" s="69">
        <f t="shared" si="1"/>
        <v>-1</v>
      </c>
      <c r="I11" s="68">
        <v>80952</v>
      </c>
      <c r="J11" s="68">
        <v>0</v>
      </c>
      <c r="K11" s="69">
        <f t="shared" si="2"/>
        <v>-1</v>
      </c>
      <c r="L11" s="68">
        <f t="shared" si="4"/>
        <v>119952</v>
      </c>
      <c r="M11" s="68">
        <f t="shared" si="4"/>
        <v>0</v>
      </c>
      <c r="N11" s="69">
        <f t="shared" si="3"/>
        <v>-1</v>
      </c>
    </row>
    <row r="12" spans="2:14">
      <c r="B12" s="70" t="s">
        <v>12</v>
      </c>
      <c r="C12" s="68">
        <v>0</v>
      </c>
      <c r="D12" s="68">
        <v>0</v>
      </c>
      <c r="E12" s="69">
        <f t="shared" si="0"/>
        <v>0</v>
      </c>
      <c r="F12" s="68">
        <v>4800</v>
      </c>
      <c r="G12" s="68">
        <v>0</v>
      </c>
      <c r="H12" s="69">
        <f t="shared" si="1"/>
        <v>-1</v>
      </c>
      <c r="I12" s="68">
        <v>9600</v>
      </c>
      <c r="J12" s="68">
        <v>0</v>
      </c>
      <c r="K12" s="69">
        <f t="shared" si="2"/>
        <v>-1</v>
      </c>
      <c r="L12" s="68">
        <f t="shared" si="4"/>
        <v>14400</v>
      </c>
      <c r="M12" s="68">
        <f t="shared" si="4"/>
        <v>0</v>
      </c>
      <c r="N12" s="69">
        <f t="shared" si="3"/>
        <v>-1</v>
      </c>
    </row>
    <row r="13" spans="2:14">
      <c r="B13" s="70" t="s">
        <v>13</v>
      </c>
      <c r="C13" s="68">
        <v>0</v>
      </c>
      <c r="D13" s="68">
        <v>0</v>
      </c>
      <c r="E13" s="69">
        <f t="shared" si="0"/>
        <v>0</v>
      </c>
      <c r="F13" s="68">
        <v>4800</v>
      </c>
      <c r="G13" s="68">
        <v>0</v>
      </c>
      <c r="H13" s="69">
        <f t="shared" si="1"/>
        <v>-1</v>
      </c>
      <c r="I13" s="68">
        <v>9600</v>
      </c>
      <c r="J13" s="68">
        <v>0</v>
      </c>
      <c r="K13" s="69">
        <f t="shared" si="2"/>
        <v>-1</v>
      </c>
      <c r="L13" s="68">
        <f t="shared" si="4"/>
        <v>14400</v>
      </c>
      <c r="M13" s="68">
        <f t="shared" si="4"/>
        <v>0</v>
      </c>
      <c r="N13" s="69">
        <f t="shared" si="3"/>
        <v>-1</v>
      </c>
    </row>
    <row r="14" spans="2:14">
      <c r="B14" s="67" t="s">
        <v>14</v>
      </c>
      <c r="C14" s="68">
        <v>0</v>
      </c>
      <c r="D14" s="68">
        <v>0</v>
      </c>
      <c r="E14" s="69">
        <f t="shared" si="0"/>
        <v>0</v>
      </c>
      <c r="F14" s="68">
        <v>200</v>
      </c>
      <c r="G14" s="68">
        <v>0</v>
      </c>
      <c r="H14" s="69">
        <f t="shared" si="1"/>
        <v>-1</v>
      </c>
      <c r="I14" s="68">
        <v>636</v>
      </c>
      <c r="J14" s="68">
        <v>0</v>
      </c>
      <c r="K14" s="69">
        <f t="shared" si="2"/>
        <v>-1</v>
      </c>
      <c r="L14" s="68">
        <f t="shared" si="4"/>
        <v>836</v>
      </c>
      <c r="M14" s="68">
        <f t="shared" si="4"/>
        <v>0</v>
      </c>
      <c r="N14" s="69">
        <f t="shared" si="3"/>
        <v>-1</v>
      </c>
    </row>
    <row r="15" spans="2:14">
      <c r="B15" s="67" t="s">
        <v>15</v>
      </c>
      <c r="C15" s="68">
        <v>0</v>
      </c>
      <c r="D15" s="68">
        <v>0</v>
      </c>
      <c r="E15" s="69">
        <f t="shared" si="0"/>
        <v>0</v>
      </c>
      <c r="F15" s="68">
        <v>0</v>
      </c>
      <c r="G15" s="68">
        <v>0</v>
      </c>
      <c r="H15" s="69">
        <f t="shared" si="1"/>
        <v>0</v>
      </c>
      <c r="I15" s="68">
        <v>0</v>
      </c>
      <c r="J15" s="68">
        <v>0</v>
      </c>
      <c r="K15" s="69">
        <f t="shared" si="2"/>
        <v>0</v>
      </c>
      <c r="L15" s="68">
        <f t="shared" si="4"/>
        <v>0</v>
      </c>
      <c r="M15" s="68">
        <f t="shared" si="4"/>
        <v>0</v>
      </c>
      <c r="N15" s="69">
        <f t="shared" si="3"/>
        <v>0</v>
      </c>
    </row>
    <row r="16" spans="2:14">
      <c r="B16" s="67" t="s">
        <v>16</v>
      </c>
      <c r="C16" s="68">
        <v>0</v>
      </c>
      <c r="D16" s="68">
        <v>0</v>
      </c>
      <c r="E16" s="69">
        <f t="shared" si="0"/>
        <v>0</v>
      </c>
      <c r="F16" s="68">
        <v>0</v>
      </c>
      <c r="G16" s="68">
        <v>0</v>
      </c>
      <c r="H16" s="69">
        <f t="shared" si="1"/>
        <v>0</v>
      </c>
      <c r="I16" s="68">
        <v>0</v>
      </c>
      <c r="J16" s="68">
        <v>0</v>
      </c>
      <c r="K16" s="69">
        <f t="shared" si="2"/>
        <v>0</v>
      </c>
      <c r="L16" s="68">
        <f t="shared" si="4"/>
        <v>0</v>
      </c>
      <c r="M16" s="68">
        <f t="shared" si="4"/>
        <v>0</v>
      </c>
      <c r="N16" s="69">
        <f t="shared" si="3"/>
        <v>0</v>
      </c>
    </row>
    <row r="17" spans="1:14">
      <c r="B17" s="67" t="s">
        <v>17</v>
      </c>
      <c r="C17" s="68">
        <v>0</v>
      </c>
      <c r="D17" s="68">
        <v>0</v>
      </c>
      <c r="E17" s="69">
        <f t="shared" si="0"/>
        <v>0</v>
      </c>
      <c r="F17" s="68">
        <v>72000</v>
      </c>
      <c r="G17" s="68">
        <v>0</v>
      </c>
      <c r="H17" s="69">
        <f t="shared" si="1"/>
        <v>-1</v>
      </c>
      <c r="I17" s="68">
        <v>0</v>
      </c>
      <c r="J17" s="68">
        <v>0</v>
      </c>
      <c r="K17" s="69">
        <f t="shared" si="2"/>
        <v>0</v>
      </c>
      <c r="L17" s="68">
        <f t="shared" si="4"/>
        <v>72000</v>
      </c>
      <c r="M17" s="68">
        <f t="shared" si="4"/>
        <v>0</v>
      </c>
      <c r="N17" s="69">
        <f t="shared" si="3"/>
        <v>-1</v>
      </c>
    </row>
    <row r="18" spans="1:14">
      <c r="B18" s="67" t="s">
        <v>18</v>
      </c>
      <c r="C18" s="68">
        <v>0</v>
      </c>
      <c r="D18" s="68">
        <v>0</v>
      </c>
      <c r="E18" s="69">
        <f t="shared" si="0"/>
        <v>0</v>
      </c>
      <c r="F18" s="68">
        <v>0</v>
      </c>
      <c r="G18" s="68">
        <v>0</v>
      </c>
      <c r="H18" s="69">
        <f t="shared" si="1"/>
        <v>0</v>
      </c>
      <c r="I18" s="68">
        <v>0</v>
      </c>
      <c r="J18" s="68">
        <v>0</v>
      </c>
      <c r="K18" s="69">
        <f t="shared" si="2"/>
        <v>0</v>
      </c>
      <c r="L18" s="68">
        <f t="shared" si="4"/>
        <v>0</v>
      </c>
      <c r="M18" s="68">
        <f t="shared" si="4"/>
        <v>0</v>
      </c>
      <c r="N18" s="69">
        <f t="shared" si="3"/>
        <v>0</v>
      </c>
    </row>
    <row r="19" spans="1:14">
      <c r="B19" s="72" t="s">
        <v>19</v>
      </c>
      <c r="C19" s="68">
        <v>0</v>
      </c>
      <c r="D19" s="68">
        <v>0</v>
      </c>
      <c r="E19" s="69">
        <f t="shared" si="0"/>
        <v>0</v>
      </c>
      <c r="F19" s="68">
        <v>0</v>
      </c>
      <c r="G19" s="68">
        <v>0</v>
      </c>
      <c r="H19" s="69">
        <f t="shared" si="1"/>
        <v>0</v>
      </c>
      <c r="I19" s="68">
        <v>0</v>
      </c>
      <c r="J19" s="68">
        <v>0</v>
      </c>
      <c r="K19" s="69">
        <f t="shared" si="2"/>
        <v>0</v>
      </c>
      <c r="L19" s="68">
        <f t="shared" si="4"/>
        <v>0</v>
      </c>
      <c r="M19" s="68">
        <f t="shared" si="4"/>
        <v>0</v>
      </c>
      <c r="N19" s="69">
        <f t="shared" si="3"/>
        <v>0</v>
      </c>
    </row>
    <row r="20" spans="1:14">
      <c r="B20" s="67" t="s">
        <v>20</v>
      </c>
      <c r="C20" s="68">
        <v>0</v>
      </c>
      <c r="D20" s="68">
        <v>0</v>
      </c>
      <c r="E20" s="69">
        <f t="shared" si="0"/>
        <v>0</v>
      </c>
      <c r="F20" s="68">
        <v>150</v>
      </c>
      <c r="G20" s="68">
        <v>0</v>
      </c>
      <c r="H20" s="69">
        <f t="shared" si="1"/>
        <v>-1</v>
      </c>
      <c r="I20" s="68">
        <v>600</v>
      </c>
      <c r="J20" s="68">
        <v>0</v>
      </c>
      <c r="K20" s="69">
        <f t="shared" si="2"/>
        <v>-1</v>
      </c>
      <c r="L20" s="68">
        <f t="shared" si="4"/>
        <v>750</v>
      </c>
      <c r="M20" s="68">
        <f t="shared" si="4"/>
        <v>0</v>
      </c>
      <c r="N20" s="69">
        <f t="shared" si="3"/>
        <v>-1</v>
      </c>
    </row>
    <row r="21" spans="1:14">
      <c r="B21" s="67" t="s">
        <v>21</v>
      </c>
      <c r="C21" s="68">
        <v>0</v>
      </c>
      <c r="D21" s="68">
        <v>0</v>
      </c>
      <c r="E21" s="69">
        <f t="shared" si="0"/>
        <v>0</v>
      </c>
      <c r="F21" s="68">
        <v>0</v>
      </c>
      <c r="G21" s="68">
        <v>0</v>
      </c>
      <c r="H21" s="69">
        <f t="shared" si="1"/>
        <v>0</v>
      </c>
      <c r="I21" s="68">
        <v>0</v>
      </c>
      <c r="J21" s="68">
        <v>0</v>
      </c>
      <c r="K21" s="69">
        <f t="shared" si="2"/>
        <v>0</v>
      </c>
      <c r="L21" s="68">
        <f t="shared" si="4"/>
        <v>0</v>
      </c>
      <c r="M21" s="68">
        <f t="shared" si="4"/>
        <v>0</v>
      </c>
      <c r="N21" s="69">
        <f t="shared" si="3"/>
        <v>0</v>
      </c>
    </row>
    <row r="22" spans="1:14">
      <c r="B22" s="67" t="s">
        <v>22</v>
      </c>
      <c r="C22" s="68">
        <v>0</v>
      </c>
      <c r="D22" s="68">
        <v>0</v>
      </c>
      <c r="E22" s="69">
        <f t="shared" si="0"/>
        <v>0</v>
      </c>
      <c r="F22" s="68">
        <v>0</v>
      </c>
      <c r="G22" s="68">
        <v>0</v>
      </c>
      <c r="H22" s="69">
        <f t="shared" si="1"/>
        <v>0</v>
      </c>
      <c r="I22" s="68">
        <v>0</v>
      </c>
      <c r="J22" s="68">
        <v>0</v>
      </c>
      <c r="K22" s="69">
        <f t="shared" si="2"/>
        <v>0</v>
      </c>
      <c r="L22" s="68">
        <f t="shared" si="4"/>
        <v>0</v>
      </c>
      <c r="M22" s="68">
        <f t="shared" si="4"/>
        <v>0</v>
      </c>
      <c r="N22" s="69">
        <f t="shared" si="3"/>
        <v>0</v>
      </c>
    </row>
    <row r="23" spans="1:14">
      <c r="B23" s="67" t="s">
        <v>23</v>
      </c>
      <c r="C23" s="68">
        <v>0</v>
      </c>
      <c r="D23" s="68">
        <v>0</v>
      </c>
      <c r="E23" s="69">
        <f t="shared" si="0"/>
        <v>0</v>
      </c>
      <c r="F23" s="68">
        <v>0</v>
      </c>
      <c r="G23" s="68">
        <v>0</v>
      </c>
      <c r="H23" s="69">
        <f t="shared" si="1"/>
        <v>0</v>
      </c>
      <c r="I23" s="68">
        <v>0</v>
      </c>
      <c r="J23" s="68">
        <v>0</v>
      </c>
      <c r="K23" s="69">
        <f t="shared" si="2"/>
        <v>0</v>
      </c>
      <c r="L23" s="68">
        <f t="shared" si="4"/>
        <v>0</v>
      </c>
      <c r="M23" s="68">
        <f t="shared" si="4"/>
        <v>0</v>
      </c>
      <c r="N23" s="69">
        <f t="shared" si="3"/>
        <v>0</v>
      </c>
    </row>
    <row r="24" spans="1:14">
      <c r="B24" s="73" t="s">
        <v>24</v>
      </c>
      <c r="C24" s="74">
        <v>0</v>
      </c>
      <c r="D24" s="74">
        <v>0</v>
      </c>
      <c r="E24" s="75">
        <f t="shared" si="0"/>
        <v>0</v>
      </c>
      <c r="F24" s="74">
        <v>0</v>
      </c>
      <c r="G24" s="74">
        <v>0</v>
      </c>
      <c r="H24" s="75">
        <f t="shared" si="1"/>
        <v>0</v>
      </c>
      <c r="I24" s="74">
        <v>0</v>
      </c>
      <c r="J24" s="74">
        <v>0</v>
      </c>
      <c r="K24" s="75">
        <f t="shared" si="2"/>
        <v>0</v>
      </c>
      <c r="L24" s="74">
        <f t="shared" si="4"/>
        <v>0</v>
      </c>
      <c r="M24" s="74">
        <f t="shared" si="4"/>
        <v>0</v>
      </c>
      <c r="N24" s="75">
        <f t="shared" si="3"/>
        <v>0</v>
      </c>
    </row>
    <row r="25" spans="1:14">
      <c r="B25" s="76" t="s">
        <v>25</v>
      </c>
      <c r="C25" s="77">
        <v>0</v>
      </c>
      <c r="D25" s="77">
        <v>0</v>
      </c>
      <c r="E25" s="78">
        <f t="shared" si="0"/>
        <v>0</v>
      </c>
      <c r="F25" s="77">
        <v>218235</v>
      </c>
      <c r="G25" s="77"/>
      <c r="H25" s="78">
        <f t="shared" si="1"/>
        <v>-1</v>
      </c>
      <c r="I25" s="77">
        <v>743698</v>
      </c>
      <c r="J25" s="77"/>
      <c r="K25" s="78">
        <f t="shared" si="2"/>
        <v>-1</v>
      </c>
      <c r="L25" s="77">
        <f t="shared" si="4"/>
        <v>961933</v>
      </c>
      <c r="M25" s="77">
        <f t="shared" si="4"/>
        <v>0</v>
      </c>
      <c r="N25" s="78">
        <f t="shared" si="3"/>
        <v>-1</v>
      </c>
    </row>
    <row r="26" spans="1:14">
      <c r="B26" s="79" t="s">
        <v>26</v>
      </c>
      <c r="C26" s="80">
        <f>C8+C24+C25</f>
        <v>0</v>
      </c>
      <c r="D26" s="80">
        <f>D8+D24+D25</f>
        <v>0</v>
      </c>
      <c r="E26" s="81">
        <f t="shared" si="0"/>
        <v>0</v>
      </c>
      <c r="F26" s="80">
        <f>F8+F24+F25</f>
        <v>1454900</v>
      </c>
      <c r="G26" s="80">
        <f>G8+G24+G25</f>
        <v>0</v>
      </c>
      <c r="H26" s="81">
        <f t="shared" si="1"/>
        <v>-1</v>
      </c>
      <c r="I26" s="80">
        <f>I8+I24+I25</f>
        <v>4957991</v>
      </c>
      <c r="J26" s="80">
        <f>J8+J24+J25</f>
        <v>0</v>
      </c>
      <c r="K26" s="81">
        <f t="shared" si="2"/>
        <v>-1</v>
      </c>
      <c r="L26" s="80">
        <f t="shared" si="4"/>
        <v>6412891</v>
      </c>
      <c r="M26" s="80">
        <f t="shared" si="4"/>
        <v>0</v>
      </c>
      <c r="N26" s="81">
        <f t="shared" si="3"/>
        <v>-1</v>
      </c>
    </row>
    <row r="28" spans="1:14" s="82" customFormat="1">
      <c r="A28" s="71"/>
      <c r="C28" s="83"/>
      <c r="D28" s="83"/>
      <c r="F28" s="83"/>
      <c r="G28" s="83"/>
      <c r="I28" s="83"/>
      <c r="J28" s="83"/>
      <c r="L28" s="83"/>
      <c r="M28" s="83"/>
    </row>
  </sheetData>
  <mergeCells count="5">
    <mergeCell ref="B6:B7"/>
    <mergeCell ref="C6:E6"/>
    <mergeCell ref="F6:H6"/>
    <mergeCell ref="I6:K6"/>
    <mergeCell ref="L6:N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8:D8" formulaRange="1"/>
    <ignoredError sqref="E8:M8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showGridLines="0" zoomScaleNormal="100" workbookViewId="0">
      <selection activeCell="B18" sqref="B18"/>
    </sheetView>
  </sheetViews>
  <sheetFormatPr defaultRowHeight="15"/>
  <cols>
    <col min="1" max="1" width="14.140625" customWidth="1"/>
    <col min="2" max="2" width="24.28515625" customWidth="1"/>
    <col min="3" max="3" width="9.140625" customWidth="1"/>
    <col min="4" max="4" width="29.85546875" customWidth="1"/>
    <col min="5" max="5" width="10.42578125" customWidth="1"/>
    <col min="6" max="6" width="11" customWidth="1"/>
    <col min="7" max="7" width="7.42578125" customWidth="1"/>
    <col min="8" max="8" width="15" customWidth="1"/>
    <col min="9" max="9" width="13.5703125" customWidth="1"/>
    <col min="10" max="10" width="8" customWidth="1"/>
  </cols>
  <sheetData>
    <row r="1" spans="1:10" ht="14.45" customHeight="1">
      <c r="A1" s="89" t="s">
        <v>27</v>
      </c>
      <c r="B1" s="91"/>
      <c r="C1" s="91"/>
      <c r="D1" s="33"/>
      <c r="E1" s="89" t="s">
        <v>28</v>
      </c>
      <c r="F1" s="91"/>
      <c r="G1" s="90"/>
      <c r="H1" s="89" t="s">
        <v>29</v>
      </c>
      <c r="I1" s="91"/>
      <c r="J1" s="90"/>
    </row>
    <row r="2" spans="1:10" ht="44.25" customHeight="1" thickBot="1">
      <c r="A2" s="100" t="s">
        <v>30</v>
      </c>
      <c r="B2" s="101"/>
      <c r="C2" s="101"/>
      <c r="D2" s="102"/>
      <c r="E2" s="100" t="s">
        <v>31</v>
      </c>
      <c r="F2" s="101"/>
      <c r="G2" s="102"/>
      <c r="H2" s="100" t="s">
        <v>32</v>
      </c>
      <c r="I2" s="101"/>
      <c r="J2" s="102"/>
    </row>
    <row r="3" spans="1:10" ht="17.45" customHeight="1">
      <c r="A3" s="35" t="s">
        <v>33</v>
      </c>
      <c r="B3" s="36"/>
      <c r="C3" s="89" t="s">
        <v>34</v>
      </c>
      <c r="D3" s="90"/>
      <c r="E3" s="89" t="s">
        <v>35</v>
      </c>
      <c r="F3" s="91"/>
      <c r="G3" s="90"/>
      <c r="H3" s="89" t="s">
        <v>36</v>
      </c>
      <c r="I3" s="91"/>
      <c r="J3" s="90"/>
    </row>
    <row r="4" spans="1:10" ht="17.45" customHeight="1" thickBot="1">
      <c r="A4" s="92" t="s">
        <v>37</v>
      </c>
      <c r="B4" s="93"/>
      <c r="C4" s="94" t="s">
        <v>38</v>
      </c>
      <c r="D4" s="95"/>
      <c r="E4" s="34">
        <v>2022</v>
      </c>
      <c r="F4" s="37"/>
      <c r="G4" s="38"/>
      <c r="H4" s="39">
        <v>44926</v>
      </c>
      <c r="I4" s="37"/>
      <c r="J4" s="38"/>
    </row>
    <row r="5" spans="1:10" ht="15.75" thickBot="1">
      <c r="A5" s="96" t="s">
        <v>39</v>
      </c>
      <c r="B5" s="96" t="s">
        <v>40</v>
      </c>
      <c r="C5" s="96" t="s">
        <v>41</v>
      </c>
      <c r="D5" s="98" t="s">
        <v>42</v>
      </c>
      <c r="E5" s="86" t="s">
        <v>43</v>
      </c>
      <c r="F5" s="87"/>
      <c r="G5" s="88"/>
      <c r="H5" s="86" t="s">
        <v>44</v>
      </c>
      <c r="I5" s="87"/>
      <c r="J5" s="88"/>
    </row>
    <row r="6" spans="1:10" ht="20.25" thickBot="1">
      <c r="A6" s="97"/>
      <c r="B6" s="97"/>
      <c r="C6" s="97"/>
      <c r="D6" s="99"/>
      <c r="E6" s="41" t="s">
        <v>45</v>
      </c>
      <c r="F6" s="40" t="s">
        <v>46</v>
      </c>
      <c r="G6" s="40" t="s">
        <v>26</v>
      </c>
      <c r="H6" s="40" t="s">
        <v>47</v>
      </c>
      <c r="I6" s="40" t="s">
        <v>48</v>
      </c>
      <c r="J6" s="40" t="s">
        <v>7</v>
      </c>
    </row>
    <row r="7" spans="1:10" ht="30">
      <c r="A7" s="42" t="s">
        <v>49</v>
      </c>
      <c r="B7" s="43" t="s">
        <v>50</v>
      </c>
      <c r="C7" s="44">
        <v>2022</v>
      </c>
      <c r="D7" s="44"/>
      <c r="E7" s="44"/>
      <c r="F7" s="44"/>
      <c r="G7" s="45">
        <v>1</v>
      </c>
      <c r="H7" s="46">
        <f>508320+89</f>
        <v>508409</v>
      </c>
      <c r="I7" s="46">
        <v>0</v>
      </c>
      <c r="J7" s="47">
        <f>I7/H7-1</f>
        <v>-1</v>
      </c>
    </row>
    <row r="8" spans="1:10">
      <c r="A8" s="48" t="s">
        <v>49</v>
      </c>
      <c r="B8" s="49" t="s">
        <v>51</v>
      </c>
      <c r="C8" s="50">
        <v>2022</v>
      </c>
      <c r="D8" s="50"/>
      <c r="E8" s="50"/>
      <c r="F8" s="50"/>
      <c r="G8" s="51">
        <v>0.56000000000000005</v>
      </c>
      <c r="H8" s="52">
        <v>99914</v>
      </c>
      <c r="I8" s="52">
        <v>0</v>
      </c>
      <c r="J8" s="53">
        <f>I8/H8-1</f>
        <v>-1</v>
      </c>
    </row>
    <row r="9" spans="1:10">
      <c r="A9" s="48" t="s">
        <v>49</v>
      </c>
      <c r="B9" s="49" t="s">
        <v>52</v>
      </c>
      <c r="C9" s="50">
        <v>2022</v>
      </c>
      <c r="D9" s="50"/>
      <c r="E9" s="50"/>
      <c r="F9" s="50"/>
      <c r="G9" s="51">
        <v>0</v>
      </c>
      <c r="H9" s="52">
        <v>824677</v>
      </c>
      <c r="I9" s="52">
        <v>0</v>
      </c>
      <c r="J9" s="53">
        <f>I9/H9-1</f>
        <v>-1</v>
      </c>
    </row>
    <row r="10" spans="1:10" ht="15.75" thickBot="1">
      <c r="A10" s="54" t="s">
        <v>49</v>
      </c>
      <c r="B10" s="55" t="s">
        <v>53</v>
      </c>
      <c r="C10" s="56">
        <v>2022</v>
      </c>
      <c r="D10" s="56"/>
      <c r="E10" s="56"/>
      <c r="F10" s="56"/>
      <c r="G10" s="57">
        <v>0</v>
      </c>
      <c r="H10" s="58">
        <v>21900</v>
      </c>
      <c r="I10" s="58">
        <v>0</v>
      </c>
      <c r="J10" s="59">
        <f>I10/H10-1</f>
        <v>-1</v>
      </c>
    </row>
    <row r="19" spans="8:9">
      <c r="H19" s="60"/>
    </row>
    <row r="20" spans="8:9">
      <c r="H20" s="61"/>
      <c r="I20" s="61"/>
    </row>
    <row r="21" spans="8:9" hidden="1">
      <c r="H21" s="61"/>
      <c r="I21" s="61"/>
    </row>
    <row r="22" spans="8:9">
      <c r="H22" s="61"/>
    </row>
  </sheetData>
  <mergeCells count="17">
    <mergeCell ref="A1:C1"/>
    <mergeCell ref="E1:G1"/>
    <mergeCell ref="H1:J1"/>
    <mergeCell ref="A2:D2"/>
    <mergeCell ref="E2:G2"/>
    <mergeCell ref="H2:J2"/>
    <mergeCell ref="H5:J5"/>
    <mergeCell ref="C3:D3"/>
    <mergeCell ref="E3:G3"/>
    <mergeCell ref="H3:J3"/>
    <mergeCell ref="A4:B4"/>
    <mergeCell ref="C4:D4"/>
    <mergeCell ref="A5:A6"/>
    <mergeCell ref="B5:B6"/>
    <mergeCell ref="C5:C6"/>
    <mergeCell ref="D5:D6"/>
    <mergeCell ref="E5:G5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&amp;L&amp;G&amp;C&amp;"Arial,Negrito"&amp;12&amp;K04-046Relatório de Execução Físico-Financeira&amp;R&amp;"Arial,Negrito"&amp;7Anexo XIV&amp;"Arial,Normal"
Formulário 8
RELATÓRIO DE PRESTAÇÃO DE CONTAS ANUAL</oddHeader>
    <oddFooter>&amp;R&amp;"Arial,Normal"&amp;7&amp;P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6"/>
  <sheetViews>
    <sheetView showGridLines="0" zoomScale="90" zoomScaleNormal="90" workbookViewId="0">
      <selection activeCell="D51" sqref="D51"/>
    </sheetView>
  </sheetViews>
  <sheetFormatPr defaultRowHeight="15"/>
  <cols>
    <col min="1" max="1" width="1.7109375" customWidth="1"/>
    <col min="2" max="2" width="43.7109375" customWidth="1"/>
    <col min="3" max="3" width="19.7109375" style="23" customWidth="1"/>
    <col min="4" max="4" width="18" style="24" customWidth="1"/>
    <col min="5" max="5" width="10.7109375" customWidth="1"/>
    <col min="6" max="6" width="1.7109375" customWidth="1"/>
  </cols>
  <sheetData>
    <row r="1" spans="2:5" ht="15.75" thickBot="1"/>
    <row r="2" spans="2:5" ht="27" thickTop="1" thickBot="1">
      <c r="B2" s="1" t="s">
        <v>50</v>
      </c>
      <c r="C2" s="25" t="s">
        <v>5</v>
      </c>
      <c r="D2" s="16" t="s">
        <v>54</v>
      </c>
      <c r="E2" s="2" t="s">
        <v>7</v>
      </c>
    </row>
    <row r="3" spans="2:5" ht="16.5" thickTop="1" thickBot="1">
      <c r="B3" s="17" t="s">
        <v>55</v>
      </c>
      <c r="C3" s="18">
        <f>SUM(C4:C20)</f>
        <v>508409</v>
      </c>
      <c r="D3" s="18">
        <f>SUM(D4:D20)</f>
        <v>0</v>
      </c>
      <c r="E3" s="19">
        <f t="shared" ref="E3:E20" si="0">IF(C3=0,0,IF(C3=0,0,(D3/C3))-1)</f>
        <v>-1</v>
      </c>
    </row>
    <row r="4" spans="2:5" ht="16.5" thickTop="1" thickBot="1">
      <c r="B4" s="3" t="s">
        <v>9</v>
      </c>
      <c r="C4" s="10">
        <f>170295+89</f>
        <v>170384</v>
      </c>
      <c r="D4" s="10">
        <v>0</v>
      </c>
      <c r="E4" s="26">
        <f t="shared" si="0"/>
        <v>-1</v>
      </c>
    </row>
    <row r="5" spans="2:5" ht="16.5" thickTop="1" thickBot="1">
      <c r="B5" s="3" t="s">
        <v>10</v>
      </c>
      <c r="C5" s="10">
        <v>70840</v>
      </c>
      <c r="D5" s="10">
        <v>0</v>
      </c>
      <c r="E5" s="26">
        <f t="shared" si="0"/>
        <v>-1</v>
      </c>
    </row>
    <row r="6" spans="2:5" ht="16.5" thickTop="1" thickBot="1">
      <c r="B6" s="3" t="s">
        <v>11</v>
      </c>
      <c r="C6" s="10">
        <v>39000</v>
      </c>
      <c r="D6" s="10">
        <v>0</v>
      </c>
      <c r="E6" s="26">
        <f t="shared" si="0"/>
        <v>-1</v>
      </c>
    </row>
    <row r="7" spans="2:5" ht="16.5" thickTop="1" thickBot="1">
      <c r="B7" s="5" t="s">
        <v>56</v>
      </c>
      <c r="C7" s="10">
        <v>4800</v>
      </c>
      <c r="D7" s="10">
        <v>0</v>
      </c>
      <c r="E7" s="26">
        <f t="shared" si="0"/>
        <v>-1</v>
      </c>
    </row>
    <row r="8" spans="2:5" ht="16.5" thickTop="1" thickBot="1">
      <c r="B8" s="5" t="s">
        <v>57</v>
      </c>
      <c r="C8" s="10">
        <v>4800</v>
      </c>
      <c r="D8" s="10">
        <v>0</v>
      </c>
      <c r="E8" s="26">
        <f t="shared" si="0"/>
        <v>-1</v>
      </c>
    </row>
    <row r="9" spans="2:5" ht="16.5" thickTop="1" thickBot="1">
      <c r="B9" s="3" t="s">
        <v>14</v>
      </c>
      <c r="C9" s="10">
        <v>200</v>
      </c>
      <c r="D9" s="10">
        <v>0</v>
      </c>
      <c r="E9" s="26">
        <f t="shared" si="0"/>
        <v>-1</v>
      </c>
    </row>
    <row r="10" spans="2:5" ht="16.5" thickTop="1" thickBot="1">
      <c r="B10" s="3" t="s">
        <v>15</v>
      </c>
      <c r="C10" s="10">
        <v>0</v>
      </c>
      <c r="D10" s="10">
        <v>0</v>
      </c>
      <c r="E10" s="26">
        <f t="shared" si="0"/>
        <v>0</v>
      </c>
    </row>
    <row r="11" spans="2:5" ht="16.5" thickTop="1" thickBot="1">
      <c r="B11" s="3" t="s">
        <v>16</v>
      </c>
      <c r="C11" s="10">
        <v>0</v>
      </c>
      <c r="D11" s="10">
        <v>0</v>
      </c>
      <c r="E11" s="26">
        <f t="shared" si="0"/>
        <v>0</v>
      </c>
    </row>
    <row r="12" spans="2:5" ht="16.5" thickTop="1" thickBot="1">
      <c r="B12" s="3" t="s">
        <v>17</v>
      </c>
      <c r="C12" s="10">
        <v>0</v>
      </c>
      <c r="D12" s="10">
        <v>0</v>
      </c>
      <c r="E12" s="26">
        <f t="shared" si="0"/>
        <v>0</v>
      </c>
    </row>
    <row r="13" spans="2:5" ht="16.5" thickTop="1" thickBot="1">
      <c r="B13" s="3" t="s">
        <v>18</v>
      </c>
      <c r="C13" s="10">
        <v>0</v>
      </c>
      <c r="D13" s="10">
        <v>0</v>
      </c>
      <c r="E13" s="26">
        <f t="shared" si="0"/>
        <v>0</v>
      </c>
    </row>
    <row r="14" spans="2:5" ht="16.5" thickTop="1" thickBot="1">
      <c r="B14" s="6" t="s">
        <v>19</v>
      </c>
      <c r="C14" s="10">
        <v>0</v>
      </c>
      <c r="D14" s="10">
        <v>0</v>
      </c>
      <c r="E14" s="26">
        <f t="shared" si="0"/>
        <v>0</v>
      </c>
    </row>
    <row r="15" spans="2:5" ht="16.5" thickTop="1" thickBot="1">
      <c r="B15" s="3" t="s">
        <v>20</v>
      </c>
      <c r="C15" s="10">
        <v>150</v>
      </c>
      <c r="D15" s="10">
        <v>0</v>
      </c>
      <c r="E15" s="26">
        <f t="shared" si="0"/>
        <v>-1</v>
      </c>
    </row>
    <row r="16" spans="2:5" ht="16.5" thickTop="1" thickBot="1">
      <c r="B16" s="3" t="s">
        <v>21</v>
      </c>
      <c r="C16" s="10">
        <v>0</v>
      </c>
      <c r="D16" s="10">
        <v>0</v>
      </c>
      <c r="E16" s="26">
        <f t="shared" si="0"/>
        <v>0</v>
      </c>
    </row>
    <row r="17" spans="2:5" ht="16.5" thickTop="1" thickBot="1">
      <c r="B17" s="3" t="s">
        <v>22</v>
      </c>
      <c r="C17" s="10">
        <v>0</v>
      </c>
      <c r="D17" s="10">
        <v>0</v>
      </c>
      <c r="E17" s="26">
        <f t="shared" si="0"/>
        <v>0</v>
      </c>
    </row>
    <row r="18" spans="2:5" ht="16.5" thickTop="1" thickBot="1">
      <c r="B18" s="3" t="s">
        <v>23</v>
      </c>
      <c r="C18" s="10">
        <v>0</v>
      </c>
      <c r="D18" s="10">
        <v>0</v>
      </c>
      <c r="E18" s="26">
        <f t="shared" si="0"/>
        <v>0</v>
      </c>
    </row>
    <row r="19" spans="2:5" ht="16.5" thickTop="1" thickBot="1">
      <c r="B19" s="3" t="s">
        <v>24</v>
      </c>
      <c r="C19" s="10">
        <v>0</v>
      </c>
      <c r="D19" s="10">
        <v>0</v>
      </c>
      <c r="E19" s="26">
        <f t="shared" si="0"/>
        <v>0</v>
      </c>
    </row>
    <row r="20" spans="2:5" ht="16.5" thickTop="1" thickBot="1">
      <c r="B20" s="27" t="s">
        <v>25</v>
      </c>
      <c r="C20" s="23">
        <v>218235</v>
      </c>
      <c r="D20" s="23">
        <v>0</v>
      </c>
      <c r="E20" s="26">
        <f t="shared" si="0"/>
        <v>-1</v>
      </c>
    </row>
    <row r="21" spans="2:5" ht="15.75" thickTop="1">
      <c r="B21" s="115" t="s">
        <v>58</v>
      </c>
      <c r="C21" s="118"/>
      <c r="D21" s="119"/>
      <c r="E21" s="120"/>
    </row>
    <row r="22" spans="2:5">
      <c r="B22" s="116"/>
      <c r="C22" s="121"/>
      <c r="D22" s="122"/>
      <c r="E22" s="123"/>
    </row>
    <row r="23" spans="2:5" ht="240.75" customHeight="1">
      <c r="B23" s="116"/>
      <c r="C23" s="121"/>
      <c r="D23" s="122"/>
      <c r="E23" s="123"/>
    </row>
    <row r="24" spans="2:5" ht="15.75" thickBot="1">
      <c r="B24" s="117"/>
      <c r="C24" s="124"/>
      <c r="D24" s="125"/>
      <c r="E24" s="126"/>
    </row>
    <row r="25" spans="2:5" ht="16.5" thickTop="1" thickBot="1">
      <c r="B25" s="7"/>
      <c r="C25" s="8"/>
      <c r="D25" s="28"/>
      <c r="E25" s="9"/>
    </row>
    <row r="26" spans="2:5" ht="42" customHeight="1" thickTop="1" thickBot="1">
      <c r="B26" s="1" t="s">
        <v>59</v>
      </c>
      <c r="C26" s="25" t="s">
        <v>5</v>
      </c>
      <c r="D26" s="16" t="s">
        <v>54</v>
      </c>
      <c r="E26" s="2" t="s">
        <v>7</v>
      </c>
    </row>
    <row r="27" spans="2:5" ht="16.5" thickTop="1" thickBot="1">
      <c r="B27" s="17" t="s">
        <v>51</v>
      </c>
      <c r="C27" s="18">
        <f>SUM(C28:C43)</f>
        <v>99914</v>
      </c>
      <c r="D27" s="18">
        <f>SUM(D28:D43)</f>
        <v>0</v>
      </c>
      <c r="E27" s="19">
        <f t="shared" ref="E27:E43" si="1">IF(C27=0,0,IF(C27=0,0,(D27/C27))-1)</f>
        <v>-1</v>
      </c>
    </row>
    <row r="28" spans="2:5" ht="16.5" thickTop="1" thickBot="1">
      <c r="B28" s="3" t="s">
        <v>9</v>
      </c>
      <c r="C28" s="4">
        <v>89114</v>
      </c>
      <c r="D28" s="10">
        <v>0</v>
      </c>
      <c r="E28" s="26">
        <f t="shared" si="1"/>
        <v>-1</v>
      </c>
    </row>
    <row r="29" spans="2:5" ht="16.5" thickTop="1" thickBot="1">
      <c r="B29" s="3" t="s">
        <v>10</v>
      </c>
      <c r="C29" s="4">
        <v>10800</v>
      </c>
      <c r="D29" s="4">
        <v>0</v>
      </c>
      <c r="E29" s="26">
        <f t="shared" si="1"/>
        <v>-1</v>
      </c>
    </row>
    <row r="30" spans="2:5" ht="16.5" thickTop="1" thickBot="1">
      <c r="B30" s="3" t="s">
        <v>11</v>
      </c>
      <c r="C30" s="4"/>
      <c r="D30" s="4">
        <v>0</v>
      </c>
      <c r="E30" s="26">
        <f t="shared" si="1"/>
        <v>0</v>
      </c>
    </row>
    <row r="31" spans="2:5" ht="16.5" thickTop="1" thickBot="1">
      <c r="B31" s="5" t="s">
        <v>12</v>
      </c>
      <c r="C31" s="4"/>
      <c r="D31" s="4">
        <v>0</v>
      </c>
      <c r="E31" s="26">
        <f t="shared" si="1"/>
        <v>0</v>
      </c>
    </row>
    <row r="32" spans="2:5" ht="16.5" thickTop="1" thickBot="1">
      <c r="B32" s="5" t="s">
        <v>13</v>
      </c>
      <c r="C32" s="4"/>
      <c r="D32" s="4">
        <v>0</v>
      </c>
      <c r="E32" s="26">
        <f t="shared" si="1"/>
        <v>0</v>
      </c>
    </row>
    <row r="33" spans="2:5" ht="16.5" thickTop="1" thickBot="1">
      <c r="B33" s="3" t="s">
        <v>14</v>
      </c>
      <c r="C33" s="4"/>
      <c r="D33" s="4">
        <v>0</v>
      </c>
      <c r="E33" s="26">
        <f t="shared" si="1"/>
        <v>0</v>
      </c>
    </row>
    <row r="34" spans="2:5" ht="16.5" thickTop="1" thickBot="1">
      <c r="B34" s="3" t="s">
        <v>15</v>
      </c>
      <c r="C34" s="4"/>
      <c r="D34" s="4">
        <v>0</v>
      </c>
      <c r="E34" s="26">
        <f t="shared" si="1"/>
        <v>0</v>
      </c>
    </row>
    <row r="35" spans="2:5" ht="16.5" thickTop="1" thickBot="1">
      <c r="B35" s="3" t="s">
        <v>16</v>
      </c>
      <c r="C35" s="4"/>
      <c r="D35" s="4">
        <v>0</v>
      </c>
      <c r="E35" s="26">
        <f t="shared" si="1"/>
        <v>0</v>
      </c>
    </row>
    <row r="36" spans="2:5" ht="16.5" thickTop="1" thickBot="1">
      <c r="B36" s="3" t="s">
        <v>17</v>
      </c>
      <c r="C36" s="4"/>
      <c r="D36" s="4">
        <v>0</v>
      </c>
      <c r="E36" s="26">
        <f t="shared" si="1"/>
        <v>0</v>
      </c>
    </row>
    <row r="37" spans="2:5" ht="16.5" thickTop="1" thickBot="1">
      <c r="B37" s="3" t="s">
        <v>18</v>
      </c>
      <c r="C37" s="4"/>
      <c r="D37" s="4">
        <v>0</v>
      </c>
      <c r="E37" s="26">
        <f t="shared" si="1"/>
        <v>0</v>
      </c>
    </row>
    <row r="38" spans="2:5" ht="16.5" thickTop="1" thickBot="1">
      <c r="B38" s="6" t="s">
        <v>19</v>
      </c>
      <c r="C38" s="4"/>
      <c r="D38" s="4">
        <v>0</v>
      </c>
      <c r="E38" s="26">
        <f t="shared" si="1"/>
        <v>0</v>
      </c>
    </row>
    <row r="39" spans="2:5" ht="16.5" thickTop="1" thickBot="1">
      <c r="B39" s="3" t="s">
        <v>20</v>
      </c>
      <c r="C39" s="4"/>
      <c r="D39" s="4">
        <v>0</v>
      </c>
      <c r="E39" s="26">
        <f t="shared" si="1"/>
        <v>0</v>
      </c>
    </row>
    <row r="40" spans="2:5" ht="16.5" thickTop="1" thickBot="1">
      <c r="B40" s="3" t="s">
        <v>21</v>
      </c>
      <c r="C40" s="4"/>
      <c r="D40" s="4">
        <v>0</v>
      </c>
      <c r="E40" s="26">
        <f t="shared" si="1"/>
        <v>0</v>
      </c>
    </row>
    <row r="41" spans="2:5" ht="16.5" thickTop="1" thickBot="1">
      <c r="B41" s="3" t="s">
        <v>22</v>
      </c>
      <c r="C41" s="4"/>
      <c r="D41" s="4">
        <v>0</v>
      </c>
      <c r="E41" s="26">
        <f t="shared" si="1"/>
        <v>0</v>
      </c>
    </row>
    <row r="42" spans="2:5" ht="16.5" thickTop="1" thickBot="1">
      <c r="B42" s="3" t="s">
        <v>23</v>
      </c>
      <c r="C42" s="4"/>
      <c r="D42" s="4">
        <v>0</v>
      </c>
      <c r="E42" s="26">
        <f t="shared" si="1"/>
        <v>0</v>
      </c>
    </row>
    <row r="43" spans="2:5" ht="24.75" customHeight="1" thickTop="1" thickBot="1">
      <c r="B43" s="3" t="s">
        <v>24</v>
      </c>
      <c r="C43" s="4"/>
      <c r="D43" s="4">
        <v>0</v>
      </c>
      <c r="E43" s="26">
        <f t="shared" si="1"/>
        <v>0</v>
      </c>
    </row>
    <row r="44" spans="2:5" ht="15.75" thickTop="1">
      <c r="B44" s="103" t="s">
        <v>58</v>
      </c>
      <c r="C44" s="118"/>
      <c r="D44" s="119"/>
      <c r="E44" s="120"/>
    </row>
    <row r="45" spans="2:5">
      <c r="B45" s="104"/>
      <c r="C45" s="121"/>
      <c r="D45" s="122"/>
      <c r="E45" s="123"/>
    </row>
    <row r="46" spans="2:5" ht="293.25" customHeight="1">
      <c r="B46" s="104"/>
      <c r="C46" s="121"/>
      <c r="D46" s="122"/>
      <c r="E46" s="123"/>
    </row>
    <row r="47" spans="2:5" ht="15.75" thickBot="1">
      <c r="B47" s="105"/>
      <c r="C47" s="124"/>
      <c r="D47" s="125"/>
      <c r="E47" s="126"/>
    </row>
    <row r="48" spans="2:5" ht="16.5" thickTop="1" thickBot="1">
      <c r="B48" s="7"/>
      <c r="C48" s="8"/>
      <c r="D48" s="28"/>
      <c r="E48" s="9"/>
    </row>
    <row r="49" spans="2:5" ht="27" thickTop="1" thickBot="1">
      <c r="B49" s="29" t="s">
        <v>60</v>
      </c>
      <c r="C49" s="25" t="s">
        <v>5</v>
      </c>
      <c r="D49" s="16" t="s">
        <v>54</v>
      </c>
      <c r="E49" s="2" t="s">
        <v>7</v>
      </c>
    </row>
    <row r="50" spans="2:5" ht="16.5" thickTop="1" thickBot="1">
      <c r="B50" s="17" t="s">
        <v>52</v>
      </c>
      <c r="C50" s="18">
        <f>SUM(C51:C67)</f>
        <v>824677</v>
      </c>
      <c r="D50" s="18">
        <f>SUM(D51:D67)</f>
        <v>0</v>
      </c>
      <c r="E50" s="19">
        <f t="shared" ref="E50:E66" si="2">IF(C50=0,0,IF(C50=0,0,(D50/C50))-1)</f>
        <v>-1</v>
      </c>
    </row>
    <row r="51" spans="2:5" ht="16.5" thickTop="1" thickBot="1">
      <c r="B51" s="3" t="s">
        <v>9</v>
      </c>
      <c r="C51" s="10">
        <v>677077</v>
      </c>
      <c r="D51" s="10">
        <v>0</v>
      </c>
      <c r="E51" s="26">
        <f t="shared" si="2"/>
        <v>-1</v>
      </c>
    </row>
    <row r="52" spans="2:5" ht="16.5" thickTop="1" thickBot="1">
      <c r="B52" s="3" t="s">
        <v>10</v>
      </c>
      <c r="C52" s="10">
        <v>75600</v>
      </c>
      <c r="D52" s="10">
        <v>0</v>
      </c>
      <c r="E52" s="26">
        <f t="shared" si="2"/>
        <v>-1</v>
      </c>
    </row>
    <row r="53" spans="2:5" ht="16.5" thickTop="1" thickBot="1">
      <c r="B53" s="3" t="s">
        <v>11</v>
      </c>
      <c r="C53" s="10">
        <v>0</v>
      </c>
      <c r="D53" s="10">
        <v>0</v>
      </c>
      <c r="E53" s="26">
        <f t="shared" si="2"/>
        <v>0</v>
      </c>
    </row>
    <row r="54" spans="2:5" ht="16.5" thickTop="1" thickBot="1">
      <c r="B54" s="5" t="s">
        <v>12</v>
      </c>
      <c r="C54" s="10">
        <v>0</v>
      </c>
      <c r="D54" s="10">
        <v>0</v>
      </c>
      <c r="E54" s="26">
        <f t="shared" si="2"/>
        <v>0</v>
      </c>
    </row>
    <row r="55" spans="2:5" ht="16.5" thickTop="1" thickBot="1">
      <c r="B55" s="5" t="s">
        <v>13</v>
      </c>
      <c r="C55" s="10">
        <v>0</v>
      </c>
      <c r="D55" s="10">
        <v>0</v>
      </c>
      <c r="E55" s="26">
        <f t="shared" si="2"/>
        <v>0</v>
      </c>
    </row>
    <row r="56" spans="2:5" ht="16.5" thickTop="1" thickBot="1">
      <c r="B56" s="3" t="s">
        <v>14</v>
      </c>
      <c r="C56" s="10">
        <v>0</v>
      </c>
      <c r="D56" s="10">
        <v>0</v>
      </c>
      <c r="E56" s="26">
        <f t="shared" si="2"/>
        <v>0</v>
      </c>
    </row>
    <row r="57" spans="2:5" ht="16.5" thickTop="1" thickBot="1">
      <c r="B57" s="3" t="s">
        <v>15</v>
      </c>
      <c r="C57" s="10">
        <v>0</v>
      </c>
      <c r="D57" s="10">
        <v>0</v>
      </c>
      <c r="E57" s="26">
        <f t="shared" si="2"/>
        <v>0</v>
      </c>
    </row>
    <row r="58" spans="2:5" ht="16.5" thickTop="1" thickBot="1">
      <c r="B58" s="3" t="s">
        <v>16</v>
      </c>
      <c r="C58" s="10">
        <v>0</v>
      </c>
      <c r="D58" s="10">
        <v>0</v>
      </c>
      <c r="E58" s="26">
        <f t="shared" si="2"/>
        <v>0</v>
      </c>
    </row>
    <row r="59" spans="2:5" ht="16.5" thickTop="1" thickBot="1">
      <c r="B59" s="3" t="s">
        <v>17</v>
      </c>
      <c r="C59" s="10">
        <v>72000</v>
      </c>
      <c r="D59" s="10">
        <v>0</v>
      </c>
      <c r="E59" s="26">
        <f t="shared" si="2"/>
        <v>-1</v>
      </c>
    </row>
    <row r="60" spans="2:5" ht="16.5" thickTop="1" thickBot="1">
      <c r="B60" s="3" t="s">
        <v>18</v>
      </c>
      <c r="C60" s="10">
        <v>0</v>
      </c>
      <c r="D60" s="10">
        <v>0</v>
      </c>
      <c r="E60" s="26">
        <f t="shared" si="2"/>
        <v>0</v>
      </c>
    </row>
    <row r="61" spans="2:5" ht="16.5" thickTop="1" thickBot="1">
      <c r="B61" s="6" t="s">
        <v>19</v>
      </c>
      <c r="C61" s="10">
        <v>0</v>
      </c>
      <c r="D61" s="10">
        <v>0</v>
      </c>
      <c r="E61" s="26">
        <f t="shared" si="2"/>
        <v>0</v>
      </c>
    </row>
    <row r="62" spans="2:5" ht="16.5" thickTop="1" thickBot="1">
      <c r="B62" s="3" t="s">
        <v>20</v>
      </c>
      <c r="C62" s="10">
        <v>0</v>
      </c>
      <c r="D62" s="10">
        <v>0</v>
      </c>
      <c r="E62" s="26">
        <f t="shared" si="2"/>
        <v>0</v>
      </c>
    </row>
    <row r="63" spans="2:5" ht="16.5" thickTop="1" thickBot="1">
      <c r="B63" s="3" t="s">
        <v>21</v>
      </c>
      <c r="C63" s="10">
        <v>0</v>
      </c>
      <c r="D63" s="10">
        <v>0</v>
      </c>
      <c r="E63" s="26">
        <f t="shared" si="2"/>
        <v>0</v>
      </c>
    </row>
    <row r="64" spans="2:5" ht="16.5" thickTop="1" thickBot="1">
      <c r="B64" s="3" t="s">
        <v>22</v>
      </c>
      <c r="C64" s="30">
        <v>0</v>
      </c>
      <c r="D64" s="10">
        <v>0</v>
      </c>
      <c r="E64" s="26">
        <f t="shared" si="2"/>
        <v>0</v>
      </c>
    </row>
    <row r="65" spans="2:5" ht="16.5" thickTop="1" thickBot="1">
      <c r="B65" s="3" t="s">
        <v>23</v>
      </c>
      <c r="C65" s="30">
        <v>0</v>
      </c>
      <c r="D65" s="10">
        <v>0</v>
      </c>
      <c r="E65" s="26">
        <f t="shared" si="2"/>
        <v>0</v>
      </c>
    </row>
    <row r="66" spans="2:5" ht="16.5" thickTop="1" thickBot="1">
      <c r="B66" s="3" t="s">
        <v>24</v>
      </c>
      <c r="C66" s="30">
        <v>0</v>
      </c>
      <c r="D66" s="10">
        <v>0</v>
      </c>
      <c r="E66" s="26">
        <f t="shared" si="2"/>
        <v>0</v>
      </c>
    </row>
    <row r="67" spans="2:5" ht="15.75" thickTop="1">
      <c r="B67" s="103" t="s">
        <v>58</v>
      </c>
      <c r="C67" s="118"/>
      <c r="D67" s="119"/>
      <c r="E67" s="120"/>
    </row>
    <row r="68" spans="2:5">
      <c r="B68" s="104"/>
      <c r="C68" s="121"/>
      <c r="D68" s="122"/>
      <c r="E68" s="123"/>
    </row>
    <row r="69" spans="2:5">
      <c r="B69" s="104"/>
      <c r="C69" s="121"/>
      <c r="D69" s="122"/>
      <c r="E69" s="123"/>
    </row>
    <row r="70" spans="2:5" ht="193.5" customHeight="1" thickBot="1">
      <c r="B70" s="105"/>
      <c r="C70" s="124"/>
      <c r="D70" s="125"/>
      <c r="E70" s="126"/>
    </row>
    <row r="71" spans="2:5" ht="16.5" thickTop="1" thickBot="1">
      <c r="B71" s="7"/>
      <c r="C71" s="8"/>
      <c r="D71" s="28"/>
      <c r="E71" s="9"/>
    </row>
    <row r="72" spans="2:5" ht="27" thickTop="1" thickBot="1">
      <c r="B72" s="31" t="s">
        <v>61</v>
      </c>
      <c r="C72" s="25" t="s">
        <v>5</v>
      </c>
      <c r="D72" s="16" t="s">
        <v>54</v>
      </c>
      <c r="E72" s="2" t="s">
        <v>7</v>
      </c>
    </row>
    <row r="73" spans="2:5" ht="16.5" thickTop="1" thickBot="1">
      <c r="B73" s="17" t="s">
        <v>53</v>
      </c>
      <c r="C73" s="18">
        <f>SUM(C74:C90)</f>
        <v>21900</v>
      </c>
      <c r="D73" s="18">
        <f>SUM(D74:D90)</f>
        <v>0</v>
      </c>
      <c r="E73" s="19">
        <f t="shared" ref="E73:E89" si="3">IF(C73=0,0,IF(C73=0,0,(D73/C73))-1)</f>
        <v>-1</v>
      </c>
    </row>
    <row r="74" spans="2:5" ht="16.5" thickTop="1" thickBot="1">
      <c r="B74" s="3" t="s">
        <v>9</v>
      </c>
      <c r="C74" s="4">
        <v>15900</v>
      </c>
      <c r="D74" s="4">
        <v>0</v>
      </c>
      <c r="E74" s="26">
        <f t="shared" si="3"/>
        <v>-1</v>
      </c>
    </row>
    <row r="75" spans="2:5" ht="16.5" thickTop="1" thickBot="1">
      <c r="B75" s="3" t="s">
        <v>10</v>
      </c>
      <c r="C75" s="30">
        <v>6000</v>
      </c>
      <c r="D75" s="4">
        <v>0</v>
      </c>
      <c r="E75" s="26">
        <f t="shared" si="3"/>
        <v>-1</v>
      </c>
    </row>
    <row r="76" spans="2:5" ht="16.5" thickTop="1" thickBot="1">
      <c r="B76" s="3" t="s">
        <v>11</v>
      </c>
      <c r="C76" s="30">
        <v>0</v>
      </c>
      <c r="D76" s="4">
        <v>0</v>
      </c>
      <c r="E76" s="26">
        <f t="shared" si="3"/>
        <v>0</v>
      </c>
    </row>
    <row r="77" spans="2:5" ht="16.5" thickTop="1" thickBot="1">
      <c r="B77" s="5" t="s">
        <v>12</v>
      </c>
      <c r="C77" s="30">
        <v>0</v>
      </c>
      <c r="D77" s="4">
        <v>0</v>
      </c>
      <c r="E77" s="26">
        <f t="shared" si="3"/>
        <v>0</v>
      </c>
    </row>
    <row r="78" spans="2:5" ht="16.5" thickTop="1" thickBot="1">
      <c r="B78" s="5" t="s">
        <v>13</v>
      </c>
      <c r="C78" s="30">
        <v>0</v>
      </c>
      <c r="D78" s="4">
        <v>0</v>
      </c>
      <c r="E78" s="26">
        <f t="shared" si="3"/>
        <v>0</v>
      </c>
    </row>
    <row r="79" spans="2:5" ht="16.5" thickTop="1" thickBot="1">
      <c r="B79" s="3" t="s">
        <v>14</v>
      </c>
      <c r="C79" s="30">
        <v>0</v>
      </c>
      <c r="D79" s="4">
        <v>0</v>
      </c>
      <c r="E79" s="26">
        <f t="shared" si="3"/>
        <v>0</v>
      </c>
    </row>
    <row r="80" spans="2:5" ht="16.5" thickTop="1" thickBot="1">
      <c r="B80" s="3" t="s">
        <v>15</v>
      </c>
      <c r="C80" s="30">
        <v>0</v>
      </c>
      <c r="D80" s="4">
        <v>0</v>
      </c>
      <c r="E80" s="26">
        <f t="shared" si="3"/>
        <v>0</v>
      </c>
    </row>
    <row r="81" spans="2:5" ht="16.5" thickTop="1" thickBot="1">
      <c r="B81" s="3" t="s">
        <v>16</v>
      </c>
      <c r="C81" s="30">
        <v>0</v>
      </c>
      <c r="D81" s="4">
        <v>0</v>
      </c>
      <c r="E81" s="26">
        <f t="shared" si="3"/>
        <v>0</v>
      </c>
    </row>
    <row r="82" spans="2:5" ht="16.5" thickTop="1" thickBot="1">
      <c r="B82" s="3" t="s">
        <v>17</v>
      </c>
      <c r="C82" s="30">
        <v>0</v>
      </c>
      <c r="D82" s="4">
        <v>0</v>
      </c>
      <c r="E82" s="26">
        <f t="shared" si="3"/>
        <v>0</v>
      </c>
    </row>
    <row r="83" spans="2:5" ht="16.5" thickTop="1" thickBot="1">
      <c r="B83" s="3" t="s">
        <v>18</v>
      </c>
      <c r="C83" s="30">
        <v>0</v>
      </c>
      <c r="D83" s="4">
        <v>0</v>
      </c>
      <c r="E83" s="26">
        <f t="shared" si="3"/>
        <v>0</v>
      </c>
    </row>
    <row r="84" spans="2:5" ht="16.5" thickTop="1" thickBot="1">
      <c r="B84" s="6" t="s">
        <v>19</v>
      </c>
      <c r="C84" s="30">
        <v>0</v>
      </c>
      <c r="D84" s="4">
        <v>0</v>
      </c>
      <c r="E84" s="26">
        <f t="shared" si="3"/>
        <v>0</v>
      </c>
    </row>
    <row r="85" spans="2:5" ht="16.5" thickTop="1" thickBot="1">
      <c r="B85" s="3" t="s">
        <v>20</v>
      </c>
      <c r="C85" s="30">
        <v>0</v>
      </c>
      <c r="D85" s="4">
        <v>0</v>
      </c>
      <c r="E85" s="26">
        <f t="shared" si="3"/>
        <v>0</v>
      </c>
    </row>
    <row r="86" spans="2:5" ht="16.5" thickTop="1" thickBot="1">
      <c r="B86" s="3" t="s">
        <v>21</v>
      </c>
      <c r="C86" s="30">
        <v>0</v>
      </c>
      <c r="D86" s="4">
        <v>0</v>
      </c>
      <c r="E86" s="26">
        <f t="shared" si="3"/>
        <v>0</v>
      </c>
    </row>
    <row r="87" spans="2:5" ht="16.5" thickTop="1" thickBot="1">
      <c r="B87" s="3" t="s">
        <v>22</v>
      </c>
      <c r="C87" s="30">
        <v>0</v>
      </c>
      <c r="D87" s="4">
        <v>0</v>
      </c>
      <c r="E87" s="26">
        <f t="shared" si="3"/>
        <v>0</v>
      </c>
    </row>
    <row r="88" spans="2:5" ht="16.5" thickTop="1" thickBot="1">
      <c r="B88" s="3" t="s">
        <v>23</v>
      </c>
      <c r="C88" s="30">
        <v>0</v>
      </c>
      <c r="D88" s="4">
        <v>0</v>
      </c>
      <c r="E88" s="26">
        <f t="shared" si="3"/>
        <v>0</v>
      </c>
    </row>
    <row r="89" spans="2:5" ht="16.5" thickTop="1" thickBot="1">
      <c r="B89" s="3" t="s">
        <v>24</v>
      </c>
      <c r="C89" s="30">
        <v>0</v>
      </c>
      <c r="D89" s="4">
        <v>0</v>
      </c>
      <c r="E89" s="26">
        <f t="shared" si="3"/>
        <v>0</v>
      </c>
    </row>
    <row r="90" spans="2:5" ht="15.75" thickTop="1">
      <c r="B90" s="103" t="s">
        <v>58</v>
      </c>
      <c r="C90" s="106"/>
      <c r="D90" s="107"/>
      <c r="E90" s="108"/>
    </row>
    <row r="91" spans="2:5">
      <c r="B91" s="104"/>
      <c r="C91" s="109"/>
      <c r="D91" s="110"/>
      <c r="E91" s="111"/>
    </row>
    <row r="92" spans="2:5">
      <c r="B92" s="104"/>
      <c r="C92" s="109"/>
      <c r="D92" s="110"/>
      <c r="E92" s="111"/>
    </row>
    <row r="93" spans="2:5" ht="15.75" thickBot="1">
      <c r="B93" s="105"/>
      <c r="C93" s="112"/>
      <c r="D93" s="113"/>
      <c r="E93" s="114"/>
    </row>
    <row r="94" spans="2:5" ht="15.75" hidden="1" thickTop="1"/>
    <row r="95" spans="2:5" ht="27" hidden="1" thickTop="1" thickBot="1">
      <c r="B95" s="1" t="s">
        <v>62</v>
      </c>
      <c r="C95" s="25" t="s">
        <v>5</v>
      </c>
      <c r="D95" s="16" t="s">
        <v>54</v>
      </c>
      <c r="E95" s="2" t="s">
        <v>7</v>
      </c>
    </row>
    <row r="96" spans="2:5" ht="16.5" hidden="1" thickTop="1" thickBot="1">
      <c r="B96" s="17" t="s">
        <v>53</v>
      </c>
      <c r="C96" s="32"/>
      <c r="D96" s="18"/>
      <c r="E96" s="19">
        <f t="shared" ref="E96:E112" si="4">IF(C96=0,0,IF(C96=0,0,(D96/C96))-1)</f>
        <v>0</v>
      </c>
    </row>
    <row r="97" spans="2:5" ht="16.5" hidden="1" thickTop="1" thickBot="1">
      <c r="B97" s="3" t="s">
        <v>9</v>
      </c>
      <c r="C97" s="30"/>
      <c r="D97" s="4"/>
      <c r="E97" s="26">
        <f t="shared" si="4"/>
        <v>0</v>
      </c>
    </row>
    <row r="98" spans="2:5" ht="16.5" hidden="1" thickTop="1" thickBot="1">
      <c r="B98" s="3" t="s">
        <v>10</v>
      </c>
      <c r="C98" s="30"/>
      <c r="D98" s="4"/>
      <c r="E98" s="26">
        <f t="shared" si="4"/>
        <v>0</v>
      </c>
    </row>
    <row r="99" spans="2:5" ht="16.5" hidden="1" thickTop="1" thickBot="1">
      <c r="B99" s="3" t="s">
        <v>11</v>
      </c>
      <c r="C99" s="30"/>
      <c r="D99" s="4"/>
      <c r="E99" s="26">
        <f t="shared" si="4"/>
        <v>0</v>
      </c>
    </row>
    <row r="100" spans="2:5" ht="16.5" hidden="1" thickTop="1" thickBot="1">
      <c r="B100" s="5" t="s">
        <v>12</v>
      </c>
      <c r="C100" s="30"/>
      <c r="D100" s="4"/>
      <c r="E100" s="26">
        <f t="shared" si="4"/>
        <v>0</v>
      </c>
    </row>
    <row r="101" spans="2:5" ht="16.5" hidden="1" thickTop="1" thickBot="1">
      <c r="B101" s="5" t="s">
        <v>13</v>
      </c>
      <c r="C101" s="30"/>
      <c r="D101" s="4"/>
      <c r="E101" s="26">
        <f t="shared" si="4"/>
        <v>0</v>
      </c>
    </row>
    <row r="102" spans="2:5" ht="16.5" hidden="1" thickTop="1" thickBot="1">
      <c r="B102" s="3" t="s">
        <v>14</v>
      </c>
      <c r="C102" s="30"/>
      <c r="D102" s="4"/>
      <c r="E102" s="26">
        <f t="shared" si="4"/>
        <v>0</v>
      </c>
    </row>
    <row r="103" spans="2:5" ht="16.5" hidden="1" thickTop="1" thickBot="1">
      <c r="B103" s="3" t="s">
        <v>15</v>
      </c>
      <c r="C103" s="30"/>
      <c r="D103" s="4"/>
      <c r="E103" s="26">
        <f t="shared" si="4"/>
        <v>0</v>
      </c>
    </row>
    <row r="104" spans="2:5" ht="16.5" hidden="1" thickTop="1" thickBot="1">
      <c r="B104" s="3" t="s">
        <v>16</v>
      </c>
      <c r="C104" s="30"/>
      <c r="D104" s="4"/>
      <c r="E104" s="26">
        <f t="shared" si="4"/>
        <v>0</v>
      </c>
    </row>
    <row r="105" spans="2:5" ht="16.5" hidden="1" thickTop="1" thickBot="1">
      <c r="B105" s="3" t="s">
        <v>17</v>
      </c>
      <c r="C105" s="30"/>
      <c r="D105" s="4"/>
      <c r="E105" s="26">
        <f t="shared" si="4"/>
        <v>0</v>
      </c>
    </row>
    <row r="106" spans="2:5" ht="16.5" hidden="1" thickTop="1" thickBot="1">
      <c r="B106" s="3" t="s">
        <v>18</v>
      </c>
      <c r="C106" s="30"/>
      <c r="D106" s="4"/>
      <c r="E106" s="26">
        <f t="shared" si="4"/>
        <v>0</v>
      </c>
    </row>
    <row r="107" spans="2:5" ht="16.5" hidden="1" thickTop="1" thickBot="1">
      <c r="B107" s="6" t="s">
        <v>19</v>
      </c>
      <c r="C107" s="30"/>
      <c r="D107" s="4"/>
      <c r="E107" s="26">
        <f t="shared" si="4"/>
        <v>0</v>
      </c>
    </row>
    <row r="108" spans="2:5" ht="16.5" hidden="1" thickTop="1" thickBot="1">
      <c r="B108" s="3" t="s">
        <v>20</v>
      </c>
      <c r="C108" s="30"/>
      <c r="D108" s="4"/>
      <c r="E108" s="26">
        <f t="shared" si="4"/>
        <v>0</v>
      </c>
    </row>
    <row r="109" spans="2:5" ht="16.5" hidden="1" thickTop="1" thickBot="1">
      <c r="B109" s="3" t="s">
        <v>21</v>
      </c>
      <c r="C109" s="30"/>
      <c r="D109" s="4"/>
      <c r="E109" s="26">
        <f t="shared" si="4"/>
        <v>0</v>
      </c>
    </row>
    <row r="110" spans="2:5" ht="16.5" hidden="1" thickTop="1" thickBot="1">
      <c r="B110" s="3" t="s">
        <v>22</v>
      </c>
      <c r="C110" s="30"/>
      <c r="D110" s="4"/>
      <c r="E110" s="26">
        <f t="shared" si="4"/>
        <v>0</v>
      </c>
    </row>
    <row r="111" spans="2:5" ht="16.5" hidden="1" thickTop="1" thickBot="1">
      <c r="B111" s="3" t="s">
        <v>23</v>
      </c>
      <c r="C111" s="30"/>
      <c r="D111" s="4"/>
      <c r="E111" s="26">
        <f t="shared" si="4"/>
        <v>0</v>
      </c>
    </row>
    <row r="112" spans="2:5" ht="16.5" hidden="1" thickTop="1" thickBot="1">
      <c r="B112" s="3" t="s">
        <v>24</v>
      </c>
      <c r="C112" s="30"/>
      <c r="D112" s="4"/>
      <c r="E112" s="26">
        <f t="shared" si="4"/>
        <v>0</v>
      </c>
    </row>
    <row r="113" spans="2:5" ht="15.75" hidden="1" thickTop="1">
      <c r="B113" s="103" t="s">
        <v>58</v>
      </c>
      <c r="C113" s="106"/>
      <c r="D113" s="107"/>
      <c r="E113" s="108"/>
    </row>
    <row r="114" spans="2:5" ht="15.75" hidden="1" thickTop="1">
      <c r="B114" s="104"/>
      <c r="C114" s="109"/>
      <c r="D114" s="110"/>
      <c r="E114" s="111"/>
    </row>
    <row r="115" spans="2:5" ht="15.75" hidden="1" thickTop="1">
      <c r="B115" s="104"/>
      <c r="C115" s="109"/>
      <c r="D115" s="110"/>
      <c r="E115" s="111"/>
    </row>
    <row r="116" spans="2:5" ht="16.5" hidden="1" thickTop="1" thickBot="1">
      <c r="B116" s="105"/>
      <c r="C116" s="112"/>
      <c r="D116" s="113"/>
      <c r="E116" s="114"/>
    </row>
    <row r="117" spans="2:5" ht="15.75" hidden="1" thickTop="1"/>
    <row r="118" spans="2:5" ht="27" hidden="1" thickTop="1" thickBot="1">
      <c r="B118" s="1" t="s">
        <v>63</v>
      </c>
      <c r="C118" s="25" t="s">
        <v>5</v>
      </c>
      <c r="D118" s="16" t="s">
        <v>54</v>
      </c>
      <c r="E118" s="2" t="s">
        <v>7</v>
      </c>
    </row>
    <row r="119" spans="2:5" ht="16.5" hidden="1" thickTop="1" thickBot="1">
      <c r="B119" s="17" t="s">
        <v>53</v>
      </c>
      <c r="C119" s="32"/>
      <c r="D119" s="18"/>
      <c r="E119" s="19">
        <f t="shared" ref="E119:E135" si="5">IF(C119=0,0,IF(C119=0,0,(D119/C119))-1)</f>
        <v>0</v>
      </c>
    </row>
    <row r="120" spans="2:5" ht="16.5" hidden="1" thickTop="1" thickBot="1">
      <c r="B120" s="3" t="s">
        <v>9</v>
      </c>
      <c r="C120" s="30"/>
      <c r="D120" s="4"/>
      <c r="E120" s="26">
        <f t="shared" si="5"/>
        <v>0</v>
      </c>
    </row>
    <row r="121" spans="2:5" ht="16.5" hidden="1" thickTop="1" thickBot="1">
      <c r="B121" s="3" t="s">
        <v>10</v>
      </c>
      <c r="C121" s="30"/>
      <c r="D121" s="4"/>
      <c r="E121" s="26">
        <f t="shared" si="5"/>
        <v>0</v>
      </c>
    </row>
    <row r="122" spans="2:5" ht="16.5" hidden="1" thickTop="1" thickBot="1">
      <c r="B122" s="3" t="s">
        <v>11</v>
      </c>
      <c r="C122" s="30"/>
      <c r="D122" s="4"/>
      <c r="E122" s="26">
        <f t="shared" si="5"/>
        <v>0</v>
      </c>
    </row>
    <row r="123" spans="2:5" ht="16.5" hidden="1" thickTop="1" thickBot="1">
      <c r="B123" s="5" t="s">
        <v>12</v>
      </c>
      <c r="C123" s="30"/>
      <c r="D123" s="4"/>
      <c r="E123" s="26">
        <f t="shared" si="5"/>
        <v>0</v>
      </c>
    </row>
    <row r="124" spans="2:5" ht="16.5" hidden="1" thickTop="1" thickBot="1">
      <c r="B124" s="5" t="s">
        <v>13</v>
      </c>
      <c r="C124" s="30"/>
      <c r="D124" s="4"/>
      <c r="E124" s="26">
        <f t="shared" si="5"/>
        <v>0</v>
      </c>
    </row>
    <row r="125" spans="2:5" ht="16.5" hidden="1" thickTop="1" thickBot="1">
      <c r="B125" s="3" t="s">
        <v>14</v>
      </c>
      <c r="C125" s="30"/>
      <c r="D125" s="4"/>
      <c r="E125" s="26">
        <f t="shared" si="5"/>
        <v>0</v>
      </c>
    </row>
    <row r="126" spans="2:5" ht="16.5" hidden="1" thickTop="1" thickBot="1">
      <c r="B126" s="3" t="s">
        <v>15</v>
      </c>
      <c r="C126" s="30"/>
      <c r="D126" s="4"/>
      <c r="E126" s="26">
        <f t="shared" si="5"/>
        <v>0</v>
      </c>
    </row>
    <row r="127" spans="2:5" ht="16.5" hidden="1" thickTop="1" thickBot="1">
      <c r="B127" s="3" t="s">
        <v>16</v>
      </c>
      <c r="C127" s="30"/>
      <c r="D127" s="4"/>
      <c r="E127" s="26">
        <f t="shared" si="5"/>
        <v>0</v>
      </c>
    </row>
    <row r="128" spans="2:5" ht="16.5" hidden="1" thickTop="1" thickBot="1">
      <c r="B128" s="3" t="s">
        <v>17</v>
      </c>
      <c r="C128" s="30"/>
      <c r="D128" s="4"/>
      <c r="E128" s="26">
        <f t="shared" si="5"/>
        <v>0</v>
      </c>
    </row>
    <row r="129" spans="2:5" ht="16.5" hidden="1" thickTop="1" thickBot="1">
      <c r="B129" s="3" t="s">
        <v>18</v>
      </c>
      <c r="C129" s="30"/>
      <c r="D129" s="4"/>
      <c r="E129" s="26">
        <f t="shared" si="5"/>
        <v>0</v>
      </c>
    </row>
    <row r="130" spans="2:5" ht="16.5" hidden="1" thickTop="1" thickBot="1">
      <c r="B130" s="6" t="s">
        <v>19</v>
      </c>
      <c r="C130" s="30"/>
      <c r="D130" s="4"/>
      <c r="E130" s="26">
        <f t="shared" si="5"/>
        <v>0</v>
      </c>
    </row>
    <row r="131" spans="2:5" ht="16.5" hidden="1" thickTop="1" thickBot="1">
      <c r="B131" s="3" t="s">
        <v>20</v>
      </c>
      <c r="C131" s="30"/>
      <c r="D131" s="4"/>
      <c r="E131" s="26">
        <f t="shared" si="5"/>
        <v>0</v>
      </c>
    </row>
    <row r="132" spans="2:5" ht="16.5" hidden="1" thickTop="1" thickBot="1">
      <c r="B132" s="3" t="s">
        <v>21</v>
      </c>
      <c r="C132" s="30"/>
      <c r="D132" s="4"/>
      <c r="E132" s="26">
        <f t="shared" si="5"/>
        <v>0</v>
      </c>
    </row>
    <row r="133" spans="2:5" ht="16.5" hidden="1" thickTop="1" thickBot="1">
      <c r="B133" s="3" t="s">
        <v>22</v>
      </c>
      <c r="C133" s="30"/>
      <c r="D133" s="4"/>
      <c r="E133" s="26">
        <f t="shared" si="5"/>
        <v>0</v>
      </c>
    </row>
    <row r="134" spans="2:5" ht="16.5" hidden="1" thickTop="1" thickBot="1">
      <c r="B134" s="3" t="s">
        <v>23</v>
      </c>
      <c r="C134" s="30"/>
      <c r="D134" s="4"/>
      <c r="E134" s="26">
        <f t="shared" si="5"/>
        <v>0</v>
      </c>
    </row>
    <row r="135" spans="2:5" ht="16.5" hidden="1" thickTop="1" thickBot="1">
      <c r="B135" s="3" t="s">
        <v>24</v>
      </c>
      <c r="C135" s="30"/>
      <c r="D135" s="4"/>
      <c r="E135" s="26">
        <f t="shared" si="5"/>
        <v>0</v>
      </c>
    </row>
    <row r="136" spans="2:5" ht="15.75" hidden="1" thickTop="1">
      <c r="B136" s="103" t="s">
        <v>58</v>
      </c>
      <c r="C136" s="106"/>
      <c r="D136" s="107"/>
      <c r="E136" s="108"/>
    </row>
    <row r="137" spans="2:5" ht="15.75" hidden="1" thickTop="1">
      <c r="B137" s="104"/>
      <c r="C137" s="109"/>
      <c r="D137" s="110"/>
      <c r="E137" s="111"/>
    </row>
    <row r="138" spans="2:5" ht="15.75" hidden="1" thickTop="1">
      <c r="B138" s="104"/>
      <c r="C138" s="109"/>
      <c r="D138" s="110"/>
      <c r="E138" s="111"/>
    </row>
    <row r="139" spans="2:5" ht="16.5" hidden="1" thickTop="1" thickBot="1">
      <c r="B139" s="105"/>
      <c r="C139" s="112"/>
      <c r="D139" s="113"/>
      <c r="E139" s="114"/>
    </row>
    <row r="140" spans="2:5" ht="15.75" hidden="1" thickTop="1"/>
    <row r="141" spans="2:5" ht="15.75" hidden="1" thickTop="1"/>
    <row r="142" spans="2:5" ht="15.75" hidden="1" thickTop="1"/>
    <row r="143" spans="2:5" ht="15.75" hidden="1" thickTop="1"/>
    <row r="144" spans="2:5" ht="15.75" hidden="1" thickTop="1"/>
    <row r="145" ht="15.75" hidden="1" thickTop="1"/>
    <row r="146" ht="15.75" hidden="1" thickTop="1"/>
    <row r="147" ht="15.75" hidden="1" thickTop="1"/>
    <row r="148" ht="15.75" hidden="1" thickTop="1"/>
    <row r="149" ht="15.75" hidden="1" thickTop="1"/>
    <row r="150" ht="15.75" hidden="1" thickTop="1"/>
    <row r="151" ht="15.75" hidden="1" thickTop="1"/>
    <row r="152" ht="15.75" hidden="1" thickTop="1"/>
    <row r="153" ht="15.75" hidden="1" thickTop="1"/>
    <row r="154" ht="15.75" hidden="1" thickTop="1"/>
    <row r="155" ht="15.75" hidden="1" thickTop="1"/>
    <row r="156" ht="15.75" hidden="1" thickTop="1"/>
    <row r="157" ht="15.75" hidden="1" thickTop="1"/>
    <row r="158" ht="15.75" hidden="1" thickTop="1"/>
    <row r="159" ht="15.75" hidden="1" thickTop="1"/>
    <row r="160" ht="15.75" hidden="1" thickTop="1"/>
    <row r="161" ht="15.75" hidden="1" thickTop="1"/>
    <row r="162" ht="15.75" hidden="1" thickTop="1"/>
    <row r="163" ht="15.75" hidden="1" thickTop="1"/>
    <row r="164" ht="15.75" hidden="1" thickTop="1"/>
    <row r="165" ht="15.75" hidden="1" thickTop="1"/>
    <row r="166" ht="15.75" thickTop="1"/>
  </sheetData>
  <mergeCells count="12">
    <mergeCell ref="B21:B24"/>
    <mergeCell ref="C21:E24"/>
    <mergeCell ref="B44:B47"/>
    <mergeCell ref="C44:E47"/>
    <mergeCell ref="B67:B70"/>
    <mergeCell ref="C67:E70"/>
    <mergeCell ref="B90:B93"/>
    <mergeCell ref="C90:E93"/>
    <mergeCell ref="B113:B116"/>
    <mergeCell ref="C113:E116"/>
    <mergeCell ref="B136:B139"/>
    <mergeCell ref="C136:E13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62"/>
  <sheetViews>
    <sheetView showGridLines="0" workbookViewId="0">
      <selection activeCell="G1" sqref="G1:Y1048576"/>
    </sheetView>
  </sheetViews>
  <sheetFormatPr defaultRowHeight="15"/>
  <cols>
    <col min="1" max="1" width="1.7109375" customWidth="1"/>
    <col min="2" max="2" width="49.42578125" customWidth="1"/>
    <col min="3" max="3" width="18.7109375" customWidth="1"/>
    <col min="4" max="4" width="18.7109375" style="22" customWidth="1"/>
    <col min="5" max="5" width="8.7109375" customWidth="1"/>
    <col min="6" max="6" width="1.7109375" customWidth="1"/>
  </cols>
  <sheetData>
    <row r="1" spans="2:5" ht="15.75" thickBot="1">
      <c r="C1" s="14">
        <f>SUM(C4,C8,C12,C16,C20,C24,C28,C32,C36,C40,C44,C48,C52,C56,C60)</f>
        <v>1236665</v>
      </c>
      <c r="D1" s="15">
        <f>SUM(D4,D8,D12,D16,D20,D24,D28,D32,D36,D40,D44,D48,D52,D56,D60)</f>
        <v>0</v>
      </c>
    </row>
    <row r="2" spans="2:5" ht="16.5" thickTop="1" thickBot="1">
      <c r="B2" s="129" t="s">
        <v>64</v>
      </c>
      <c r="C2" s="129" t="s">
        <v>65</v>
      </c>
      <c r="D2" s="129"/>
      <c r="E2" s="129"/>
    </row>
    <row r="3" spans="2:5" ht="27" thickTop="1" thickBot="1">
      <c r="B3" s="129"/>
      <c r="C3" s="2" t="s">
        <v>66</v>
      </c>
      <c r="D3" s="16" t="s">
        <v>6</v>
      </c>
      <c r="E3" s="2" t="s">
        <v>7</v>
      </c>
    </row>
    <row r="4" spans="2:5" ht="16.5" thickTop="1" thickBot="1">
      <c r="B4" s="17" t="s">
        <v>67</v>
      </c>
      <c r="C4" s="18">
        <v>952475</v>
      </c>
      <c r="D4" s="18"/>
      <c r="E4" s="19">
        <f>IF(C4=0,0,IF(C4=0,0,(D4/C4))-1)</f>
        <v>-1</v>
      </c>
    </row>
    <row r="5" spans="2:5" ht="20.25" customHeight="1" thickTop="1" thickBot="1">
      <c r="B5" s="127" t="s">
        <v>68</v>
      </c>
      <c r="C5" s="127"/>
      <c r="D5" s="127"/>
      <c r="E5" s="127"/>
    </row>
    <row r="6" spans="2:5" ht="20.25" customHeight="1" thickTop="1" thickBot="1">
      <c r="B6" s="127"/>
      <c r="C6" s="127"/>
      <c r="D6" s="127"/>
      <c r="E6" s="127"/>
    </row>
    <row r="7" spans="2:5" ht="6" customHeight="1" thickTop="1" thickBot="1">
      <c r="B7" s="7"/>
      <c r="C7" s="9"/>
      <c r="D7" s="20"/>
      <c r="E7" s="9"/>
    </row>
    <row r="8" spans="2:5" ht="16.5" thickTop="1" thickBot="1">
      <c r="B8" s="17" t="s">
        <v>69</v>
      </c>
      <c r="C8" s="18">
        <v>163240</v>
      </c>
      <c r="D8" s="18"/>
      <c r="E8" s="19">
        <f>IF(C8=0,0,IF(C8=0,0,(D8/C8))-1)</f>
        <v>-1</v>
      </c>
    </row>
    <row r="9" spans="2:5" ht="16.5" thickTop="1" thickBot="1">
      <c r="B9" s="127" t="s">
        <v>68</v>
      </c>
      <c r="C9" s="127"/>
      <c r="D9" s="127"/>
      <c r="E9" s="127"/>
    </row>
    <row r="10" spans="2:5" ht="64.5" customHeight="1" thickTop="1" thickBot="1">
      <c r="B10" s="127"/>
      <c r="C10" s="127"/>
      <c r="D10" s="127"/>
      <c r="E10" s="127"/>
    </row>
    <row r="11" spans="2:5" ht="6" customHeight="1" thickTop="1" thickBot="1">
      <c r="B11" s="7"/>
      <c r="C11" s="9"/>
      <c r="D11" s="20"/>
      <c r="E11" s="9"/>
    </row>
    <row r="12" spans="2:5" ht="16.5" thickTop="1" thickBot="1">
      <c r="B12" s="17" t="s">
        <v>11</v>
      </c>
      <c r="C12" s="18">
        <v>39000</v>
      </c>
      <c r="D12" s="18"/>
      <c r="E12" s="19">
        <f>IF(C12=0,0,IF(C12=0,0,(D12/C12))-1)</f>
        <v>-1</v>
      </c>
    </row>
    <row r="13" spans="2:5" ht="22.5" customHeight="1" thickTop="1" thickBot="1">
      <c r="B13" s="127" t="s">
        <v>68</v>
      </c>
      <c r="C13" s="127"/>
      <c r="D13" s="127"/>
      <c r="E13" s="127"/>
    </row>
    <row r="14" spans="2:5" ht="22.5" customHeight="1" thickTop="1" thickBot="1">
      <c r="B14" s="127"/>
      <c r="C14" s="127"/>
      <c r="D14" s="127"/>
      <c r="E14" s="127"/>
    </row>
    <row r="15" spans="2:5" ht="6" customHeight="1" thickTop="1" thickBot="1">
      <c r="B15" s="7"/>
      <c r="C15" s="9"/>
      <c r="D15" s="20"/>
      <c r="E15" s="9"/>
    </row>
    <row r="16" spans="2:5" ht="16.5" thickTop="1" thickBot="1">
      <c r="B16" s="17" t="s">
        <v>56</v>
      </c>
      <c r="C16" s="18">
        <v>4800</v>
      </c>
      <c r="D16" s="18"/>
      <c r="E16" s="19">
        <f>IF(C16=0,0,IF(C16=0,0,(D16/C16))-1)</f>
        <v>-1</v>
      </c>
    </row>
    <row r="17" spans="2:8" ht="21.75" customHeight="1" thickTop="1" thickBot="1">
      <c r="B17" s="127" t="s">
        <v>68</v>
      </c>
      <c r="C17" s="127"/>
      <c r="D17" s="127"/>
      <c r="E17" s="127"/>
    </row>
    <row r="18" spans="2:8" ht="21.75" customHeight="1" thickTop="1" thickBot="1">
      <c r="B18" s="127"/>
      <c r="C18" s="127"/>
      <c r="D18" s="127"/>
      <c r="E18" s="127"/>
    </row>
    <row r="19" spans="2:8" ht="6" customHeight="1" thickTop="1" thickBot="1">
      <c r="B19" s="7"/>
      <c r="C19" s="9"/>
      <c r="D19" s="20"/>
      <c r="E19" s="9"/>
    </row>
    <row r="20" spans="2:8" ht="16.5" thickTop="1" thickBot="1">
      <c r="B20" s="17" t="s">
        <v>57</v>
      </c>
      <c r="C20" s="18">
        <v>4800</v>
      </c>
      <c r="D20" s="18">
        <v>0</v>
      </c>
      <c r="E20" s="19">
        <f>IF(C20=0,0,IF(C20=0,0,(D20/C20))-1)</f>
        <v>-1</v>
      </c>
    </row>
    <row r="21" spans="2:8" ht="24" customHeight="1" thickTop="1" thickBot="1">
      <c r="B21" s="127" t="s">
        <v>68</v>
      </c>
      <c r="C21" s="127"/>
      <c r="D21" s="127"/>
      <c r="E21" s="127"/>
    </row>
    <row r="22" spans="2:8" ht="24" customHeight="1" thickTop="1" thickBot="1">
      <c r="B22" s="127"/>
      <c r="C22" s="127"/>
      <c r="D22" s="127"/>
      <c r="E22" s="127"/>
    </row>
    <row r="23" spans="2:8" ht="6" customHeight="1" thickTop="1" thickBot="1">
      <c r="B23" s="7"/>
      <c r="C23" s="9"/>
      <c r="D23" s="20"/>
      <c r="E23" s="9"/>
    </row>
    <row r="24" spans="2:8" ht="16.5" thickTop="1" thickBot="1">
      <c r="B24" s="17" t="s">
        <v>14</v>
      </c>
      <c r="C24" s="18">
        <v>200</v>
      </c>
      <c r="D24" s="18">
        <v>0</v>
      </c>
      <c r="E24" s="19">
        <f>IF(C24=0,0,IF(C24=0,0,(D24/C24))-1)</f>
        <v>-1</v>
      </c>
      <c r="G24" s="128"/>
      <c r="H24" s="128"/>
    </row>
    <row r="25" spans="2:8" ht="16.5" thickTop="1" thickBot="1">
      <c r="B25" s="127" t="s">
        <v>68</v>
      </c>
      <c r="C25" s="127"/>
      <c r="D25" s="127"/>
      <c r="E25" s="127"/>
    </row>
    <row r="26" spans="2:8" ht="22.5" customHeight="1" thickTop="1" thickBot="1">
      <c r="B26" s="127"/>
      <c r="C26" s="127"/>
      <c r="D26" s="127"/>
      <c r="E26" s="127"/>
    </row>
    <row r="27" spans="2:8" ht="6" customHeight="1" thickTop="1" thickBot="1">
      <c r="B27" s="7"/>
      <c r="C27" s="9"/>
      <c r="D27" s="20"/>
      <c r="E27" s="9"/>
    </row>
    <row r="28" spans="2:8" ht="16.5" thickTop="1" thickBot="1">
      <c r="B28" s="17" t="s">
        <v>15</v>
      </c>
      <c r="C28" s="21"/>
      <c r="D28" s="18"/>
      <c r="E28" s="19">
        <f>IF(C28=0,0,IF(C28=0,0,(D28/C28))-1)</f>
        <v>0</v>
      </c>
    </row>
    <row r="29" spans="2:8" ht="16.5" thickTop="1" thickBot="1">
      <c r="B29" s="127" t="s">
        <v>68</v>
      </c>
      <c r="C29" s="127"/>
      <c r="D29" s="127"/>
      <c r="E29" s="127"/>
    </row>
    <row r="30" spans="2:8" ht="16.5" thickTop="1" thickBot="1">
      <c r="B30" s="127"/>
      <c r="C30" s="127"/>
      <c r="D30" s="127"/>
      <c r="E30" s="127"/>
    </row>
    <row r="31" spans="2:8" ht="6" customHeight="1" thickTop="1" thickBot="1">
      <c r="B31" s="7"/>
      <c r="C31" s="9"/>
      <c r="D31" s="20"/>
      <c r="E31" s="9"/>
    </row>
    <row r="32" spans="2:8" ht="16.5" thickTop="1" thickBot="1">
      <c r="B32" s="17" t="s">
        <v>16</v>
      </c>
      <c r="C32" s="21"/>
      <c r="D32" s="18"/>
      <c r="E32" s="19">
        <f>IF(C32=0,0,IF(C32=0,0,(D32/C32))-1)</f>
        <v>0</v>
      </c>
    </row>
    <row r="33" spans="2:5" ht="16.5" thickTop="1" thickBot="1">
      <c r="B33" s="127" t="s">
        <v>68</v>
      </c>
      <c r="C33" s="127"/>
      <c r="D33" s="127"/>
      <c r="E33" s="127"/>
    </row>
    <row r="34" spans="2:5" ht="16.5" thickTop="1" thickBot="1">
      <c r="B34" s="127"/>
      <c r="C34" s="127"/>
      <c r="D34" s="127"/>
      <c r="E34" s="127"/>
    </row>
    <row r="35" spans="2:5" ht="6" customHeight="1" thickTop="1" thickBot="1">
      <c r="B35" s="7"/>
      <c r="C35" s="9"/>
      <c r="D35" s="20"/>
      <c r="E35" s="9"/>
    </row>
    <row r="36" spans="2:5" ht="16.5" thickTop="1" thickBot="1">
      <c r="B36" s="17" t="s">
        <v>17</v>
      </c>
      <c r="C36" s="18">
        <v>72000</v>
      </c>
      <c r="D36" s="18">
        <v>0</v>
      </c>
      <c r="E36" s="19">
        <f>IF(C36=0,0,IF(C36=0,0,(D36/C36))-1)</f>
        <v>-1</v>
      </c>
    </row>
    <row r="37" spans="2:5" ht="24.75" customHeight="1" thickTop="1" thickBot="1">
      <c r="B37" s="127" t="s">
        <v>68</v>
      </c>
      <c r="C37" s="127"/>
      <c r="D37" s="127"/>
      <c r="E37" s="127"/>
    </row>
    <row r="38" spans="2:5" ht="24.75" customHeight="1" thickTop="1" thickBot="1">
      <c r="B38" s="127"/>
      <c r="C38" s="127"/>
      <c r="D38" s="127"/>
      <c r="E38" s="127"/>
    </row>
    <row r="39" spans="2:5" ht="6" customHeight="1" thickTop="1" thickBot="1">
      <c r="B39" s="7"/>
      <c r="C39" s="9"/>
      <c r="D39" s="20"/>
      <c r="E39" s="9"/>
    </row>
    <row r="40" spans="2:5" ht="16.5" thickTop="1" thickBot="1">
      <c r="B40" s="17" t="s">
        <v>18</v>
      </c>
      <c r="C40" s="21"/>
      <c r="D40" s="18"/>
      <c r="E40" s="19">
        <f>IF(C40=0,0,IF(C40=0,0,(D40/C40))-1)</f>
        <v>0</v>
      </c>
    </row>
    <row r="41" spans="2:5" ht="16.5" thickTop="1" thickBot="1">
      <c r="B41" s="127" t="s">
        <v>68</v>
      </c>
      <c r="C41" s="127"/>
      <c r="D41" s="127"/>
      <c r="E41" s="127"/>
    </row>
    <row r="42" spans="2:5" ht="16.5" thickTop="1" thickBot="1">
      <c r="B42" s="127"/>
      <c r="C42" s="127"/>
      <c r="D42" s="127"/>
      <c r="E42" s="127"/>
    </row>
    <row r="43" spans="2:5" ht="6" customHeight="1" thickTop="1" thickBot="1">
      <c r="B43" s="7"/>
      <c r="C43" s="9"/>
      <c r="D43" s="20"/>
      <c r="E43" s="9"/>
    </row>
    <row r="44" spans="2:5" ht="16.5" thickTop="1" thickBot="1">
      <c r="B44" s="17" t="s">
        <v>19</v>
      </c>
      <c r="C44" s="21"/>
      <c r="D44" s="18"/>
      <c r="E44" s="19">
        <f>IF(C44=0,0,IF(C44=0,0,(D44/C44))-1)</f>
        <v>0</v>
      </c>
    </row>
    <row r="45" spans="2:5" ht="16.5" thickTop="1" thickBot="1">
      <c r="B45" s="127" t="s">
        <v>68</v>
      </c>
      <c r="C45" s="127"/>
      <c r="D45" s="127"/>
      <c r="E45" s="127"/>
    </row>
    <row r="46" spans="2:5" ht="16.5" thickTop="1" thickBot="1">
      <c r="B46" s="127"/>
      <c r="C46" s="127"/>
      <c r="D46" s="127"/>
      <c r="E46" s="127"/>
    </row>
    <row r="47" spans="2:5" ht="6" customHeight="1" thickTop="1" thickBot="1">
      <c r="B47" s="7"/>
      <c r="C47" s="9"/>
      <c r="D47" s="20"/>
      <c r="E47" s="9"/>
    </row>
    <row r="48" spans="2:5" ht="16.5" thickTop="1" thickBot="1">
      <c r="B48" s="17" t="s">
        <v>20</v>
      </c>
      <c r="C48" s="21">
        <v>150</v>
      </c>
      <c r="D48" s="18"/>
      <c r="E48" s="19">
        <f>IF(C48=0,0,IF(C48=0,0,(D48/C48))-1)</f>
        <v>-1</v>
      </c>
    </row>
    <row r="49" spans="2:5" ht="24" customHeight="1" thickTop="1" thickBot="1">
      <c r="B49" s="127"/>
      <c r="C49" s="127"/>
      <c r="D49" s="127"/>
      <c r="E49" s="127"/>
    </row>
    <row r="50" spans="2:5" ht="24" customHeight="1" thickTop="1" thickBot="1">
      <c r="B50" s="127"/>
      <c r="C50" s="127"/>
      <c r="D50" s="127"/>
      <c r="E50" s="127"/>
    </row>
    <row r="51" spans="2:5" ht="6" customHeight="1" thickTop="1" thickBot="1"/>
    <row r="52" spans="2:5" ht="16.5" thickTop="1" thickBot="1">
      <c r="B52" s="17" t="s">
        <v>21</v>
      </c>
      <c r="C52" s="18">
        <v>0</v>
      </c>
      <c r="D52" s="18">
        <v>0</v>
      </c>
      <c r="E52" s="19">
        <f>IF(C52=0,0,IF(C52=0,0,(D52/C52))-1)</f>
        <v>0</v>
      </c>
    </row>
    <row r="53" spans="2:5" ht="16.5" thickTop="1" thickBot="1">
      <c r="B53" s="127" t="s">
        <v>68</v>
      </c>
      <c r="C53" s="127"/>
      <c r="D53" s="127"/>
      <c r="E53" s="127"/>
    </row>
    <row r="54" spans="2:5" ht="16.5" thickTop="1" thickBot="1">
      <c r="B54" s="127"/>
      <c r="C54" s="127"/>
      <c r="D54" s="127"/>
      <c r="E54" s="127"/>
    </row>
    <row r="55" spans="2:5" ht="6" customHeight="1" thickTop="1" thickBot="1"/>
    <row r="56" spans="2:5" ht="16.5" thickTop="1" thickBot="1">
      <c r="B56" s="17" t="s">
        <v>22</v>
      </c>
      <c r="C56" s="18"/>
      <c r="D56" s="18"/>
      <c r="E56" s="19">
        <f>IF(C56=0,0,IF(C56=0,0,(D56/C56))-1)</f>
        <v>0</v>
      </c>
    </row>
    <row r="57" spans="2:5" ht="16.5" thickTop="1" thickBot="1">
      <c r="B57" s="127"/>
      <c r="C57" s="127"/>
      <c r="D57" s="127"/>
      <c r="E57" s="127"/>
    </row>
    <row r="58" spans="2:5" ht="16.5" thickTop="1" thickBot="1">
      <c r="B58" s="127"/>
      <c r="C58" s="127"/>
      <c r="D58" s="127"/>
      <c r="E58" s="127"/>
    </row>
    <row r="59" spans="2:5" ht="6.75" customHeight="1" thickTop="1" thickBot="1"/>
    <row r="60" spans="2:5" ht="16.5" thickTop="1" thickBot="1">
      <c r="B60" s="17" t="s">
        <v>70</v>
      </c>
      <c r="C60" s="18"/>
      <c r="D60" s="18">
        <v>0</v>
      </c>
      <c r="E60" s="19">
        <f>IF(C60=0,0,IF(C60=0,0,(D60/C60))-1)</f>
        <v>0</v>
      </c>
    </row>
    <row r="61" spans="2:5" ht="22.5" customHeight="1" thickTop="1" thickBot="1">
      <c r="B61" s="127" t="s">
        <v>68</v>
      </c>
      <c r="C61" s="127"/>
      <c r="D61" s="127"/>
      <c r="E61" s="127"/>
    </row>
    <row r="62" spans="2:5" ht="22.5" customHeight="1" thickTop="1" thickBot="1">
      <c r="B62" s="127"/>
      <c r="C62" s="127"/>
      <c r="D62" s="127"/>
      <c r="E62" s="127"/>
    </row>
  </sheetData>
  <mergeCells count="18">
    <mergeCell ref="B17:E18"/>
    <mergeCell ref="B2:B3"/>
    <mergeCell ref="C2:E2"/>
    <mergeCell ref="B5:E6"/>
    <mergeCell ref="B9:E10"/>
    <mergeCell ref="B13:E14"/>
    <mergeCell ref="B61:E62"/>
    <mergeCell ref="B21:E22"/>
    <mergeCell ref="G24:H24"/>
    <mergeCell ref="B25:E26"/>
    <mergeCell ref="B29:E30"/>
    <mergeCell ref="B33:E34"/>
    <mergeCell ref="B37:E38"/>
    <mergeCell ref="B41:E42"/>
    <mergeCell ref="B45:E46"/>
    <mergeCell ref="B49:E50"/>
    <mergeCell ref="B53:E54"/>
    <mergeCell ref="B57:E5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78"/>
  <sheetViews>
    <sheetView showGridLines="0" topLeftCell="A58" zoomScale="90" zoomScaleNormal="90" workbookViewId="0">
      <selection activeCell="B41" sqref="B41"/>
    </sheetView>
  </sheetViews>
  <sheetFormatPr defaultRowHeight="15"/>
  <cols>
    <col min="1" max="1" width="1.7109375" customWidth="1"/>
    <col min="2" max="2" width="43.7109375" customWidth="1"/>
    <col min="3" max="3" width="18" customWidth="1"/>
    <col min="4" max="4" width="12.42578125" bestFit="1" customWidth="1"/>
    <col min="5" max="5" width="10.7109375" customWidth="1"/>
    <col min="6" max="6" width="13.5703125" bestFit="1" customWidth="1"/>
  </cols>
  <sheetData>
    <row r="1" spans="2:6" ht="15.75" thickBot="1"/>
    <row r="2" spans="2:6" ht="16.5" thickTop="1" thickBot="1">
      <c r="B2" s="1" t="s">
        <v>71</v>
      </c>
      <c r="C2" s="2" t="s">
        <v>72</v>
      </c>
      <c r="D2" s="2" t="s">
        <v>73</v>
      </c>
      <c r="E2" s="2" t="s">
        <v>74</v>
      </c>
      <c r="F2" s="2" t="s">
        <v>75</v>
      </c>
    </row>
    <row r="3" spans="2:6" ht="16.5" thickTop="1" thickBot="1">
      <c r="B3" s="3" t="s">
        <v>9</v>
      </c>
      <c r="C3" s="4">
        <v>0</v>
      </c>
      <c r="D3" s="4">
        <v>0</v>
      </c>
      <c r="E3" s="4">
        <v>0</v>
      </c>
      <c r="F3" s="4">
        <f t="shared" ref="F3:F19" si="0">SUM(C3:E3)</f>
        <v>0</v>
      </c>
    </row>
    <row r="4" spans="2:6" ht="16.5" thickTop="1" thickBot="1">
      <c r="B4" s="3" t="s">
        <v>10</v>
      </c>
      <c r="C4" s="4">
        <v>0</v>
      </c>
      <c r="D4" s="4">
        <v>0</v>
      </c>
      <c r="E4" s="4">
        <v>0</v>
      </c>
      <c r="F4" s="4">
        <f t="shared" si="0"/>
        <v>0</v>
      </c>
    </row>
    <row r="5" spans="2:6" ht="16.5" thickTop="1" thickBot="1">
      <c r="B5" s="3" t="s">
        <v>11</v>
      </c>
      <c r="C5" s="4">
        <v>0</v>
      </c>
      <c r="D5" s="4">
        <v>0</v>
      </c>
      <c r="E5" s="4">
        <v>0</v>
      </c>
      <c r="F5" s="4">
        <f t="shared" si="0"/>
        <v>0</v>
      </c>
    </row>
    <row r="6" spans="2:6" ht="16.5" thickTop="1" thickBot="1">
      <c r="B6" s="5" t="s">
        <v>56</v>
      </c>
      <c r="C6" s="4">
        <v>0</v>
      </c>
      <c r="D6" s="4">
        <v>0</v>
      </c>
      <c r="E6" s="4">
        <v>0</v>
      </c>
      <c r="F6" s="4">
        <f t="shared" si="0"/>
        <v>0</v>
      </c>
    </row>
    <row r="7" spans="2:6" ht="16.5" thickTop="1" thickBot="1">
      <c r="B7" s="5" t="s">
        <v>57</v>
      </c>
      <c r="C7" s="4">
        <v>0</v>
      </c>
      <c r="D7" s="4">
        <v>0</v>
      </c>
      <c r="E7" s="4">
        <v>0</v>
      </c>
      <c r="F7" s="4">
        <f t="shared" si="0"/>
        <v>0</v>
      </c>
    </row>
    <row r="8" spans="2:6" ht="16.5" thickTop="1" thickBot="1">
      <c r="B8" s="3" t="s">
        <v>14</v>
      </c>
      <c r="C8" s="4">
        <v>0</v>
      </c>
      <c r="D8" s="4">
        <v>0</v>
      </c>
      <c r="E8" s="4">
        <v>0</v>
      </c>
      <c r="F8" s="4">
        <f t="shared" si="0"/>
        <v>0</v>
      </c>
    </row>
    <row r="9" spans="2:6" ht="16.5" thickTop="1" thickBot="1">
      <c r="B9" s="3" t="s">
        <v>15</v>
      </c>
      <c r="C9" s="4">
        <v>0</v>
      </c>
      <c r="D9" s="4">
        <v>0</v>
      </c>
      <c r="E9" s="4">
        <v>0</v>
      </c>
      <c r="F9" s="4">
        <f t="shared" si="0"/>
        <v>0</v>
      </c>
    </row>
    <row r="10" spans="2:6" ht="16.5" thickTop="1" thickBot="1">
      <c r="B10" s="3" t="s">
        <v>16</v>
      </c>
      <c r="C10" s="4">
        <v>0</v>
      </c>
      <c r="D10" s="4">
        <v>0</v>
      </c>
      <c r="E10" s="4">
        <v>0</v>
      </c>
      <c r="F10" s="4">
        <f t="shared" si="0"/>
        <v>0</v>
      </c>
    </row>
    <row r="11" spans="2:6" ht="16.5" thickTop="1" thickBot="1">
      <c r="B11" s="3" t="s">
        <v>17</v>
      </c>
      <c r="C11" s="4">
        <v>0</v>
      </c>
      <c r="D11" s="4">
        <v>0</v>
      </c>
      <c r="E11" s="4">
        <v>0</v>
      </c>
      <c r="F11" s="4">
        <f t="shared" si="0"/>
        <v>0</v>
      </c>
    </row>
    <row r="12" spans="2:6" ht="16.5" thickTop="1" thickBot="1">
      <c r="B12" s="3" t="s">
        <v>18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2:6" ht="16.5" thickTop="1" thickBot="1">
      <c r="B13" s="6" t="s">
        <v>19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2:6" ht="16.5" thickTop="1" thickBot="1">
      <c r="B14" s="3" t="s">
        <v>20</v>
      </c>
      <c r="C14" s="4">
        <v>0</v>
      </c>
      <c r="D14" s="4">
        <v>0</v>
      </c>
      <c r="E14" s="4">
        <v>0</v>
      </c>
      <c r="F14" s="4">
        <f t="shared" si="0"/>
        <v>0</v>
      </c>
    </row>
    <row r="15" spans="2:6" ht="16.5" thickTop="1" thickBot="1">
      <c r="B15" s="3" t="s">
        <v>21</v>
      </c>
      <c r="C15" s="4">
        <v>0</v>
      </c>
      <c r="D15" s="4">
        <v>0</v>
      </c>
      <c r="E15" s="4">
        <v>0</v>
      </c>
      <c r="F15" s="4">
        <f t="shared" si="0"/>
        <v>0</v>
      </c>
    </row>
    <row r="16" spans="2:6" ht="16.5" thickTop="1" thickBot="1">
      <c r="B16" s="3" t="s">
        <v>22</v>
      </c>
      <c r="C16" s="4">
        <v>0</v>
      </c>
      <c r="D16" s="4">
        <v>0</v>
      </c>
      <c r="E16" s="4">
        <v>0</v>
      </c>
      <c r="F16" s="4">
        <f t="shared" si="0"/>
        <v>0</v>
      </c>
    </row>
    <row r="17" spans="2:6" ht="16.5" thickTop="1" thickBot="1">
      <c r="B17" s="3" t="s">
        <v>23</v>
      </c>
      <c r="C17" s="4">
        <v>0</v>
      </c>
      <c r="D17" s="4">
        <v>0</v>
      </c>
      <c r="E17" s="4">
        <v>0</v>
      </c>
      <c r="F17" s="4">
        <f t="shared" si="0"/>
        <v>0</v>
      </c>
    </row>
    <row r="18" spans="2:6" ht="16.5" thickTop="1" thickBot="1">
      <c r="B18" s="3" t="s">
        <v>24</v>
      </c>
      <c r="C18" s="4">
        <v>0</v>
      </c>
      <c r="D18" s="4">
        <v>0</v>
      </c>
      <c r="E18" s="4">
        <v>0</v>
      </c>
      <c r="F18" s="4">
        <f t="shared" si="0"/>
        <v>0</v>
      </c>
    </row>
    <row r="19" spans="2:6" ht="16.5" thickTop="1" thickBot="1">
      <c r="B19" s="3" t="s">
        <v>25</v>
      </c>
      <c r="C19" s="4">
        <v>0</v>
      </c>
      <c r="D19" s="4"/>
      <c r="E19" s="4">
        <v>0</v>
      </c>
      <c r="F19" s="4">
        <f t="shared" si="0"/>
        <v>0</v>
      </c>
    </row>
    <row r="20" spans="2:6" ht="15.75" thickTop="1"/>
    <row r="21" spans="2:6" ht="15.75" thickBot="1"/>
    <row r="22" spans="2:6" ht="39.75" thickTop="1" thickBot="1">
      <c r="B22" s="12" t="s">
        <v>59</v>
      </c>
      <c r="C22" s="2" t="s">
        <v>72</v>
      </c>
      <c r="D22" s="2" t="s">
        <v>73</v>
      </c>
      <c r="E22" s="2" t="s">
        <v>74</v>
      </c>
      <c r="F22" s="2" t="s">
        <v>75</v>
      </c>
    </row>
    <row r="23" spans="2:6" ht="16.5" thickTop="1" thickBot="1">
      <c r="B23" s="3" t="s">
        <v>9</v>
      </c>
      <c r="C23" s="4">
        <v>0</v>
      </c>
      <c r="D23" s="4">
        <v>0</v>
      </c>
      <c r="E23" s="4">
        <v>0</v>
      </c>
      <c r="F23" s="4">
        <f t="shared" ref="F23:F39" si="1">SUM(C23:E23)</f>
        <v>0</v>
      </c>
    </row>
    <row r="24" spans="2:6" ht="16.5" thickTop="1" thickBot="1">
      <c r="B24" s="3" t="s">
        <v>10</v>
      </c>
      <c r="C24" s="4">
        <v>0</v>
      </c>
      <c r="D24" s="4">
        <v>0</v>
      </c>
      <c r="E24" s="4">
        <v>0</v>
      </c>
      <c r="F24" s="4">
        <f t="shared" si="1"/>
        <v>0</v>
      </c>
    </row>
    <row r="25" spans="2:6" ht="16.5" thickTop="1" thickBot="1">
      <c r="B25" s="3" t="s">
        <v>11</v>
      </c>
      <c r="C25" s="4">
        <v>0</v>
      </c>
      <c r="D25" s="4">
        <v>0</v>
      </c>
      <c r="E25" s="4">
        <v>0</v>
      </c>
      <c r="F25" s="4">
        <f t="shared" si="1"/>
        <v>0</v>
      </c>
    </row>
    <row r="26" spans="2:6" ht="16.5" thickTop="1" thickBot="1">
      <c r="B26" s="5" t="s">
        <v>56</v>
      </c>
      <c r="C26" s="4">
        <v>0</v>
      </c>
      <c r="D26" s="4">
        <v>0</v>
      </c>
      <c r="E26" s="4">
        <v>0</v>
      </c>
      <c r="F26" s="4">
        <f t="shared" si="1"/>
        <v>0</v>
      </c>
    </row>
    <row r="27" spans="2:6" ht="16.5" thickTop="1" thickBot="1">
      <c r="B27" s="5" t="s">
        <v>57</v>
      </c>
      <c r="C27" s="4">
        <v>0</v>
      </c>
      <c r="D27" s="4">
        <v>0</v>
      </c>
      <c r="E27" s="4">
        <v>0</v>
      </c>
      <c r="F27" s="4">
        <f t="shared" si="1"/>
        <v>0</v>
      </c>
    </row>
    <row r="28" spans="2:6" ht="16.5" thickTop="1" thickBot="1">
      <c r="B28" s="3" t="s">
        <v>14</v>
      </c>
      <c r="C28" s="4">
        <v>0</v>
      </c>
      <c r="D28" s="4">
        <v>0</v>
      </c>
      <c r="E28" s="4">
        <v>0</v>
      </c>
      <c r="F28" s="4">
        <f t="shared" si="1"/>
        <v>0</v>
      </c>
    </row>
    <row r="29" spans="2:6" ht="16.5" thickTop="1" thickBot="1">
      <c r="B29" s="3" t="s">
        <v>15</v>
      </c>
      <c r="C29" s="4">
        <v>0</v>
      </c>
      <c r="D29" s="4">
        <v>0</v>
      </c>
      <c r="E29" s="4">
        <v>0</v>
      </c>
      <c r="F29" s="4">
        <f t="shared" si="1"/>
        <v>0</v>
      </c>
    </row>
    <row r="30" spans="2:6" ht="16.5" thickTop="1" thickBot="1">
      <c r="B30" s="3" t="s">
        <v>16</v>
      </c>
      <c r="C30" s="4">
        <v>0</v>
      </c>
      <c r="D30" s="4">
        <v>0</v>
      </c>
      <c r="E30" s="4">
        <v>0</v>
      </c>
      <c r="F30" s="4">
        <f t="shared" si="1"/>
        <v>0</v>
      </c>
    </row>
    <row r="31" spans="2:6" ht="16.5" thickTop="1" thickBot="1">
      <c r="B31" s="3" t="s">
        <v>17</v>
      </c>
      <c r="C31" s="4">
        <v>0</v>
      </c>
      <c r="D31" s="4">
        <v>0</v>
      </c>
      <c r="E31" s="4">
        <v>0</v>
      </c>
      <c r="F31" s="4">
        <f t="shared" si="1"/>
        <v>0</v>
      </c>
    </row>
    <row r="32" spans="2:6" ht="16.5" thickTop="1" thickBot="1">
      <c r="B32" s="3" t="s">
        <v>18</v>
      </c>
      <c r="C32" s="4">
        <v>0</v>
      </c>
      <c r="D32" s="4">
        <v>0</v>
      </c>
      <c r="E32" s="4">
        <v>0</v>
      </c>
      <c r="F32" s="4">
        <f t="shared" si="1"/>
        <v>0</v>
      </c>
    </row>
    <row r="33" spans="2:6" ht="16.5" thickTop="1" thickBot="1">
      <c r="B33" s="6" t="s">
        <v>19</v>
      </c>
      <c r="C33" s="4">
        <v>0</v>
      </c>
      <c r="D33" s="4">
        <v>0</v>
      </c>
      <c r="E33" s="4">
        <v>0</v>
      </c>
      <c r="F33" s="4">
        <f t="shared" si="1"/>
        <v>0</v>
      </c>
    </row>
    <row r="34" spans="2:6" ht="16.5" thickTop="1" thickBot="1">
      <c r="B34" s="3" t="s">
        <v>20</v>
      </c>
      <c r="C34" s="4">
        <v>0</v>
      </c>
      <c r="D34" s="4">
        <v>0</v>
      </c>
      <c r="E34" s="4">
        <v>0</v>
      </c>
      <c r="F34" s="4">
        <f t="shared" si="1"/>
        <v>0</v>
      </c>
    </row>
    <row r="35" spans="2:6" ht="16.5" thickTop="1" thickBot="1">
      <c r="B35" s="3" t="s">
        <v>21</v>
      </c>
      <c r="C35" s="4">
        <v>0</v>
      </c>
      <c r="D35" s="4">
        <v>0</v>
      </c>
      <c r="E35" s="4">
        <v>0</v>
      </c>
      <c r="F35" s="4">
        <f t="shared" si="1"/>
        <v>0</v>
      </c>
    </row>
    <row r="36" spans="2:6" ht="16.5" thickTop="1" thickBot="1">
      <c r="B36" s="3" t="s">
        <v>22</v>
      </c>
      <c r="C36" s="4">
        <v>0</v>
      </c>
      <c r="D36" s="4">
        <v>0</v>
      </c>
      <c r="E36" s="4">
        <v>0</v>
      </c>
      <c r="F36" s="4">
        <f t="shared" si="1"/>
        <v>0</v>
      </c>
    </row>
    <row r="37" spans="2:6" ht="16.5" thickTop="1" thickBot="1">
      <c r="B37" s="3" t="s">
        <v>23</v>
      </c>
      <c r="C37" s="4">
        <v>0</v>
      </c>
      <c r="D37" s="4">
        <v>0</v>
      </c>
      <c r="E37" s="4">
        <v>0</v>
      </c>
      <c r="F37" s="4">
        <f t="shared" si="1"/>
        <v>0</v>
      </c>
    </row>
    <row r="38" spans="2:6" ht="16.5" thickTop="1" thickBot="1">
      <c r="B38" s="3" t="s">
        <v>24</v>
      </c>
      <c r="C38" s="4">
        <v>0</v>
      </c>
      <c r="D38" s="4">
        <v>0</v>
      </c>
      <c r="E38" s="4">
        <v>0</v>
      </c>
      <c r="F38" s="4">
        <f t="shared" si="1"/>
        <v>0</v>
      </c>
    </row>
    <row r="39" spans="2:6" ht="16.5" thickTop="1" thickBot="1">
      <c r="B39" s="3" t="s">
        <v>25</v>
      </c>
      <c r="C39" s="4">
        <v>0</v>
      </c>
      <c r="D39" s="4"/>
      <c r="E39" s="4">
        <v>0</v>
      </c>
      <c r="F39" s="4">
        <f t="shared" si="1"/>
        <v>0</v>
      </c>
    </row>
    <row r="40" spans="2:6" ht="16.5" thickTop="1" thickBot="1">
      <c r="B40" s="7"/>
      <c r="C40" s="8"/>
      <c r="D40" s="9"/>
      <c r="E40" s="9"/>
      <c r="F40" s="9"/>
    </row>
    <row r="41" spans="2:6" ht="27" thickTop="1" thickBot="1">
      <c r="B41" s="13" t="s">
        <v>60</v>
      </c>
      <c r="C41" s="2" t="s">
        <v>72</v>
      </c>
      <c r="D41" s="2" t="s">
        <v>73</v>
      </c>
      <c r="E41" s="2" t="s">
        <v>74</v>
      </c>
      <c r="F41" s="2" t="s">
        <v>75</v>
      </c>
    </row>
    <row r="42" spans="2:6" ht="16.5" thickTop="1" thickBot="1">
      <c r="B42" s="3" t="s">
        <v>9</v>
      </c>
      <c r="C42" s="10">
        <v>0</v>
      </c>
      <c r="D42" s="4">
        <v>0</v>
      </c>
      <c r="E42" s="4">
        <v>0</v>
      </c>
      <c r="F42" s="4">
        <f t="shared" ref="F42:F57" si="2">SUM(C42:E42)</f>
        <v>0</v>
      </c>
    </row>
    <row r="43" spans="2:6" ht="16.5" thickTop="1" thickBot="1">
      <c r="B43" s="3" t="s">
        <v>10</v>
      </c>
      <c r="C43" s="10">
        <v>0</v>
      </c>
      <c r="D43" s="4">
        <v>0</v>
      </c>
      <c r="E43" s="4">
        <v>0</v>
      </c>
      <c r="F43" s="4">
        <f t="shared" si="2"/>
        <v>0</v>
      </c>
    </row>
    <row r="44" spans="2:6" ht="16.5" thickTop="1" thickBot="1">
      <c r="B44" s="3" t="s">
        <v>11</v>
      </c>
      <c r="C44" s="10">
        <v>0</v>
      </c>
      <c r="D44" s="4">
        <v>0</v>
      </c>
      <c r="E44" s="4">
        <v>0</v>
      </c>
      <c r="F44" s="4">
        <f t="shared" si="2"/>
        <v>0</v>
      </c>
    </row>
    <row r="45" spans="2:6" ht="16.5" thickTop="1" thickBot="1">
      <c r="B45" s="5" t="s">
        <v>12</v>
      </c>
      <c r="C45" s="10">
        <v>0</v>
      </c>
      <c r="D45" s="4">
        <v>0</v>
      </c>
      <c r="E45" s="4">
        <v>0</v>
      </c>
      <c r="F45" s="4">
        <f t="shared" si="2"/>
        <v>0</v>
      </c>
    </row>
    <row r="46" spans="2:6" ht="16.5" thickTop="1" thickBot="1">
      <c r="B46" s="5" t="s">
        <v>13</v>
      </c>
      <c r="C46" s="10">
        <v>0</v>
      </c>
      <c r="D46" s="4">
        <v>0</v>
      </c>
      <c r="E46" s="4">
        <v>0</v>
      </c>
      <c r="F46" s="4">
        <f t="shared" si="2"/>
        <v>0</v>
      </c>
    </row>
    <row r="47" spans="2:6" ht="16.5" thickTop="1" thickBot="1">
      <c r="B47" s="3" t="s">
        <v>14</v>
      </c>
      <c r="C47" s="10">
        <v>0</v>
      </c>
      <c r="D47" s="4">
        <v>0</v>
      </c>
      <c r="E47" s="4">
        <v>0</v>
      </c>
      <c r="F47" s="4">
        <f t="shared" si="2"/>
        <v>0</v>
      </c>
    </row>
    <row r="48" spans="2:6" ht="16.5" thickTop="1" thickBot="1">
      <c r="B48" s="3" t="s">
        <v>15</v>
      </c>
      <c r="C48" s="10">
        <v>0</v>
      </c>
      <c r="D48" s="4">
        <v>0</v>
      </c>
      <c r="E48" s="4">
        <v>0</v>
      </c>
      <c r="F48" s="4">
        <f t="shared" si="2"/>
        <v>0</v>
      </c>
    </row>
    <row r="49" spans="2:6" ht="16.5" thickTop="1" thickBot="1">
      <c r="B49" s="3" t="s">
        <v>16</v>
      </c>
      <c r="C49" s="10">
        <v>0</v>
      </c>
      <c r="D49" s="4">
        <v>0</v>
      </c>
      <c r="E49" s="4">
        <v>0</v>
      </c>
      <c r="F49" s="4">
        <f t="shared" si="2"/>
        <v>0</v>
      </c>
    </row>
    <row r="50" spans="2:6" ht="16.5" thickTop="1" thickBot="1">
      <c r="B50" s="3" t="s">
        <v>17</v>
      </c>
      <c r="C50" s="10">
        <v>0</v>
      </c>
      <c r="D50" s="4">
        <v>0</v>
      </c>
      <c r="E50" s="4">
        <v>0</v>
      </c>
      <c r="F50" s="4">
        <f t="shared" si="2"/>
        <v>0</v>
      </c>
    </row>
    <row r="51" spans="2:6" ht="16.5" thickTop="1" thickBot="1">
      <c r="B51" s="3" t="s">
        <v>18</v>
      </c>
      <c r="C51" s="10">
        <v>0</v>
      </c>
      <c r="D51" s="4">
        <v>0</v>
      </c>
      <c r="E51" s="4">
        <v>0</v>
      </c>
      <c r="F51" s="4">
        <f t="shared" si="2"/>
        <v>0</v>
      </c>
    </row>
    <row r="52" spans="2:6" ht="16.5" thickTop="1" thickBot="1">
      <c r="B52" s="6" t="s">
        <v>19</v>
      </c>
      <c r="C52" s="10">
        <v>0</v>
      </c>
      <c r="D52" s="4">
        <v>0</v>
      </c>
      <c r="E52" s="4">
        <v>0</v>
      </c>
      <c r="F52" s="4">
        <f t="shared" si="2"/>
        <v>0</v>
      </c>
    </row>
    <row r="53" spans="2:6" ht="16.5" thickTop="1" thickBot="1">
      <c r="B53" s="3" t="s">
        <v>20</v>
      </c>
      <c r="C53" s="10">
        <v>0</v>
      </c>
      <c r="D53" s="4">
        <v>0</v>
      </c>
      <c r="E53" s="4">
        <v>0</v>
      </c>
      <c r="F53" s="4">
        <f t="shared" si="2"/>
        <v>0</v>
      </c>
    </row>
    <row r="54" spans="2:6" ht="16.5" thickTop="1" thickBot="1">
      <c r="B54" s="3" t="s">
        <v>21</v>
      </c>
      <c r="C54" s="10">
        <v>0</v>
      </c>
      <c r="D54" s="4">
        <v>0</v>
      </c>
      <c r="E54" s="4">
        <v>0</v>
      </c>
      <c r="F54" s="4">
        <f t="shared" si="2"/>
        <v>0</v>
      </c>
    </row>
    <row r="55" spans="2:6" ht="16.5" thickTop="1" thickBot="1">
      <c r="B55" s="3" t="s">
        <v>22</v>
      </c>
      <c r="C55" s="10">
        <v>0</v>
      </c>
      <c r="D55" s="4">
        <v>0</v>
      </c>
      <c r="E55" s="4">
        <v>0</v>
      </c>
      <c r="F55" s="4">
        <f t="shared" si="2"/>
        <v>0</v>
      </c>
    </row>
    <row r="56" spans="2:6" ht="16.5" thickTop="1" thickBot="1">
      <c r="B56" s="3" t="s">
        <v>23</v>
      </c>
      <c r="C56" s="10">
        <v>0</v>
      </c>
      <c r="D56" s="4">
        <v>0</v>
      </c>
      <c r="E56" s="4">
        <v>0</v>
      </c>
      <c r="F56" s="4">
        <f t="shared" si="2"/>
        <v>0</v>
      </c>
    </row>
    <row r="57" spans="2:6" ht="24.75" customHeight="1" thickTop="1" thickBot="1">
      <c r="B57" s="3" t="s">
        <v>24</v>
      </c>
      <c r="C57" s="10">
        <v>0</v>
      </c>
      <c r="D57" s="4">
        <v>0</v>
      </c>
      <c r="E57" s="4">
        <v>0</v>
      </c>
      <c r="F57" s="4">
        <f t="shared" si="2"/>
        <v>0</v>
      </c>
    </row>
    <row r="58" spans="2:6" ht="15.75" thickTop="1"/>
    <row r="60" spans="2:6" ht="15.75" thickBot="1"/>
    <row r="61" spans="2:6" ht="16.5" thickTop="1" thickBot="1">
      <c r="B61" s="11" t="s">
        <v>61</v>
      </c>
      <c r="C61" s="2" t="s">
        <v>72</v>
      </c>
      <c r="D61" s="2" t="s">
        <v>73</v>
      </c>
      <c r="E61" s="2" t="s">
        <v>74</v>
      </c>
      <c r="F61" s="2" t="s">
        <v>75</v>
      </c>
    </row>
    <row r="62" spans="2:6" ht="16.5" thickTop="1" thickBot="1">
      <c r="B62" s="3" t="s">
        <v>9</v>
      </c>
      <c r="C62" s="10">
        <v>0</v>
      </c>
      <c r="D62" s="4">
        <v>0</v>
      </c>
      <c r="E62" s="4">
        <v>0</v>
      </c>
      <c r="F62" s="4">
        <f t="shared" ref="F62:F77" si="3">SUM(C62:E62)</f>
        <v>0</v>
      </c>
    </row>
    <row r="63" spans="2:6" ht="16.5" thickTop="1" thickBot="1">
      <c r="B63" s="3" t="s">
        <v>10</v>
      </c>
      <c r="C63" s="10">
        <v>0</v>
      </c>
      <c r="D63" s="4">
        <v>0</v>
      </c>
      <c r="E63" s="4">
        <v>0</v>
      </c>
      <c r="F63" s="4">
        <f t="shared" si="3"/>
        <v>0</v>
      </c>
    </row>
    <row r="64" spans="2:6" ht="16.5" thickTop="1" thickBot="1">
      <c r="B64" s="3" t="s">
        <v>11</v>
      </c>
      <c r="C64" s="10">
        <v>0</v>
      </c>
      <c r="D64" s="4">
        <v>0</v>
      </c>
      <c r="E64" s="4">
        <v>0</v>
      </c>
      <c r="F64" s="4">
        <f t="shared" si="3"/>
        <v>0</v>
      </c>
    </row>
    <row r="65" spans="2:6" ht="16.5" thickTop="1" thickBot="1">
      <c r="B65" s="5" t="s">
        <v>12</v>
      </c>
      <c r="C65" s="10">
        <v>0</v>
      </c>
      <c r="D65" s="4">
        <v>0</v>
      </c>
      <c r="E65" s="4">
        <v>0</v>
      </c>
      <c r="F65" s="4">
        <f t="shared" si="3"/>
        <v>0</v>
      </c>
    </row>
    <row r="66" spans="2:6" ht="16.5" thickTop="1" thickBot="1">
      <c r="B66" s="5" t="s">
        <v>13</v>
      </c>
      <c r="C66" s="10">
        <v>0</v>
      </c>
      <c r="D66" s="4">
        <v>0</v>
      </c>
      <c r="E66" s="4">
        <v>0</v>
      </c>
      <c r="F66" s="4">
        <f t="shared" si="3"/>
        <v>0</v>
      </c>
    </row>
    <row r="67" spans="2:6" ht="16.5" thickTop="1" thickBot="1">
      <c r="B67" s="3" t="s">
        <v>14</v>
      </c>
      <c r="C67" s="10">
        <v>0</v>
      </c>
      <c r="D67" s="4">
        <v>0</v>
      </c>
      <c r="E67" s="4">
        <v>0</v>
      </c>
      <c r="F67" s="4">
        <f t="shared" si="3"/>
        <v>0</v>
      </c>
    </row>
    <row r="68" spans="2:6" ht="16.5" thickTop="1" thickBot="1">
      <c r="B68" s="3" t="s">
        <v>15</v>
      </c>
      <c r="C68" s="10">
        <v>0</v>
      </c>
      <c r="D68" s="4">
        <v>0</v>
      </c>
      <c r="E68" s="4">
        <v>0</v>
      </c>
      <c r="F68" s="4">
        <f t="shared" si="3"/>
        <v>0</v>
      </c>
    </row>
    <row r="69" spans="2:6" ht="16.5" thickTop="1" thickBot="1">
      <c r="B69" s="3" t="s">
        <v>16</v>
      </c>
      <c r="C69" s="10">
        <v>0</v>
      </c>
      <c r="D69" s="4">
        <v>0</v>
      </c>
      <c r="E69" s="4">
        <v>0</v>
      </c>
      <c r="F69" s="4">
        <f t="shared" si="3"/>
        <v>0</v>
      </c>
    </row>
    <row r="70" spans="2:6" ht="16.5" thickTop="1" thickBot="1">
      <c r="B70" s="3" t="s">
        <v>17</v>
      </c>
      <c r="C70" s="10">
        <v>0</v>
      </c>
      <c r="D70" s="4">
        <v>0</v>
      </c>
      <c r="E70" s="4">
        <v>0</v>
      </c>
      <c r="F70" s="4">
        <f t="shared" si="3"/>
        <v>0</v>
      </c>
    </row>
    <row r="71" spans="2:6" ht="16.5" thickTop="1" thickBot="1">
      <c r="B71" s="3" t="s">
        <v>18</v>
      </c>
      <c r="C71" s="10">
        <v>0</v>
      </c>
      <c r="D71" s="4">
        <v>0</v>
      </c>
      <c r="E71" s="4">
        <v>0</v>
      </c>
      <c r="F71" s="4">
        <f t="shared" si="3"/>
        <v>0</v>
      </c>
    </row>
    <row r="72" spans="2:6" ht="16.5" thickTop="1" thickBot="1">
      <c r="B72" s="6" t="s">
        <v>19</v>
      </c>
      <c r="C72" s="10">
        <v>0</v>
      </c>
      <c r="D72" s="4">
        <v>0</v>
      </c>
      <c r="E72" s="4">
        <v>0</v>
      </c>
      <c r="F72" s="4">
        <f t="shared" si="3"/>
        <v>0</v>
      </c>
    </row>
    <row r="73" spans="2:6" ht="16.5" thickTop="1" thickBot="1">
      <c r="B73" s="3" t="s">
        <v>20</v>
      </c>
      <c r="C73" s="10">
        <v>0</v>
      </c>
      <c r="D73" s="4">
        <v>0</v>
      </c>
      <c r="E73" s="4">
        <v>0</v>
      </c>
      <c r="F73" s="4">
        <f t="shared" si="3"/>
        <v>0</v>
      </c>
    </row>
    <row r="74" spans="2:6" ht="16.5" thickTop="1" thickBot="1">
      <c r="B74" s="3" t="s">
        <v>21</v>
      </c>
      <c r="C74" s="10">
        <v>0</v>
      </c>
      <c r="D74" s="4">
        <v>0</v>
      </c>
      <c r="E74" s="4">
        <v>0</v>
      </c>
      <c r="F74" s="4">
        <f t="shared" si="3"/>
        <v>0</v>
      </c>
    </row>
    <row r="75" spans="2:6" ht="16.5" thickTop="1" thickBot="1">
      <c r="B75" s="3" t="s">
        <v>22</v>
      </c>
      <c r="C75" s="10">
        <v>0</v>
      </c>
      <c r="D75" s="4">
        <v>0</v>
      </c>
      <c r="E75" s="4">
        <v>0</v>
      </c>
      <c r="F75" s="4">
        <f t="shared" si="3"/>
        <v>0</v>
      </c>
    </row>
    <row r="76" spans="2:6" ht="16.5" thickTop="1" thickBot="1">
      <c r="B76" s="3" t="s">
        <v>23</v>
      </c>
      <c r="C76" s="10">
        <v>0</v>
      </c>
      <c r="D76" s="4">
        <v>0</v>
      </c>
      <c r="E76" s="4">
        <v>0</v>
      </c>
      <c r="F76" s="4">
        <f t="shared" si="3"/>
        <v>0</v>
      </c>
    </row>
    <row r="77" spans="2:6" ht="16.5" thickTop="1" thickBot="1">
      <c r="B77" s="3" t="s">
        <v>24</v>
      </c>
      <c r="C77" s="10">
        <v>0</v>
      </c>
      <c r="D77" s="4">
        <v>0</v>
      </c>
      <c r="E77" s="4">
        <v>0</v>
      </c>
      <c r="F77" s="4">
        <f t="shared" si="3"/>
        <v>0</v>
      </c>
    </row>
    <row r="78" spans="2:6" ht="15.75" thickTop="1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e1ee80-76ea-4cb8-99b7-d23d2cbbc856">
      <Terms xmlns="http://schemas.microsoft.com/office/infopath/2007/PartnerControls"/>
    </lcf76f155ced4ddcb4097134ff3c332f>
    <TaxCatchAll xmlns="ac44d7d8-a149-432c-a72c-2d3b3d2b8d35" xsi:nil="true"/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262D7-DDDC-4197-BB6F-80DDE1EE5BDE}"/>
</file>

<file path=customXml/itemProps2.xml><?xml version="1.0" encoding="utf-8"?>
<ds:datastoreItem xmlns:ds="http://schemas.openxmlformats.org/officeDocument/2006/customXml" ds:itemID="{1D8404C8-F646-4028-A7AA-A47A7A308EA1}"/>
</file>

<file path=customXml/itemProps3.xml><?xml version="1.0" encoding="utf-8"?>
<ds:datastoreItem xmlns:ds="http://schemas.openxmlformats.org/officeDocument/2006/customXml" ds:itemID="{3FE3792F-263F-4CFE-ABD9-81DF04D3A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ASTORRES</dc:creator>
  <cp:keywords/>
  <dc:description/>
  <cp:lastModifiedBy>Alessandro da Silva Torres</cp:lastModifiedBy>
  <cp:revision/>
  <dcterms:created xsi:type="dcterms:W3CDTF">2023-04-17T19:24:16Z</dcterms:created>
  <dcterms:modified xsi:type="dcterms:W3CDTF">2023-04-24T14:30:33Z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0x01010068FA68048F9B4A43B01061073AAA0417</vt:lpwstr>
  </property>
  <property fmtid="{D5CDD505-2E9C-101B-9397-08002B2CF9AE}" pid="4" name="Order">
    <vt:r8>8352000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