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ola\Documents\ips-brasil-documentos\Gestão do Projeto\Indicadores\"/>
    </mc:Choice>
  </mc:AlternateContent>
  <xr:revisionPtr revIDLastSave="0" documentId="13_ncr:1_{33BA6A5A-7B19-434C-8780-11985178BDAC}" xr6:coauthVersionLast="47" xr6:coauthVersionMax="47" xr10:uidLastSave="{00000000-0000-0000-0000-000000000000}"/>
  <bookViews>
    <workbookView xWindow="-108" yWindow="-108" windowWidth="23256" windowHeight="12456" firstSheet="7" activeTab="9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7" l="1"/>
  <c r="A8" i="8"/>
  <c r="A7" i="8"/>
  <c r="H6" i="8"/>
  <c r="A6" i="8"/>
  <c r="H5" i="8"/>
  <c r="A5" i="8"/>
  <c r="H4" i="8"/>
  <c r="A4" i="8"/>
  <c r="H11" i="16"/>
  <c r="A4" i="11" l="1"/>
  <c r="H4" i="11"/>
  <c r="A7" i="7"/>
  <c r="H14" i="17"/>
  <c r="A14" i="17"/>
  <c r="A4" i="16"/>
  <c r="H18" i="17"/>
  <c r="A18" i="17"/>
  <c r="H17" i="17"/>
  <c r="A17" i="17"/>
  <c r="H13" i="16"/>
  <c r="A13" i="16"/>
  <c r="H12" i="16"/>
  <c r="A12" i="16"/>
  <c r="A11" i="16"/>
  <c r="G17" i="15"/>
  <c r="A17" i="15"/>
  <c r="G16" i="15"/>
  <c r="A16" i="15"/>
  <c r="G15" i="15"/>
  <c r="A15" i="15"/>
  <c r="G14" i="15"/>
  <c r="A14" i="15"/>
  <c r="H15" i="11"/>
  <c r="A15" i="11"/>
  <c r="H14" i="11"/>
  <c r="A14" i="11"/>
  <c r="H13" i="11"/>
  <c r="A13" i="11"/>
  <c r="H12" i="11"/>
  <c r="A12" i="11"/>
  <c r="H7" i="4"/>
  <c r="E6" i="1"/>
  <c r="E7" i="1"/>
  <c r="E10" i="1"/>
  <c r="E13" i="1"/>
  <c r="E5" i="1"/>
  <c r="E14" i="1"/>
  <c r="D6" i="1"/>
  <c r="C6" i="1"/>
  <c r="E8" i="1"/>
  <c r="E9" i="1"/>
  <c r="E11" i="1"/>
  <c r="E2" i="1"/>
  <c r="E12" i="1"/>
  <c r="E3" i="1"/>
  <c r="F13" i="1" l="1"/>
  <c r="A12" i="2"/>
  <c r="A10" i="2"/>
  <c r="A14" i="2"/>
  <c r="A5" i="12" l="1"/>
  <c r="A4" i="12"/>
  <c r="A3" i="12"/>
  <c r="A2" i="12"/>
  <c r="A11" i="11"/>
  <c r="A10" i="11"/>
  <c r="A9" i="11"/>
  <c r="A8" i="11"/>
  <c r="A7" i="11"/>
  <c r="A6" i="11"/>
  <c r="A5" i="11"/>
  <c r="A3" i="11"/>
  <c r="A2" i="11"/>
  <c r="H5" i="12"/>
  <c r="H4" i="12"/>
  <c r="H3" i="12"/>
  <c r="H2" i="12"/>
  <c r="H11" i="11"/>
  <c r="H10" i="11"/>
  <c r="H9" i="11"/>
  <c r="H8" i="11"/>
  <c r="H7" i="11"/>
  <c r="H6" i="11"/>
  <c r="H5" i="11"/>
  <c r="H3" i="11"/>
  <c r="H2" i="11"/>
  <c r="H9" i="8"/>
  <c r="H10" i="8"/>
  <c r="H11" i="8"/>
  <c r="H12" i="8"/>
  <c r="H13" i="8"/>
  <c r="H14" i="8"/>
  <c r="A14" i="8"/>
  <c r="A13" i="8"/>
  <c r="A12" i="8"/>
  <c r="A11" i="8"/>
  <c r="A10" i="8"/>
  <c r="A9" i="8"/>
  <c r="A3" i="8"/>
  <c r="A2" i="8"/>
  <c r="A12" i="18"/>
  <c r="A11" i="18"/>
  <c r="A10" i="18"/>
  <c r="A9" i="18"/>
  <c r="A8" i="18"/>
  <c r="A7" i="18"/>
  <c r="A6" i="18"/>
  <c r="A5" i="18"/>
  <c r="A4" i="18"/>
  <c r="A3" i="18"/>
  <c r="A2" i="18"/>
  <c r="A6" i="7"/>
  <c r="A5" i="7"/>
  <c r="A4" i="7"/>
  <c r="A3" i="7"/>
  <c r="A2" i="7"/>
  <c r="A16" i="17"/>
  <c r="A15" i="17"/>
  <c r="A13" i="17"/>
  <c r="A12" i="17"/>
  <c r="A11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7" i="16"/>
  <c r="A8" i="16"/>
  <c r="A9" i="16"/>
  <c r="A10" i="16"/>
  <c r="A2" i="16"/>
  <c r="H12" i="18"/>
  <c r="H11" i="18"/>
  <c r="H10" i="18"/>
  <c r="H9" i="18"/>
  <c r="H8" i="18"/>
  <c r="H7" i="18"/>
  <c r="H6" i="18"/>
  <c r="H5" i="18"/>
  <c r="H4" i="18"/>
  <c r="H3" i="18"/>
  <c r="H2" i="18"/>
  <c r="H4" i="7"/>
  <c r="H5" i="7"/>
  <c r="H6" i="7"/>
  <c r="H6" i="17"/>
  <c r="H7" i="17"/>
  <c r="H8" i="17"/>
  <c r="H9" i="17"/>
  <c r="H10" i="17"/>
  <c r="H11" i="17"/>
  <c r="H12" i="17"/>
  <c r="H13" i="17"/>
  <c r="H15" i="17"/>
  <c r="H16" i="17"/>
  <c r="G6" i="15"/>
  <c r="G7" i="15"/>
  <c r="G8" i="15"/>
  <c r="G9" i="15"/>
  <c r="G10" i="15"/>
  <c r="G11" i="15"/>
  <c r="G12" i="15"/>
  <c r="G13" i="15"/>
  <c r="H6" i="16"/>
  <c r="H7" i="16"/>
  <c r="H8" i="16"/>
  <c r="H9" i="16"/>
  <c r="H10" i="16"/>
  <c r="H5" i="16"/>
  <c r="H5" i="17"/>
  <c r="H4" i="17"/>
  <c r="H3" i="17"/>
  <c r="H2" i="17"/>
  <c r="H4" i="16"/>
  <c r="H3" i="16"/>
  <c r="H2" i="16"/>
  <c r="G5" i="15"/>
  <c r="G4" i="15"/>
  <c r="G3" i="15"/>
  <c r="G2" i="15"/>
  <c r="H3" i="8"/>
  <c r="H2" i="8"/>
  <c r="H3" i="7"/>
  <c r="H2" i="7"/>
  <c r="G7" i="6"/>
  <c r="G6" i="6"/>
  <c r="G5" i="6"/>
  <c r="G4" i="6"/>
  <c r="G3" i="6"/>
  <c r="G2" i="6"/>
  <c r="D12" i="1"/>
  <c r="C8" i="1"/>
  <c r="D11" i="1"/>
  <c r="C10" i="1"/>
  <c r="C12" i="1"/>
  <c r="C11" i="1"/>
  <c r="D10" i="1"/>
  <c r="D14" i="1"/>
  <c r="C14" i="1"/>
  <c r="C7" i="1"/>
  <c r="C9" i="1"/>
  <c r="D8" i="1"/>
  <c r="D7" i="1"/>
  <c r="D9" i="1"/>
  <c r="F8" i="1" l="1"/>
  <c r="F12" i="1"/>
  <c r="F9" i="1"/>
  <c r="F14" i="1"/>
  <c r="F10" i="1"/>
  <c r="F11" i="1"/>
  <c r="F6" i="1"/>
  <c r="F7" i="1"/>
  <c r="H4" i="5"/>
  <c r="A4" i="5"/>
  <c r="A3" i="5"/>
  <c r="A2" i="5"/>
  <c r="H3" i="5"/>
  <c r="H2" i="5"/>
  <c r="H6" i="4"/>
  <c r="H5" i="4"/>
  <c r="H4" i="4"/>
  <c r="H3" i="4"/>
  <c r="H2" i="4"/>
  <c r="A4" i="3"/>
  <c r="A5" i="3"/>
  <c r="H5" i="3"/>
  <c r="H4" i="3"/>
  <c r="H3" i="3"/>
  <c r="A3" i="3"/>
  <c r="H2" i="3"/>
  <c r="A2" i="3"/>
  <c r="A13" i="2"/>
  <c r="A11" i="2"/>
  <c r="A8" i="2"/>
  <c r="A7" i="2"/>
  <c r="A6" i="2"/>
  <c r="A5" i="2"/>
  <c r="A4" i="2"/>
  <c r="A3" i="2"/>
  <c r="A2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A6" i="4"/>
  <c r="A2" i="4"/>
  <c r="A5" i="4"/>
  <c r="A4" i="4"/>
  <c r="D4" i="1"/>
  <c r="D3" i="1"/>
  <c r="E4" i="1"/>
  <c r="C2" i="1"/>
  <c r="C5" i="1"/>
  <c r="D5" i="1"/>
  <c r="D2" i="1"/>
  <c r="C3" i="1"/>
  <c r="C4" i="1"/>
  <c r="F5" i="1" l="1"/>
  <c r="F3" i="1"/>
  <c r="F4" i="1"/>
  <c r="F2" i="1"/>
  <c r="F15" i="1" l="1"/>
</calcChain>
</file>

<file path=xl/sharedStrings.xml><?xml version="1.0" encoding="utf-8"?>
<sst xmlns="http://schemas.openxmlformats.org/spreadsheetml/2006/main" count="552" uniqueCount="152">
  <si>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</si>
  <si>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</si>
  <si>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</si>
  <si>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</si>
  <si>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</si>
  <si>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</si>
  <si>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</si>
  <si>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</si>
  <si>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</si>
  <si>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</si>
  <si>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</si>
  <si>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</si>
  <si>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</si>
  <si>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</si>
  <si>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</si>
  <si>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</si>
  <si>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</si>
  <si>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</si>
  <si>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</si>
  <si>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</si>
  <si>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</si>
  <si>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</si>
  <si>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</si>
  <si>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</si>
  <si>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</si>
  <si>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</si>
  <si>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</si>
  <si>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</si>
  <si>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</si>
  <si>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BRCBO</t>
  </si>
  <si>
    <t>Classificação Brasileira de Ocupações (Saúde)</t>
  </si>
  <si>
    <t>BRCBO-1.0</t>
  </si>
  <si>
    <t>2.16.840.1.113883.2.9.6.2.7</t>
  </si>
  <si>
    <t>Ocupações conforme ICSO</t>
  </si>
  <si>
    <t>CodeSystem/</t>
  </si>
  <si>
    <t>ValueSet/</t>
  </si>
  <si>
    <t>AllergyIntoleranceClinicalStatusCodes</t>
  </si>
  <si>
    <t>AllergyIntoleranceVerificationStatusCodes</t>
  </si>
  <si>
    <t>AllergyIntoleranceType</t>
  </si>
  <si>
    <t>AllergyIntoleranceCategory</t>
  </si>
  <si>
    <t>AllergyIntoleranceCriticality</t>
  </si>
  <si>
    <t>Vaccines WHO ATC - IPS</t>
  </si>
  <si>
    <t>Absent or Unknown Immunization - IPS</t>
  </si>
  <si>
    <t>Allergy Intolerance - SNOMED CT IPS Free Set</t>
  </si>
  <si>
    <t>WHO ATC - IPS</t>
  </si>
  <si>
    <t>Absent or Unknown Allergies - IPS</t>
  </si>
  <si>
    <t>ConditionClinicalStatusCodes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</si>
  <si>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</si>
  <si>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</si>
  <si>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</si>
  <si>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</si>
  <si>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</si>
  <si>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</si>
  <si>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</si>
  <si>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</si>
  <si>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</si>
  <si>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Sem ConceptMap</t>
  </si>
  <si>
    <t>http://loinc.org</t>
  </si>
  <si>
    <t>v3.ConfidentialityClassification</t>
  </si>
  <si>
    <t>AllergyReactionSnomedCtIpsFreeSet</t>
  </si>
  <si>
    <t>AllergyIntoleranceSeverity</t>
  </si>
  <si>
    <t>MedicineRouteOfAdministrationUvIps</t>
  </si>
  <si>
    <t>http://standardterms.edqm.eu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</si>
  <si>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</si>
  <si>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</si>
  <si>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</si>
  <si>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</si>
  <si>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</si>
  <si>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</si>
  <si>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</si>
  <si>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</si>
  <si>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</si>
  <si>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</si>
  <si>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CodeSystem v3-NullFlavor</t>
  </si>
  <si>
    <t>v3-NullFlavor</t>
  </si>
  <si>
    <t>NAO</t>
  </si>
  <si>
    <t>2018-08-12</t>
  </si>
  <si>
    <t>CodeSystem/v2-0131</t>
  </si>
  <si>
    <t>http://terminology.hl7.org/CodeSystem/v2-0131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</si>
  <si>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</si>
  <si>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</si>
  <si>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</si>
  <si>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</si>
  <si>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</si>
  <si>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</si>
  <si>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</si>
  <si>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</si>
  <si>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</si>
  <si>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Hl7VSDegreeLicenseCertificate</t>
  </si>
  <si>
    <t>hl7VS-degreeLicenseCertificate</t>
  </si>
  <si>
    <t>2.0.0</t>
  </si>
  <si>
    <t>https://build.fhir.org/ig/HL7/fhir-ips/ValueSet-healthcare-professional-roles-uv-ips.html</t>
  </si>
  <si>
    <t>Healthcare Professional Roles - IPS</t>
  </si>
  <si>
    <t>1.1.0</t>
  </si>
  <si>
    <t>ISCO-08</t>
  </si>
  <si>
    <t>http://hl7.org/fhir/ValueSet/c80-practice-codes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</si>
  <si>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</si>
  <si>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</si>
  <si>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</si>
  <si>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</si>
  <si>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</si>
  <si>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</si>
  <si>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</si>
  <si>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</si>
  <si>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</si>
  <si>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</si>
  <si>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</si>
  <si>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ATC Vaccines WHO ATC - IPS</t>
  </si>
  <si>
    <t>Tradução</t>
  </si>
  <si>
    <t>HL7 body_site</t>
  </si>
  <si>
    <t>Refazer mapeamento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</si>
  <si>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</si>
  <si>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</si>
  <si>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</si>
  <si>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</si>
  <si>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</si>
  <si>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</si>
  <si>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condition-severity-uv-ips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</si>
  <si>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</si>
  <si>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</si>
  <si>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</si>
  <si>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</si>
  <si>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</si>
  <si>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</si>
  <si>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</si>
  <si>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</si>
  <si>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</si>
  <si>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</si>
  <si>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</si>
  <si>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</si>
  <si>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</si>
  <si>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</si>
  <si>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</si>
  <si>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</si>
  <si>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</si>
  <si>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</si>
  <si>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</si>
  <si>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</si>
  <si>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</si>
  <si>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</si>
  <si>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</si>
  <si>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</si>
  <si>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</si>
  <si>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</si>
  <si>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</si>
  <si>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</si>
  <si>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</si>
  <si>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</si>
  <si>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</si>
  <si>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</si>
  <si>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ValueSet sem dados</t>
  </si>
  <si>
    <t>ValueSet Sem conceitos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</si>
</sst>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5C00"/>
      <name val="Monaco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9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9" fontId="1" fillId="6" borderId="0" xfId="2" applyNumberFormat="1" applyFill="1"/>
    <xf numFmtId="9" fontId="1" fillId="5" borderId="0" xfId="3" applyNumberFormat="1" applyFill="1"/>
    <xf numFmtId="0" fontId="0" fillId="7" borderId="0" xfId="0" applyFill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0" fontId="4" fillId="0" borderId="0" xfId="0" applyFont="1"/>
    <xf numFmtId="49" fontId="4" fillId="0" borderId="0" xfId="0" applyNumberFormat="1" applyFont="1"/>
    <xf numFmtId="49" fontId="1" fillId="3" borderId="0" xfId="2" applyNumberFormat="1"/>
    <xf numFmtId="0" fontId="3" fillId="6" borderId="0" xfId="4" applyFill="1"/>
    <xf numFmtId="0" fontId="1" fillId="8" borderId="0" xfId="2" applyFill="1"/>
    <xf numFmtId="0" fontId="0" fillId="8" borderId="0" xfId="3" applyFont="1" applyFill="1"/>
    <xf numFmtId="0" fontId="1" fillId="8" borderId="0" xfId="3" applyFill="1"/>
    <xf numFmtId="0" fontId="0" fillId="8" borderId="0" xfId="2" applyFont="1" applyFill="1"/>
    <xf numFmtId="10" fontId="1" fillId="8" borderId="0" xfId="3" applyNumberFormat="1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5" fillId="6" borderId="0" xfId="2" applyFont="1" applyFill="1"/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medication-statement-category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ement-category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active-substances-uv-ips.html" TargetMode="External"/><Relationship Id="rId3" Type="http://schemas.openxmlformats.org/officeDocument/2006/relationships/hyperlink" Target="https://build.fhir.org/ig/HL7/fhir-ips/ValueSet-whoatc-uv-ips.html" TargetMode="External"/><Relationship Id="rId7" Type="http://schemas.openxmlformats.org/officeDocument/2006/relationships/hyperlink" Target="https://build.fhir.org/ig/HL7/fhir-ips/ValueSet-medicine-doseform.html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://hl7.org/fhir/R4/codesystem-medication-status.html" TargetMode="External"/><Relationship Id="rId5" Type="http://schemas.openxmlformats.org/officeDocument/2006/relationships/hyperlink" Target="http://hl7.org/fhir/R4/valueset-medication-status.html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www.whocc.no/atc" TargetMode="External"/><Relationship Id="rId9" Type="http://schemas.openxmlformats.org/officeDocument/2006/relationships/hyperlink" Target="http://snomed.info/sct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3" Type="http://schemas.openxmlformats.org/officeDocument/2006/relationships/hyperlink" Target="http://hl7.org/fhir/R4/valueset-data-absent-reason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2" Type="http://schemas.openxmlformats.org/officeDocument/2006/relationships/hyperlink" Target="http://hl7.org/fhir/R4/codesystem-observation-category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5" Type="http://schemas.openxmlformats.org/officeDocument/2006/relationships/hyperlink" Target="http://hl7.org/fhir/R4/valueset-observation-interpretation.html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document-relationship-type.html" TargetMode="External"/><Relationship Id="rId13" Type="http://schemas.openxmlformats.org/officeDocument/2006/relationships/hyperlink" Target="http://hl7.org/fhir/R4/valueset-list-empty-reason.html" TargetMode="External"/><Relationship Id="rId3" Type="http://schemas.openxmlformats.org/officeDocument/2006/relationships/hyperlink" Target="http://hl7.org/fhir/R4/v3/ConfidentialityClassification/vs.html" TargetMode="External"/><Relationship Id="rId7" Type="http://schemas.openxmlformats.org/officeDocument/2006/relationships/hyperlink" Target="http://hl7.org/fhir/R4/valueset-document-relationship-type.html" TargetMode="External"/><Relationship Id="rId12" Type="http://schemas.openxmlformats.org/officeDocument/2006/relationships/hyperlink" Target="http://hl7.org/fhir/R4/codesystem-list-order.html" TargetMode="External"/><Relationship Id="rId2" Type="http://schemas.openxmlformats.org/officeDocument/2006/relationships/hyperlink" Target="http://hl7.org/fhir/R4/codesystem-composition-status.html" TargetMode="External"/><Relationship Id="rId1" Type="http://schemas.openxmlformats.org/officeDocument/2006/relationships/hyperlink" Target="http://hl7.org/fhir/R4/valueset-composition-status.html" TargetMode="External"/><Relationship Id="rId6" Type="http://schemas.openxmlformats.org/officeDocument/2006/relationships/hyperlink" Target="http://hl7.org/fhir/R4/codesystem-composition-attestation-mode.html" TargetMode="External"/><Relationship Id="rId11" Type="http://schemas.openxmlformats.org/officeDocument/2006/relationships/hyperlink" Target="http://hl7.org/fhir/R4/valueset-list-order.html" TargetMode="External"/><Relationship Id="rId5" Type="http://schemas.openxmlformats.org/officeDocument/2006/relationships/hyperlink" Target="http://hl7.org/fhir/R4/valueset-composition-attestation-mode.html" TargetMode="External"/><Relationship Id="rId15" Type="http://schemas.openxmlformats.org/officeDocument/2006/relationships/printerSettings" Target="../printerSettings/printerSettings4.bin"/><Relationship Id="rId10" Type="http://schemas.openxmlformats.org/officeDocument/2006/relationships/hyperlink" Target="http://hl7.org/fhir/R4/codesystem-list-mode.html" TargetMode="External"/><Relationship Id="rId4" Type="http://schemas.openxmlformats.org/officeDocument/2006/relationships/hyperlink" Target="http://hl7.org/fhir/R4/v3/Confidentiality/cs.html" TargetMode="External"/><Relationship Id="rId9" Type="http://schemas.openxmlformats.org/officeDocument/2006/relationships/hyperlink" Target="http://hl7.org/fhir/R4/valueset-list-mode.html" TargetMode="External"/><Relationship Id="rId14" Type="http://schemas.openxmlformats.org/officeDocument/2006/relationships/hyperlink" Target="http://hl7.org/fhir/R4/codesystem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erminology.hl7.org/CodeSystem/v2-036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hl7.org/fhir/ValueSet/c80-practice-codes" TargetMode="External"/><Relationship Id="rId1" Type="http://schemas.openxmlformats.org/officeDocument/2006/relationships/hyperlink" Target="https://build.fhir.org/ig/HL7/fhir-ips/ValueSet-healthcare-professional-roles-uv-ips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://hl7.org/fhir/R4/valueset-body-site.html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vaccines-whoatc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target-diseases-uv-ip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dition-severity.html" TargetMode="External"/><Relationship Id="rId13" Type="http://schemas.openxmlformats.org/officeDocument/2006/relationships/hyperlink" Target="https://build.fhir.org/ig/HL7/fhir-ips/ValueSet-problems-snomed-ct-ips-free-set.html" TargetMode="External"/><Relationship Id="rId3" Type="http://schemas.openxmlformats.org/officeDocument/2006/relationships/hyperlink" Target="http://hl7.org/fhir/R4/valueset-condition-ver-status.html" TargetMode="External"/><Relationship Id="rId7" Type="http://schemas.openxmlformats.org/officeDocument/2006/relationships/hyperlink" Target="https://build.fhir.org/ig/HL7/fhir-ips/ValueSet-problem-type-loinc.html" TargetMode="External"/><Relationship Id="rId12" Type="http://schemas.openxmlformats.org/officeDocument/2006/relationships/hyperlink" Target="https://build.fhir.org/ig/HL7/fhir-ips/CodeSystem-absent-unknown-uv-ips.html" TargetMode="External"/><Relationship Id="rId2" Type="http://schemas.openxmlformats.org/officeDocument/2006/relationships/hyperlink" Target="http://hl7.org/fhir/R4/codesystem-condition-clinical.html" TargetMode="External"/><Relationship Id="rId16" Type="http://schemas.openxmlformats.org/officeDocument/2006/relationships/hyperlink" Target="http://hl7.org/fhir/R4/codesystem-resource-types.html" TargetMode="External"/><Relationship Id="rId1" Type="http://schemas.openxmlformats.org/officeDocument/2006/relationships/hyperlink" Target="http://hl7.org/fhir/R4/valueset-condition-clinical.html" TargetMode="External"/><Relationship Id="rId6" Type="http://schemas.openxmlformats.org/officeDocument/2006/relationships/hyperlink" Target="https://terminology.hl7.org/5.0.0/CodeSystem-condition-category.html" TargetMode="External"/><Relationship Id="rId11" Type="http://schemas.openxmlformats.org/officeDocument/2006/relationships/hyperlink" Target="http://loinc.org/" TargetMode="External"/><Relationship Id="rId5" Type="http://schemas.openxmlformats.org/officeDocument/2006/relationships/hyperlink" Target="https://build.fhir.org/ig/HL7/fhir-ips/ValueSet-problem-type-uv-ips.html" TargetMode="External"/><Relationship Id="rId15" Type="http://schemas.openxmlformats.org/officeDocument/2006/relationships/hyperlink" Target="http://hl7.org/fhir/R4/valueset-resource-types.html" TargetMode="External"/><Relationship Id="rId10" Type="http://schemas.openxmlformats.org/officeDocument/2006/relationships/hyperlink" Target="https://build.fhir.org/ig/HL7/fhir-ips/ValueSet-condition-severity-uv-ips.html" TargetMode="External"/><Relationship Id="rId4" Type="http://schemas.openxmlformats.org/officeDocument/2006/relationships/hyperlink" Target="http://hl7.org/fhir/R4/codesystem-condition-ver-status.html" TargetMode="External"/><Relationship Id="rId9" Type="http://schemas.openxmlformats.org/officeDocument/2006/relationships/hyperlink" Target="http://snomed.info/sct" TargetMode="External"/><Relationship Id="rId1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zoomScale="120" zoomScaleNormal="120" workbookViewId="0">
      <selection activeCell="A19" sqref="A19"/>
    </sheetView>
  </sheetViews>
  <sheetFormatPr defaultColWidth="8.77734375" defaultRowHeight="14.4"/>
  <cols>
    <col min="1" max="1" width="47.7773437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6" s="1" customForma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>
      <c r="A2" s="5" t="s">
        <v>48</v>
      </c>
      <c r="B2" s="8">
        <v>1</v>
      </c>
      <c r="C2" s="6">
        <f ca="1">IFERROR(AVERAGEIFS(INDIRECT($A2 &amp; "!H:H"),INDIRECT($A2 &amp; "!C:C"), C$1),"")</f>
        <v>0.66666666666666663</v>
      </c>
      <c r="D2" s="6">
        <f ca="1">IFERROR(AVERAGEIFS(INDIRECT($A2 &amp; "!H:H"),INDIRECT($A2 &amp; "!C:C"), D$1),"")</f>
        <v>0.7142857142857143</v>
      </c>
      <c r="E2" s="6" t="str">
        <f ca="1">IFERROR(AVERAGEIFS(INDIRECT($A2 &amp; "!H:H"),INDIRECT($A2 &amp; "!C:C"), E$1),"")</f>
        <v/>
      </c>
      <c r="F2" s="8">
        <f ca="1">AVERAGE(B2:E2)</f>
        <v>0.79365079365079361</v>
      </c>
    </row>
    <row r="3" spans="1:6" s="3" customFormat="1">
      <c r="A3" s="4" t="s">
        <v>49</v>
      </c>
      <c r="B3" s="9">
        <v>1</v>
      </c>
      <c r="C3" s="6">
        <f t="shared" ref="C3:E14" ca="1" si="0">IFERROR(AVERAGEIFS(INDIRECT($A3 &amp; "!H:H"),INDIRECT($A3 &amp; "!C:C"), C$1),"")</f>
        <v>0.75</v>
      </c>
      <c r="D3" s="6">
        <f t="shared" ca="1" si="0"/>
        <v>0.75</v>
      </c>
      <c r="E3" s="6" t="str">
        <f t="shared" ca="1" si="0"/>
        <v/>
      </c>
      <c r="F3" s="20">
        <f ca="1">AVERAGE(B3:E3)</f>
        <v>0.83333333333333337</v>
      </c>
    </row>
    <row r="4" spans="1:6" s="2" customFormat="1">
      <c r="A4" s="5" t="s">
        <v>50</v>
      </c>
      <c r="B4" s="8">
        <v>1</v>
      </c>
      <c r="C4" s="6">
        <f t="shared" ca="1" si="0"/>
        <v>0.5</v>
      </c>
      <c r="D4" s="6">
        <f t="shared" ca="1" si="0"/>
        <v>0.5</v>
      </c>
      <c r="E4" s="6">
        <f t="shared" ca="1" si="0"/>
        <v>1</v>
      </c>
      <c r="F4" s="8">
        <f ca="1">AVERAGE(B4:E4)</f>
        <v>0.75</v>
      </c>
    </row>
    <row r="5" spans="1:6" s="3" customFormat="1">
      <c r="A5" s="4" t="s">
        <v>51</v>
      </c>
      <c r="B5" s="9">
        <v>1</v>
      </c>
      <c r="C5" s="6">
        <f t="shared" ca="1" si="0"/>
        <v>0.5</v>
      </c>
      <c r="D5" s="6">
        <f t="shared" ca="1" si="0"/>
        <v>0.25</v>
      </c>
      <c r="E5" s="6" t="str">
        <f t="shared" ca="1" si="0"/>
        <v/>
      </c>
      <c r="F5" s="20">
        <f t="shared" ref="F5:F14" ca="1" si="1">AVERAGE(B5:E5)</f>
        <v>0.58333333333333337</v>
      </c>
    </row>
    <row r="6" spans="1:6" s="3" customFormat="1">
      <c r="A6" s="4" t="s">
        <v>101</v>
      </c>
      <c r="B6" s="9">
        <v>1</v>
      </c>
      <c r="C6" s="6" t="str">
        <f t="shared" ca="1" si="0"/>
        <v/>
      </c>
      <c r="D6" s="6" t="str">
        <f t="shared" ca="1" si="0"/>
        <v/>
      </c>
      <c r="E6" s="6" t="str">
        <f t="shared" ca="1" si="0"/>
        <v/>
      </c>
      <c r="F6" s="20">
        <f t="shared" ca="1" si="1"/>
        <v>1</v>
      </c>
    </row>
    <row r="7" spans="1:6" s="2" customFormat="1">
      <c r="A7" s="5" t="s">
        <v>52</v>
      </c>
      <c r="B7" s="8">
        <v>1</v>
      </c>
      <c r="C7" s="6">
        <f t="shared" ca="1" si="0"/>
        <v>0.6</v>
      </c>
      <c r="D7" s="6">
        <f t="shared" ca="1" si="0"/>
        <v>0.7142857142857143</v>
      </c>
      <c r="E7" s="6" t="str">
        <f t="shared" ca="1" si="0"/>
        <v/>
      </c>
      <c r="F7" s="8">
        <f t="shared" ca="1" si="1"/>
        <v>0.77142857142857146</v>
      </c>
    </row>
    <row r="8" spans="1:6" s="3" customFormat="1">
      <c r="A8" s="4" t="s">
        <v>53</v>
      </c>
      <c r="B8" s="9">
        <v>1</v>
      </c>
      <c r="C8" s="6">
        <f t="shared" ca="1" si="0"/>
        <v>0.125</v>
      </c>
      <c r="D8" s="6">
        <f t="shared" ca="1" si="0"/>
        <v>5.5555555555555552E-2</v>
      </c>
      <c r="E8" s="6" t="str">
        <f t="shared" ca="1" si="0"/>
        <v/>
      </c>
      <c r="F8" s="20">
        <f t="shared" ca="1" si="1"/>
        <v>0.39351851851851855</v>
      </c>
    </row>
    <row r="9" spans="1:6" s="2" customFormat="1">
      <c r="A9" s="5" t="s">
        <v>98</v>
      </c>
      <c r="B9" s="21">
        <v>1</v>
      </c>
      <c r="C9" s="6">
        <f t="shared" ca="1" si="0"/>
        <v>0.33333333333333331</v>
      </c>
      <c r="D9" s="6">
        <f t="shared" ca="1" si="0"/>
        <v>0.33333333333333331</v>
      </c>
      <c r="E9" s="6" t="str">
        <f t="shared" ca="1" si="0"/>
        <v/>
      </c>
      <c r="F9" s="8">
        <f t="shared" ca="1" si="1"/>
        <v>0.55555555555555547</v>
      </c>
    </row>
    <row r="10" spans="1:6" s="3" customFormat="1">
      <c r="A10" s="4" t="s">
        <v>54</v>
      </c>
      <c r="B10" s="9">
        <v>1</v>
      </c>
      <c r="C10" s="6">
        <f t="shared" ca="1" si="0"/>
        <v>0</v>
      </c>
      <c r="D10" s="6">
        <f t="shared" ca="1" si="0"/>
        <v>0</v>
      </c>
      <c r="E10" s="6" t="str">
        <f t="shared" ca="1" si="0"/>
        <v/>
      </c>
      <c r="F10" s="20">
        <f t="shared" ca="1" si="1"/>
        <v>0.33333333333333331</v>
      </c>
    </row>
    <row r="11" spans="1:6" s="2" customFormat="1">
      <c r="A11" s="5" t="s">
        <v>99</v>
      </c>
      <c r="B11" s="21">
        <v>1</v>
      </c>
      <c r="C11" s="6">
        <f t="shared" ca="1" si="0"/>
        <v>0.25</v>
      </c>
      <c r="D11" s="6">
        <f t="shared" ca="1" si="0"/>
        <v>0.14285714285714285</v>
      </c>
      <c r="E11" s="6" t="str">
        <f t="shared" ca="1" si="0"/>
        <v/>
      </c>
      <c r="F11" s="8">
        <f t="shared" ca="1" si="1"/>
        <v>0.46428571428571425</v>
      </c>
    </row>
    <row r="12" spans="1:6" s="3" customFormat="1">
      <c r="A12" s="4" t="s">
        <v>55</v>
      </c>
      <c r="B12" s="9">
        <v>0.25</v>
      </c>
      <c r="C12" s="6">
        <f t="shared" ca="1" si="0"/>
        <v>0</v>
      </c>
      <c r="D12" s="6">
        <f t="shared" ca="1" si="0"/>
        <v>0</v>
      </c>
      <c r="E12" s="6" t="str">
        <f t="shared" ca="1" si="0"/>
        <v/>
      </c>
      <c r="F12" s="20">
        <f t="shared" ca="1" si="1"/>
        <v>8.3333333333333329E-2</v>
      </c>
    </row>
    <row r="13" spans="1:6" s="3" customFormat="1">
      <c r="A13" s="4" t="s">
        <v>144</v>
      </c>
      <c r="B13" s="9">
        <v>1</v>
      </c>
      <c r="C13" s="6">
        <v>0</v>
      </c>
      <c r="D13" s="6">
        <v>0</v>
      </c>
      <c r="E13" s="6" t="str">
        <f t="shared" ca="1" si="0"/>
        <v/>
      </c>
      <c r="F13" s="20">
        <f t="shared" ca="1" si="1"/>
        <v>0.33333333333333331</v>
      </c>
    </row>
    <row r="14" spans="1:6" s="2" customFormat="1">
      <c r="A14" s="5" t="s">
        <v>100</v>
      </c>
      <c r="B14" s="21">
        <v>0</v>
      </c>
      <c r="C14" s="6">
        <f t="shared" ca="1" si="0"/>
        <v>0</v>
      </c>
      <c r="D14" s="6">
        <f t="shared" ca="1" si="0"/>
        <v>0</v>
      </c>
      <c r="E14" s="6" t="str">
        <f t="shared" ca="1" si="0"/>
        <v/>
      </c>
      <c r="F14" s="8">
        <f t="shared" ca="1" si="1"/>
        <v>0</v>
      </c>
    </row>
    <row r="15" spans="1:6" s="1" customFormat="1">
      <c r="A15" s="1" t="s">
        <v>1</v>
      </c>
      <c r="F15" s="19">
        <f ca="1">AVERAGE(F2:F14)</f>
        <v>0.53039275539275532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"/>
  <sheetViews>
    <sheetView tabSelected="1" topLeftCell="B1" workbookViewId="0">
      <selection activeCell="I2" sqref="I2"/>
    </sheetView>
  </sheetViews>
  <sheetFormatPr defaultColWidth="8.77734375" defaultRowHeight="14.4"/>
  <cols>
    <col min="1" max="1" width="46.33203125" customWidth="1"/>
    <col min="2" max="2" width="40.6640625" customWidth="1"/>
    <col min="3" max="3" width="14.44140625" customWidth="1"/>
    <col min="4" max="4" width="33.2187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>
      <c r="A2" s="15" t="str">
        <f t="shared" ref="A2:A7" si="0">CONCATENATE(C2,"/",B2)</f>
        <v>CodeSystem/medication-statement-status</v>
      </c>
      <c r="B2" s="18" t="s">
        <v>122</v>
      </c>
      <c r="C2" s="5" t="s">
        <v>3</v>
      </c>
      <c r="D2" s="5"/>
      <c r="E2" s="2" t="b">
        <v>1</v>
      </c>
      <c r="F2" s="2" t="b">
        <v>1</v>
      </c>
      <c r="H2" s="10">
        <f t="shared" ref="H2:H7" si="1">COUNTIF(E2:F2,TRUE)/COLUMNS(E2:F2)</f>
        <v>1</v>
      </c>
      <c r="I2" s="2" t="b">
        <v>0</v>
      </c>
    </row>
    <row r="3" spans="1:11" s="3" customFormat="1">
      <c r="A3" s="14" t="str">
        <f t="shared" si="0"/>
        <v>ValueSet/medication-statement-status</v>
      </c>
      <c r="B3" s="17" t="s">
        <v>122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si="1"/>
        <v>1</v>
      </c>
    </row>
    <row r="4" spans="1:11" s="2" customFormat="1">
      <c r="A4" s="15" t="str">
        <f t="shared" si="0"/>
        <v>CodeSystem/medication-statement-category</v>
      </c>
      <c r="B4" s="18" t="s">
        <v>123</v>
      </c>
      <c r="C4" s="2" t="s">
        <v>3</v>
      </c>
      <c r="E4" s="2" t="b">
        <v>0</v>
      </c>
      <c r="F4" s="2" t="b">
        <v>0</v>
      </c>
      <c r="H4" s="10">
        <f t="shared" si="1"/>
        <v>0</v>
      </c>
      <c r="I4" s="28"/>
    </row>
    <row r="5" spans="1:11" s="3" customFormat="1">
      <c r="A5" s="14" t="str">
        <f t="shared" si="0"/>
        <v>ValueSet/medication-statement-category</v>
      </c>
      <c r="B5" s="17" t="s">
        <v>123</v>
      </c>
      <c r="C5" s="4" t="s">
        <v>4</v>
      </c>
      <c r="E5" s="14" t="b">
        <v>0</v>
      </c>
      <c r="F5" s="14" t="b">
        <v>0</v>
      </c>
      <c r="G5" s="14"/>
      <c r="H5" s="7">
        <f t="shared" si="1"/>
        <v>0</v>
      </c>
      <c r="I5" s="41"/>
      <c r="J5" s="14"/>
      <c r="K5" s="23"/>
    </row>
    <row r="6" spans="1:11" s="3" customFormat="1">
      <c r="A6" s="14" t="str">
        <f t="shared" si="0"/>
        <v>ValueSet/medication-snomed-absent-unknown-uv-ips</v>
      </c>
      <c r="B6" s="17" t="s">
        <v>124</v>
      </c>
      <c r="C6" s="3" t="s">
        <v>4</v>
      </c>
      <c r="E6" s="14" t="b">
        <v>0</v>
      </c>
      <c r="F6" s="14" t="b">
        <v>0</v>
      </c>
      <c r="G6" s="14"/>
      <c r="H6" s="7">
        <f t="shared" si="1"/>
        <v>0</v>
      </c>
    </row>
    <row r="7" spans="1:11" s="12" customFormat="1">
      <c r="A7" s="15" t="str">
        <f t="shared" si="0"/>
        <v>CodeSystem/absent-unknown-uv-ips</v>
      </c>
      <c r="B7" s="24" t="s">
        <v>119</v>
      </c>
      <c r="C7" s="15" t="s">
        <v>3</v>
      </c>
      <c r="E7" s="15" t="b">
        <v>0</v>
      </c>
      <c r="F7" s="15" t="b">
        <v>0</v>
      </c>
      <c r="G7" s="15"/>
      <c r="H7" s="10">
        <f t="shared" si="1"/>
        <v>0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2"/>
  <sheetViews>
    <sheetView workbookViewId="0">
      <selection activeCell="I16" sqref="I16"/>
    </sheetView>
  </sheetViews>
  <sheetFormatPr defaultColWidth="8.77734375" defaultRowHeight="14.4"/>
  <cols>
    <col min="1" max="1" width="46.77734375" bestFit="1" customWidth="1"/>
    <col min="2" max="2" width="40.6640625" customWidth="1"/>
    <col min="3" max="3" width="14.44140625" customWidth="1"/>
    <col min="4" max="4" width="25.7773437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>
      <c r="A2" s="15" t="str">
        <f t="shared" ref="A2:A12" si="0">CONCATENATE(C2,"/",B2)</f>
        <v>CodeSystem/http://snomed.info/sct</v>
      </c>
      <c r="B2" s="18" t="s">
        <v>47</v>
      </c>
      <c r="C2" s="2" t="s">
        <v>3</v>
      </c>
      <c r="E2" s="2" t="b">
        <v>0</v>
      </c>
      <c r="F2" s="2" t="b">
        <v>0</v>
      </c>
      <c r="H2" s="6">
        <f t="shared" ref="H2:H12" si="1">COUNTIF(E2:F2,TRUE)/COLUMNS(E2:F2)</f>
        <v>0</v>
      </c>
    </row>
    <row r="3" spans="1:11" s="3" customFormat="1">
      <c r="A3" s="14" t="str">
        <f t="shared" si="0"/>
        <v>ValueSet/medications-snomed-ct-ips-free-set</v>
      </c>
      <c r="B3" s="17" t="s">
        <v>125</v>
      </c>
      <c r="C3" s="3" t="s">
        <v>4</v>
      </c>
      <c r="E3" s="14" t="b">
        <v>0</v>
      </c>
      <c r="F3" s="14" t="b">
        <v>0</v>
      </c>
      <c r="G3" s="14"/>
      <c r="H3" s="7">
        <f t="shared" si="1"/>
        <v>0</v>
      </c>
    </row>
    <row r="4" spans="1:11" s="2" customFormat="1">
      <c r="A4" s="15" t="str">
        <f t="shared" si="0"/>
        <v>CodeSystem/WHO ATC - IPS</v>
      </c>
      <c r="B4" s="18" t="s">
        <v>44</v>
      </c>
      <c r="C4" s="2" t="s">
        <v>3</v>
      </c>
      <c r="E4" s="2" t="b">
        <v>0</v>
      </c>
      <c r="F4" s="2" t="b">
        <v>0</v>
      </c>
      <c r="H4" s="10">
        <f t="shared" si="1"/>
        <v>0</v>
      </c>
      <c r="I4" s="28"/>
    </row>
    <row r="5" spans="1:11" s="3" customFormat="1">
      <c r="A5" s="14" t="str">
        <f t="shared" si="0"/>
        <v>ValueSet/whoatc-uv-ips</v>
      </c>
      <c r="B5" s="17" t="s">
        <v>126</v>
      </c>
      <c r="C5" s="4" t="s">
        <v>4</v>
      </c>
      <c r="E5" s="14" t="b">
        <v>0</v>
      </c>
      <c r="F5" s="14" t="b">
        <v>0</v>
      </c>
      <c r="G5" s="14"/>
      <c r="H5" s="7">
        <f t="shared" si="1"/>
        <v>0</v>
      </c>
      <c r="I5" s="41"/>
      <c r="J5" s="14"/>
      <c r="K5" s="23"/>
    </row>
    <row r="6" spans="1:11" s="2" customFormat="1">
      <c r="A6" s="15" t="str">
        <f t="shared" si="0"/>
        <v>CodeSystem/medication-status</v>
      </c>
      <c r="B6" s="18" t="s">
        <v>127</v>
      </c>
      <c r="C6" s="5" t="s">
        <v>3</v>
      </c>
      <c r="E6" s="2" t="b">
        <v>0</v>
      </c>
      <c r="F6" s="2" t="b">
        <v>0</v>
      </c>
      <c r="H6" s="10">
        <f t="shared" si="1"/>
        <v>0</v>
      </c>
    </row>
    <row r="7" spans="1:11" s="3" customFormat="1">
      <c r="A7" s="14" t="str">
        <f t="shared" si="0"/>
        <v>ValueSet/medication-status</v>
      </c>
      <c r="B7" s="17" t="s">
        <v>127</v>
      </c>
      <c r="C7" s="4" t="s">
        <v>4</v>
      </c>
      <c r="E7" s="14" t="b">
        <v>0</v>
      </c>
      <c r="F7" s="14" t="b">
        <v>0</v>
      </c>
      <c r="G7" s="14"/>
      <c r="H7" s="7">
        <f t="shared" si="1"/>
        <v>0</v>
      </c>
      <c r="I7" s="14"/>
      <c r="J7" s="14"/>
      <c r="K7" s="23"/>
    </row>
    <row r="8" spans="1:11" s="3" customFormat="1">
      <c r="A8" s="14" t="str">
        <f t="shared" si="0"/>
        <v>ValueSet/medicine-doseform</v>
      </c>
      <c r="B8" s="17" t="s">
        <v>128</v>
      </c>
      <c r="C8" s="3" t="s">
        <v>4</v>
      </c>
      <c r="E8" s="14" t="b">
        <v>0</v>
      </c>
      <c r="F8" s="14" t="b">
        <v>0</v>
      </c>
      <c r="G8" s="14"/>
      <c r="H8" s="7">
        <f t="shared" si="1"/>
        <v>0</v>
      </c>
      <c r="I8" s="14"/>
      <c r="J8" s="14"/>
    </row>
    <row r="9" spans="1:11" s="2" customFormat="1">
      <c r="A9" s="15" t="str">
        <f t="shared" si="0"/>
        <v>CodeSystem/http://snomed.info/sct</v>
      </c>
      <c r="B9" s="18" t="s">
        <v>47</v>
      </c>
      <c r="C9" s="2" t="s">
        <v>3</v>
      </c>
      <c r="E9" s="2" t="b">
        <v>0</v>
      </c>
      <c r="F9" s="2" t="b">
        <v>0</v>
      </c>
      <c r="H9" s="10">
        <f t="shared" si="1"/>
        <v>0</v>
      </c>
      <c r="I9" s="12"/>
      <c r="J9" s="12"/>
      <c r="K9" s="12"/>
    </row>
    <row r="10" spans="1:11" s="3" customFormat="1">
      <c r="A10" s="14" t="str">
        <f t="shared" si="0"/>
        <v>ValueSet/medicine-active-substances-uv-ips</v>
      </c>
      <c r="B10" s="17" t="s">
        <v>129</v>
      </c>
      <c r="C10" s="3" t="s">
        <v>4</v>
      </c>
      <c r="E10" s="14" t="b">
        <v>0</v>
      </c>
      <c r="F10" s="14" t="b">
        <v>0</v>
      </c>
      <c r="G10" s="14"/>
      <c r="H10" s="7">
        <f t="shared" si="1"/>
        <v>0</v>
      </c>
      <c r="I10" s="14"/>
      <c r="J10" s="14"/>
      <c r="K10" s="14"/>
    </row>
    <row r="11" spans="1:11" s="2" customFormat="1">
      <c r="A11" s="15" t="str">
        <f t="shared" si="0"/>
        <v>CodeSystem/</v>
      </c>
      <c r="C11" s="2" t="s">
        <v>3</v>
      </c>
      <c r="E11" s="2" t="b">
        <v>0</v>
      </c>
      <c r="F11" s="2" t="b">
        <v>0</v>
      </c>
      <c r="H11" s="10">
        <f t="shared" si="1"/>
        <v>0</v>
      </c>
    </row>
    <row r="12" spans="1:11" s="3" customFormat="1">
      <c r="A12" s="14" t="str">
        <f t="shared" si="0"/>
        <v>ValueSet/</v>
      </c>
      <c r="C12" s="3" t="s">
        <v>4</v>
      </c>
      <c r="E12" s="14" t="b">
        <v>0</v>
      </c>
      <c r="F12" s="14" t="b">
        <v>0</v>
      </c>
      <c r="G12" s="14"/>
      <c r="H12" s="7">
        <f t="shared" si="1"/>
        <v>0</v>
      </c>
    </row>
  </sheetData>
  <hyperlinks>
    <hyperlink ref="B3" r:id="rId1" xr:uid="{FEB733BF-B46E-47C1-8151-7B36A95D7CAA}"/>
    <hyperlink ref="B2" r:id="rId2" xr:uid="{DF9FFFA6-8323-4E7E-93D2-6DE7CB58A139}"/>
    <hyperlink ref="B5" r:id="rId3" xr:uid="{56C8534A-0A8F-40F7-86B8-E25F50FBB572}"/>
    <hyperlink ref="B4" r:id="rId4" xr:uid="{3032A6C7-289A-47F6-BF33-BF083B381A31}"/>
    <hyperlink ref="B7" r:id="rId5" xr:uid="{572FEFD3-D4CE-48F0-8028-7FB705B5A1DF}"/>
    <hyperlink ref="B6" r:id="rId6" xr:uid="{A1B04313-10F8-41D5-9100-10B5AF60072E}"/>
    <hyperlink ref="B8" r:id="rId7" xr:uid="{98315F82-3994-4027-AD37-6742DE096035}"/>
    <hyperlink ref="B10" r:id="rId8" xr:uid="{484BC68C-8636-4498-BF5D-5148FA6EA99E}"/>
    <hyperlink ref="B9" r:id="rId9" xr:uid="{4BF0416D-1DD1-4B3B-AE6D-27D20EBA68B4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4"/>
  <sheetViews>
    <sheetView workbookViewId="0">
      <selection activeCell="C20" sqref="C20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>
      <c r="A2" s="15" t="str">
        <f t="shared" ref="A2:A14" si="0">CONCATENATE(C2,"/",B2)</f>
        <v>CodeSystem/observation-category</v>
      </c>
      <c r="B2" s="18" t="s">
        <v>130</v>
      </c>
      <c r="C2" s="5" t="s">
        <v>3</v>
      </c>
      <c r="D2" s="5"/>
      <c r="E2" s="2" t="b">
        <v>1</v>
      </c>
      <c r="F2" s="2" t="b">
        <v>1</v>
      </c>
      <c r="H2" s="10">
        <f t="shared" ref="H2:H14" si="1">COUNTIF(E2:F2,TRUE)/COLUMNS(E2:F2)</f>
        <v>1</v>
      </c>
    </row>
    <row r="3" spans="1:11" s="3" customFormat="1">
      <c r="A3" s="14" t="str">
        <f t="shared" si="0"/>
        <v>ValueSet/observation-category</v>
      </c>
      <c r="B3" s="17" t="s">
        <v>130</v>
      </c>
      <c r="C3" s="4" t="s">
        <v>4</v>
      </c>
      <c r="D3" s="4"/>
      <c r="E3" s="14" t="b">
        <v>1</v>
      </c>
      <c r="F3" s="44" t="s">
        <v>151</v>
      </c>
      <c r="G3" s="14"/>
      <c r="H3" s="7">
        <f t="shared" si="1"/>
        <v>0.5</v>
      </c>
    </row>
    <row r="4" spans="1:11" s="3" customFormat="1">
      <c r="A4" s="14" t="str">
        <f t="shared" si="0"/>
        <v>ValueSet/results-laboratory-observations-uv-ips</v>
      </c>
      <c r="B4" s="17" t="s">
        <v>145</v>
      </c>
      <c r="C4" s="4" t="s">
        <v>4</v>
      </c>
      <c r="D4" s="4"/>
      <c r="E4" s="14" t="b">
        <v>1</v>
      </c>
      <c r="F4" s="44" t="s">
        <v>151</v>
      </c>
      <c r="G4" s="14"/>
      <c r="H4" s="7">
        <f t="shared" si="1"/>
        <v>0.5</v>
      </c>
    </row>
    <row r="5" spans="1:11" s="3" customFormat="1">
      <c r="A5" s="14" t="str">
        <f t="shared" si="0"/>
        <v>ValueSet/results-coded-values-laboratory-uv-ips</v>
      </c>
      <c r="B5" s="17" t="s">
        <v>146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11" s="3" customFormat="1">
      <c r="A6" s="14" t="str">
        <f t="shared" si="0"/>
        <v>ValueSet/results-blood-group-uv-ips</v>
      </c>
      <c r="B6" s="17" t="s">
        <v>147</v>
      </c>
      <c r="C6" s="4" t="s">
        <v>4</v>
      </c>
      <c r="D6" s="4"/>
      <c r="E6" s="14" t="b">
        <v>0</v>
      </c>
      <c r="F6" s="14" t="b">
        <v>0</v>
      </c>
      <c r="G6" s="14"/>
      <c r="H6" s="7">
        <f t="shared" si="1"/>
        <v>0</v>
      </c>
    </row>
    <row r="7" spans="1:11" s="3" customFormat="1">
      <c r="A7" s="14" t="str">
        <f t="shared" si="0"/>
        <v>ValueSet/results-presence-absence-uv-ips</v>
      </c>
      <c r="B7" s="17" t="s">
        <v>148</v>
      </c>
      <c r="C7" s="4" t="s">
        <v>4</v>
      </c>
      <c r="D7" s="4"/>
      <c r="E7" s="14"/>
      <c r="F7" s="14"/>
      <c r="G7" s="14"/>
      <c r="H7" s="7"/>
    </row>
    <row r="8" spans="1:11" s="3" customFormat="1">
      <c r="A8" s="14" t="str">
        <f t="shared" si="0"/>
        <v>ValueSet/results-microorganism-uv-ips</v>
      </c>
      <c r="B8" s="17" t="s">
        <v>149</v>
      </c>
      <c r="C8" s="4" t="s">
        <v>4</v>
      </c>
      <c r="D8" s="4"/>
      <c r="E8" s="14"/>
      <c r="F8" s="14"/>
      <c r="G8" s="14"/>
      <c r="H8" s="7"/>
    </row>
    <row r="9" spans="1:11" s="2" customFormat="1">
      <c r="A9" s="15" t="str">
        <f t="shared" si="0"/>
        <v>CodeSystem/data-absent-reason</v>
      </c>
      <c r="B9" s="18" t="s">
        <v>131</v>
      </c>
      <c r="C9" s="5" t="s">
        <v>3</v>
      </c>
      <c r="E9" s="2" t="b">
        <v>0</v>
      </c>
      <c r="F9" s="2" t="b">
        <v>0</v>
      </c>
      <c r="H9" s="10">
        <f t="shared" si="1"/>
        <v>0</v>
      </c>
      <c r="I9" s="28"/>
    </row>
    <row r="10" spans="1:11" s="3" customFormat="1">
      <c r="A10" s="14" t="str">
        <f t="shared" si="0"/>
        <v>ValueSet/data-absent-reason</v>
      </c>
      <c r="B10" s="17" t="s">
        <v>131</v>
      </c>
      <c r="C10" s="3" t="s">
        <v>4</v>
      </c>
      <c r="E10" s="14" t="b">
        <v>0</v>
      </c>
      <c r="F10" s="14" t="b">
        <v>0</v>
      </c>
      <c r="G10" s="14"/>
      <c r="H10" s="7">
        <f t="shared" si="1"/>
        <v>0</v>
      </c>
      <c r="I10" s="41"/>
      <c r="J10" s="14"/>
      <c r="K10" s="23"/>
    </row>
    <row r="11" spans="1:11" s="2" customFormat="1">
      <c r="A11" s="15" t="str">
        <f t="shared" si="0"/>
        <v>CodeSystem/v3-ObservationInterpretation</v>
      </c>
      <c r="B11" s="18" t="s">
        <v>133</v>
      </c>
      <c r="C11" s="5" t="s">
        <v>3</v>
      </c>
      <c r="E11" s="2" t="b">
        <v>0</v>
      </c>
      <c r="F11" s="2" t="b">
        <v>0</v>
      </c>
      <c r="H11" s="10">
        <f t="shared" si="1"/>
        <v>0</v>
      </c>
    </row>
    <row r="12" spans="1:11" s="3" customFormat="1">
      <c r="A12" s="14" t="str">
        <f t="shared" si="0"/>
        <v>ValueSet/observation-interpretation</v>
      </c>
      <c r="B12" s="17" t="s">
        <v>132</v>
      </c>
      <c r="C12" s="4" t="s">
        <v>4</v>
      </c>
      <c r="E12" s="14" t="b">
        <v>0</v>
      </c>
      <c r="F12" s="14" t="b">
        <v>0</v>
      </c>
      <c r="G12" s="14"/>
      <c r="H12" s="7">
        <f t="shared" si="1"/>
        <v>0</v>
      </c>
      <c r="I12" s="14"/>
      <c r="J12" s="14"/>
    </row>
    <row r="13" spans="1:11" s="2" customFormat="1">
      <c r="A13" s="15" t="str">
        <f t="shared" si="0"/>
        <v>CodeSystem/referencerange-meaning</v>
      </c>
      <c r="B13" s="18" t="s">
        <v>134</v>
      </c>
      <c r="C13" s="2" t="s">
        <v>3</v>
      </c>
      <c r="E13" s="2" t="b">
        <v>0</v>
      </c>
      <c r="F13" s="2" t="b">
        <v>0</v>
      </c>
      <c r="H13" s="10">
        <f t="shared" si="1"/>
        <v>0</v>
      </c>
      <c r="I13" s="12"/>
      <c r="J13" s="12"/>
    </row>
    <row r="14" spans="1:11" s="3" customFormat="1">
      <c r="A14" s="14" t="str">
        <f t="shared" si="0"/>
        <v>ValueSet/referencerange-meaning</v>
      </c>
      <c r="B14" s="17" t="s">
        <v>134</v>
      </c>
      <c r="C14" s="3" t="s">
        <v>4</v>
      </c>
      <c r="E14" s="14" t="b">
        <v>0</v>
      </c>
      <c r="F14" s="14" t="b">
        <v>0</v>
      </c>
      <c r="G14" s="14"/>
      <c r="H14" s="7">
        <f t="shared" si="1"/>
        <v>0</v>
      </c>
      <c r="I14" s="14"/>
      <c r="J14" s="14"/>
    </row>
  </sheetData>
  <hyperlinks>
    <hyperlink ref="B3" r:id="rId1" xr:uid="{6CECBB32-B6F2-4CFF-A455-AAF12AB45AEF}"/>
    <hyperlink ref="B2" r:id="rId2" xr:uid="{510B8A7A-919D-4C18-BF82-7B0A32258BFD}"/>
    <hyperlink ref="B10" r:id="rId3" xr:uid="{3225EEA0-6824-423E-A9BB-9DAE3064430A}"/>
    <hyperlink ref="B9" r:id="rId4" xr:uid="{8366A5D3-64DF-48A7-BE97-D62A56F5AB0B}"/>
    <hyperlink ref="B12" r:id="rId5" xr:uid="{8FA4EEEB-E5DE-425B-A06B-5C0B1E4DA54F}"/>
    <hyperlink ref="B11" r:id="rId6" xr:uid="{BED666AD-9801-4965-AB37-034450A29D51}"/>
    <hyperlink ref="B14" r:id="rId7" xr:uid="{637531A6-6EA7-45A6-B3F2-FC7497D1D644}"/>
    <hyperlink ref="B13" r:id="rId8" xr:uid="{708A98DC-EE4C-4224-A462-E13654056A07}"/>
    <hyperlink ref="B4" r:id="rId9" xr:uid="{567E9CCD-78BF-4CA2-B06D-F847DBE5420D}"/>
    <hyperlink ref="B5" r:id="rId10" xr:uid="{9C2A6A30-56E3-4F50-B8AC-ACC5E28BB88B}"/>
    <hyperlink ref="B6" r:id="rId11" xr:uid="{FB267006-7FBB-4D84-A8CB-B9D951983BB5}"/>
    <hyperlink ref="B7" r:id="rId12" xr:uid="{2A4D8A76-D214-4FDC-8D45-F1126E8B5DFF}"/>
    <hyperlink ref="B8" r:id="rId13" xr:uid="{0EF863A1-8278-49FD-8193-3106A8AFA218}"/>
  </hyperlinks>
  <pageMargins left="0.511811024" right="0.511811024" top="0.78740157499999996" bottom="0.78740157499999996" header="0.31496062000000002" footer="0.31496062000000002"/>
  <pageSetup paperSize="9" orientation="portrait" r:id="rId1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1"/>
  <sheetViews>
    <sheetView workbookViewId="0">
      <selection activeCell="F20" sqref="F20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>
      <c r="A2" s="15" t="str">
        <f t="shared" ref="A2:A15" si="0">CONCATENATE(C2,"/",B2)</f>
        <v>CodeSystem/composition-status</v>
      </c>
      <c r="B2" s="18" t="s">
        <v>135</v>
      </c>
      <c r="C2" s="5" t="s">
        <v>3</v>
      </c>
      <c r="D2" s="5"/>
      <c r="E2" s="2" t="b">
        <v>0</v>
      </c>
      <c r="F2" s="2" t="b">
        <v>0</v>
      </c>
      <c r="H2" s="10">
        <f t="shared" ref="H2:H15" si="1">COUNTIF(E2:F2,TRUE)/COLUMNS(E2:F2)</f>
        <v>0</v>
      </c>
    </row>
    <row r="3" spans="1:11" s="3" customFormat="1">
      <c r="A3" s="14" t="str">
        <f t="shared" si="0"/>
        <v>ValueSet/composition-status</v>
      </c>
      <c r="B3" s="17" t="s">
        <v>135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si="1"/>
        <v>0</v>
      </c>
    </row>
    <row r="4" spans="1:11" s="2" customFormat="1">
      <c r="A4" s="15" t="str">
        <f t="shared" si="0"/>
        <v>CodeSystem/v3-Confidentiality</v>
      </c>
      <c r="B4" s="18" t="s">
        <v>136</v>
      </c>
      <c r="C4" s="5" t="s">
        <v>3</v>
      </c>
      <c r="E4" s="2" t="b">
        <v>0</v>
      </c>
      <c r="F4" s="2" t="b">
        <v>0</v>
      </c>
      <c r="H4" s="10">
        <f t="shared" si="1"/>
        <v>0</v>
      </c>
      <c r="I4" s="28"/>
    </row>
    <row r="5" spans="1:11" s="23" customFormat="1">
      <c r="A5" s="14" t="str">
        <f t="shared" si="0"/>
        <v>ValueSet/v3.ConfidentialityClassification</v>
      </c>
      <c r="B5" s="29" t="s">
        <v>58</v>
      </c>
      <c r="C5" s="23" t="s">
        <v>4</v>
      </c>
      <c r="E5" s="14" t="b">
        <v>0</v>
      </c>
      <c r="F5" s="14" t="b">
        <v>0</v>
      </c>
      <c r="G5" s="14"/>
      <c r="H5" s="11">
        <f t="shared" si="1"/>
        <v>0</v>
      </c>
      <c r="I5" s="41"/>
      <c r="J5" s="14"/>
    </row>
    <row r="6" spans="1:11" s="2" customFormat="1">
      <c r="A6" s="15" t="str">
        <f t="shared" si="0"/>
        <v>CodeSystem/composition-attestation-mode</v>
      </c>
      <c r="B6" s="18" t="s">
        <v>137</v>
      </c>
      <c r="C6" s="5" t="s">
        <v>3</v>
      </c>
      <c r="E6" s="2" t="b">
        <v>0</v>
      </c>
      <c r="F6" s="2" t="b">
        <v>0</v>
      </c>
      <c r="H6" s="10">
        <f t="shared" si="1"/>
        <v>0</v>
      </c>
    </row>
    <row r="7" spans="1:11" s="23" customFormat="1">
      <c r="A7" s="14" t="str">
        <f t="shared" si="0"/>
        <v>ValueSet/composition-attestation-mode</v>
      </c>
      <c r="B7" s="29" t="s">
        <v>137</v>
      </c>
      <c r="C7" s="42" t="s">
        <v>4</v>
      </c>
      <c r="E7" s="14" t="b">
        <v>0</v>
      </c>
      <c r="F7" s="14" t="b">
        <v>0</v>
      </c>
      <c r="G7" s="14"/>
      <c r="H7" s="11">
        <f t="shared" si="1"/>
        <v>0</v>
      </c>
      <c r="I7" s="14"/>
      <c r="J7" s="14"/>
    </row>
    <row r="8" spans="1:11" s="15" customFormat="1">
      <c r="A8" s="15" t="str">
        <f t="shared" si="0"/>
        <v>CodeSystem/document-relationship-type</v>
      </c>
      <c r="B8" s="24" t="s">
        <v>138</v>
      </c>
      <c r="C8" s="15" t="s">
        <v>3</v>
      </c>
      <c r="E8" s="15" t="b">
        <v>0</v>
      </c>
      <c r="F8" s="15" t="b">
        <v>0</v>
      </c>
      <c r="H8" s="10">
        <f t="shared" si="1"/>
        <v>0</v>
      </c>
      <c r="I8" s="12"/>
    </row>
    <row r="9" spans="1:11" s="23" customFormat="1">
      <c r="A9" s="14" t="str">
        <f t="shared" si="0"/>
        <v>ValueSet/document-relationship-type</v>
      </c>
      <c r="B9" s="29" t="s">
        <v>138</v>
      </c>
      <c r="C9" s="23" t="s">
        <v>4</v>
      </c>
      <c r="E9" s="14" t="b">
        <v>0</v>
      </c>
      <c r="F9" s="14" t="b">
        <v>0</v>
      </c>
      <c r="G9" s="14"/>
      <c r="H9" s="11">
        <f t="shared" si="1"/>
        <v>0</v>
      </c>
      <c r="I9" s="14"/>
      <c r="J9" s="14"/>
    </row>
    <row r="10" spans="1:11" s="15" customFormat="1">
      <c r="A10" s="15" t="str">
        <f t="shared" si="0"/>
        <v>CodeSystem/list-mode</v>
      </c>
      <c r="B10" s="24" t="s">
        <v>139</v>
      </c>
      <c r="C10" s="15" t="s">
        <v>3</v>
      </c>
      <c r="D10" s="43"/>
      <c r="E10" s="15" t="b">
        <v>0</v>
      </c>
      <c r="F10" s="15" t="b">
        <v>0</v>
      </c>
      <c r="H10" s="10">
        <f t="shared" si="1"/>
        <v>0</v>
      </c>
      <c r="I10" s="12"/>
      <c r="J10" s="12"/>
    </row>
    <row r="11" spans="1:11" s="3" customFormat="1">
      <c r="A11" s="14" t="str">
        <f t="shared" si="0"/>
        <v>ValueSet/list-mode</v>
      </c>
      <c r="B11" s="17" t="s">
        <v>139</v>
      </c>
      <c r="C11" s="3" t="s">
        <v>4</v>
      </c>
      <c r="D11" s="4"/>
      <c r="E11" s="14" t="b">
        <v>0</v>
      </c>
      <c r="F11" s="14" t="b">
        <v>0</v>
      </c>
      <c r="G11" s="14"/>
      <c r="H11" s="11">
        <f t="shared" si="1"/>
        <v>0</v>
      </c>
    </row>
    <row r="12" spans="1:11" s="2" customFormat="1">
      <c r="A12" s="15" t="str">
        <f t="shared" si="0"/>
        <v>CodeSystem/list-order</v>
      </c>
      <c r="B12" s="18" t="s">
        <v>140</v>
      </c>
      <c r="C12" s="2" t="s">
        <v>3</v>
      </c>
      <c r="D12" s="5"/>
      <c r="E12" s="2" t="b">
        <v>0</v>
      </c>
      <c r="F12" s="2" t="b">
        <v>0</v>
      </c>
      <c r="H12" s="10">
        <f t="shared" si="1"/>
        <v>0</v>
      </c>
    </row>
    <row r="13" spans="1:11" s="3" customFormat="1">
      <c r="A13" s="14" t="str">
        <f t="shared" si="0"/>
        <v>ValueSet/list-order</v>
      </c>
      <c r="B13" s="17" t="s">
        <v>140</v>
      </c>
      <c r="C13" s="3" t="s">
        <v>4</v>
      </c>
      <c r="D13" s="4"/>
      <c r="E13" s="14" t="b">
        <v>0</v>
      </c>
      <c r="F13" s="14" t="b">
        <v>0</v>
      </c>
      <c r="G13" s="14"/>
      <c r="H13" s="11">
        <f t="shared" si="1"/>
        <v>0</v>
      </c>
    </row>
    <row r="14" spans="1:11" s="2" customFormat="1">
      <c r="A14" s="15" t="str">
        <f t="shared" si="0"/>
        <v>CodeSystem/list-empty-reason</v>
      </c>
      <c r="B14" s="18" t="s">
        <v>141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11" s="3" customFormat="1">
      <c r="A15" s="14" t="str">
        <f t="shared" si="0"/>
        <v>ValueSet/list-empty-reason</v>
      </c>
      <c r="B15" s="17" t="s">
        <v>141</v>
      </c>
      <c r="C15" s="3" t="s">
        <v>4</v>
      </c>
      <c r="E15" s="14" t="b">
        <v>0</v>
      </c>
      <c r="F15" s="14" t="b">
        <v>0</v>
      </c>
      <c r="G15" s="14"/>
      <c r="H15" s="11">
        <f t="shared" si="1"/>
        <v>0</v>
      </c>
    </row>
    <row r="16" spans="1:11">
      <c r="K16" s="2"/>
    </row>
    <row r="17" spans="11:11">
      <c r="K17" s="3"/>
    </row>
    <row r="18" spans="11:11">
      <c r="K18" s="2"/>
    </row>
    <row r="19" spans="11:11">
      <c r="K19" s="3"/>
    </row>
    <row r="20" spans="11:11">
      <c r="K20" s="2"/>
    </row>
    <row r="21" spans="11:11">
      <c r="K21" s="3"/>
    </row>
  </sheetData>
  <hyperlinks>
    <hyperlink ref="B3" r:id="rId1" xr:uid="{03B78C92-13C0-4B5A-B0C6-07A579507209}"/>
    <hyperlink ref="B2" r:id="rId2" xr:uid="{03D60288-77E9-4AA3-9777-EA8987F6F63E}"/>
    <hyperlink ref="B5" r:id="rId3" xr:uid="{8DE7159C-5E57-4CD5-89E5-3063ACC1CF87}"/>
    <hyperlink ref="B4" r:id="rId4" xr:uid="{8ABFB879-195E-4D4C-87E9-F5F4832E491C}"/>
    <hyperlink ref="B7" r:id="rId5" xr:uid="{9E84C77E-6E74-474E-A943-C69BAE8986ED}"/>
    <hyperlink ref="B6" r:id="rId6" xr:uid="{A0300CBA-52CE-415B-9F41-705C7F2ADAB9}"/>
    <hyperlink ref="B9" r:id="rId7" xr:uid="{980A7F00-9770-476F-8ABE-BE1C03038728}"/>
    <hyperlink ref="B8" r:id="rId8" xr:uid="{8D17AF23-4111-4EA3-8521-DDE980006A23}"/>
    <hyperlink ref="B11" r:id="rId9" xr:uid="{51154BC3-257E-42AB-8E6F-5FFC63CCA342}"/>
    <hyperlink ref="B10" r:id="rId10" xr:uid="{BD856B35-4E3E-415F-8DB5-FE080A8C815C}"/>
    <hyperlink ref="B13" r:id="rId11" xr:uid="{D0D692F2-170F-404B-B38D-519A9407811D}"/>
    <hyperlink ref="B12" r:id="rId12" xr:uid="{E43647AF-1895-4AB1-B8C6-ED2723BB85EF}"/>
    <hyperlink ref="B15" r:id="rId13" xr:uid="{7C01C250-7D20-40AA-979C-89ACDF568C5D}"/>
    <hyperlink ref="B14" r:id="rId14" xr:uid="{DDF4056C-90F7-4743-A1E0-F3057EC265A5}"/>
  </hyperlinks>
  <pageMargins left="0.511811024" right="0.511811024" top="0.78740157499999996" bottom="0.78740157499999996" header="0.31496062000000002" footer="0.31496062000000002"/>
  <pageSetup paperSize="9" orientation="portrait" r:id="rId1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9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5</v>
      </c>
    </row>
    <row r="2" spans="1:9" s="2" customFormat="1">
      <c r="A2" s="15" t="str">
        <f>CONCATENATE(C2,"/",B2)</f>
        <v>CodeSystem/search-entry-mode</v>
      </c>
      <c r="B2" s="18" t="s">
        <v>142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>
      <c r="A3" s="14" t="str">
        <f>CONCATENATE(C3,"/",B3)</f>
        <v>ValueSet/search-entry-mode</v>
      </c>
      <c r="B3" s="17" t="s">
        <v>142</v>
      </c>
      <c r="C3" s="4" t="s">
        <v>4</v>
      </c>
      <c r="D3" s="4"/>
      <c r="E3" s="14" t="b">
        <v>0</v>
      </c>
      <c r="F3" s="14" t="b">
        <v>0</v>
      </c>
      <c r="G3" s="14"/>
      <c r="H3" s="7">
        <f>COUNTIF(E3:F3,TRUE)/COLUMNS(E3:F3)</f>
        <v>0</v>
      </c>
    </row>
    <row r="4" spans="1:9" s="2" customFormat="1">
      <c r="A4" s="15" t="str">
        <f>CONCATENATE(C4,"/",B4)</f>
        <v>CodeSystem/http-verb</v>
      </c>
      <c r="B4" s="18" t="s">
        <v>143</v>
      </c>
      <c r="C4" s="5" t="s">
        <v>3</v>
      </c>
      <c r="D4" s="5"/>
      <c r="E4" s="2" t="b">
        <v>0</v>
      </c>
      <c r="F4" s="2" t="b">
        <v>0</v>
      </c>
      <c r="H4" s="10">
        <f>COUNTIF(E4:F4,TRUE)/COLUMNS(E4:F4)</f>
        <v>0</v>
      </c>
    </row>
    <row r="5" spans="1:9" s="3" customFormat="1">
      <c r="A5" s="14" t="str">
        <f>CONCATENATE(C5,"/",B5)</f>
        <v>ValueSet/http-verb</v>
      </c>
      <c r="B5" s="17" t="s">
        <v>143</v>
      </c>
      <c r="C5" s="4" t="s">
        <v>4</v>
      </c>
      <c r="D5" s="4"/>
      <c r="E5" s="14" t="b">
        <v>0</v>
      </c>
      <c r="F5" s="14" t="b">
        <v>0</v>
      </c>
      <c r="G5" s="14"/>
      <c r="H5" s="7">
        <f>COUNTIF(E5:F5,TRUE)/COLUMNS(E5:F5)</f>
        <v>0</v>
      </c>
      <c r="I5" s="23"/>
    </row>
    <row r="6" spans="1:9">
      <c r="I6" s="2"/>
    </row>
    <row r="7" spans="1:9">
      <c r="I7" s="23"/>
    </row>
    <row r="8" spans="1:9">
      <c r="I8" s="15"/>
    </row>
    <row r="9" spans="1:9">
      <c r="I9" s="23"/>
    </row>
    <row r="10" spans="1:9">
      <c r="I10" s="15"/>
    </row>
    <row r="11" spans="1:9">
      <c r="I11" s="3"/>
    </row>
    <row r="12" spans="1:9">
      <c r="I12" s="2"/>
    </row>
    <row r="13" spans="1:9">
      <c r="I13" s="3"/>
    </row>
    <row r="14" spans="1:9">
      <c r="I14" s="2"/>
    </row>
    <row r="15" spans="1:9">
      <c r="I15" s="3"/>
    </row>
    <row r="16" spans="1:9">
      <c r="I16" s="2"/>
    </row>
    <row r="17" spans="9:9">
      <c r="I17" s="3"/>
    </row>
    <row r="18" spans="9:9">
      <c r="I18" s="2"/>
    </row>
    <row r="19" spans="9:9">
      <c r="I19" s="3"/>
    </row>
    <row r="20" spans="9:9">
      <c r="I20" s="2"/>
    </row>
    <row r="21" spans="9:9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topLeftCell="B1" workbookViewId="0">
      <selection activeCell="G1" sqref="G1:G1048576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  <col min="6" max="6" width="16.77734375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>
      <c r="A2" s="2" t="e">
        <f ca="1">_xlfn.CONCAT(C2,"/",B2)</f>
        <v>#NAME?</v>
      </c>
      <c r="B2" s="2" t="s">
        <v>10</v>
      </c>
      <c r="C2" s="2" t="s">
        <v>3</v>
      </c>
      <c r="D2" s="2" t="s">
        <v>13</v>
      </c>
      <c r="E2" s="2" t="b">
        <v>1</v>
      </c>
      <c r="F2" s="2" t="b">
        <v>0</v>
      </c>
      <c r="G2" s="5" t="s">
        <v>65</v>
      </c>
      <c r="H2" s="6">
        <f>COUNTIF(E2:F2,TRUE)/COLUMNS(E2:F2)</f>
        <v>0.5</v>
      </c>
      <c r="I2" s="2" t="s">
        <v>71</v>
      </c>
      <c r="J2" s="2" t="s">
        <v>70</v>
      </c>
    </row>
    <row r="3" spans="1:11" s="3" customFormat="1">
      <c r="A3" s="3" t="e">
        <f t="shared" ref="A3:A13" ca="1" si="0">_xlfn.CONCAT(C3,"/",B3)</f>
        <v>#NAME?</v>
      </c>
      <c r="B3" s="3" t="s">
        <v>10</v>
      </c>
      <c r="C3" s="3" t="s">
        <v>4</v>
      </c>
      <c r="D3" s="3" t="s">
        <v>13</v>
      </c>
      <c r="E3" s="3" t="b">
        <v>1</v>
      </c>
      <c r="F3" s="3" t="b">
        <v>0</v>
      </c>
      <c r="G3" s="4" t="s">
        <v>65</v>
      </c>
      <c r="H3" s="7">
        <f t="shared" ref="H3:H14" si="1">COUNTIF(E3:F3,TRUE)/COLUMNS(E3:F3)</f>
        <v>0.5</v>
      </c>
      <c r="I3" s="3" t="s">
        <v>71</v>
      </c>
      <c r="J3" s="3" t="s">
        <v>70</v>
      </c>
    </row>
    <row r="4" spans="1:11" s="2" customFormat="1">
      <c r="A4" s="2" t="e">
        <f t="shared" ca="1" si="0"/>
        <v>#NAME?</v>
      </c>
      <c r="B4" s="2" t="s">
        <v>11</v>
      </c>
      <c r="C4" s="2" t="s">
        <v>3</v>
      </c>
      <c r="D4" s="2" t="s">
        <v>12</v>
      </c>
      <c r="E4" s="2" t="b">
        <v>1</v>
      </c>
      <c r="F4" s="2" t="b">
        <v>1</v>
      </c>
      <c r="G4" s="5" t="s">
        <v>65</v>
      </c>
      <c r="H4" s="6">
        <f t="shared" si="1"/>
        <v>1</v>
      </c>
      <c r="I4" s="28" t="s">
        <v>76</v>
      </c>
      <c r="J4" s="2" t="s">
        <v>72</v>
      </c>
    </row>
    <row r="5" spans="1:11" s="23" customFormat="1">
      <c r="A5" s="23" t="e">
        <f t="shared" ca="1" si="0"/>
        <v>#NAME?</v>
      </c>
      <c r="B5" s="23" t="s">
        <v>11</v>
      </c>
      <c r="C5" s="23" t="s">
        <v>4</v>
      </c>
      <c r="D5" s="23" t="s">
        <v>12</v>
      </c>
      <c r="E5" s="23" t="b">
        <v>1</v>
      </c>
      <c r="F5" s="23" t="b">
        <v>1</v>
      </c>
      <c r="G5" s="42" t="s">
        <v>65</v>
      </c>
      <c r="H5" s="11">
        <f t="shared" si="1"/>
        <v>1</v>
      </c>
      <c r="I5" s="41" t="s">
        <v>71</v>
      </c>
      <c r="J5" s="14" t="s">
        <v>72</v>
      </c>
    </row>
    <row r="6" spans="1:11" s="2" customFormat="1">
      <c r="A6" s="2" t="e">
        <f t="shared" ca="1" si="0"/>
        <v>#NAME?</v>
      </c>
      <c r="B6" s="2" t="s">
        <v>14</v>
      </c>
      <c r="C6" s="2" t="s">
        <v>3</v>
      </c>
      <c r="D6" s="2" t="s">
        <v>15</v>
      </c>
      <c r="E6" s="2" t="b">
        <v>1</v>
      </c>
      <c r="F6" s="2" t="b">
        <v>0</v>
      </c>
      <c r="G6" s="5" t="s">
        <v>66</v>
      </c>
      <c r="H6" s="6">
        <f t="shared" si="1"/>
        <v>0.5</v>
      </c>
      <c r="I6" s="2" t="s">
        <v>71</v>
      </c>
      <c r="J6" s="2" t="s">
        <v>70</v>
      </c>
    </row>
    <row r="7" spans="1:11" s="23" customFormat="1">
      <c r="A7" s="23" t="e">
        <f t="shared" ca="1" si="0"/>
        <v>#NAME?</v>
      </c>
      <c r="B7" s="23" t="s">
        <v>14</v>
      </c>
      <c r="C7" s="23" t="s">
        <v>4</v>
      </c>
      <c r="D7" s="23" t="s">
        <v>15</v>
      </c>
      <c r="E7" s="23" t="b">
        <v>1</v>
      </c>
      <c r="F7" s="23" t="b">
        <v>0</v>
      </c>
      <c r="G7" s="42" t="s">
        <v>66</v>
      </c>
      <c r="H7" s="11">
        <f t="shared" si="1"/>
        <v>0.5</v>
      </c>
      <c r="I7" s="14" t="s">
        <v>71</v>
      </c>
      <c r="J7" s="14" t="s">
        <v>70</v>
      </c>
    </row>
    <row r="8" spans="1:11" s="3" customFormat="1">
      <c r="A8" s="3" t="e">
        <f t="shared" ca="1" si="0"/>
        <v>#NAME?</v>
      </c>
      <c r="B8" s="3" t="s">
        <v>16</v>
      </c>
      <c r="C8" s="3" t="s">
        <v>4</v>
      </c>
      <c r="D8" s="3" t="s">
        <v>15</v>
      </c>
      <c r="E8" s="3" t="b">
        <v>1</v>
      </c>
      <c r="F8" s="3" t="b">
        <v>1</v>
      </c>
      <c r="G8" s="4" t="s">
        <v>64</v>
      </c>
      <c r="H8" s="7">
        <f t="shared" si="1"/>
        <v>1</v>
      </c>
      <c r="I8" s="3" t="s">
        <v>69</v>
      </c>
      <c r="J8" s="3" t="s">
        <v>70</v>
      </c>
    </row>
    <row r="9" spans="1:11" s="2" customFormat="1" ht="15.6">
      <c r="A9" s="2" t="s">
        <v>77</v>
      </c>
      <c r="B9" s="5" t="s">
        <v>79</v>
      </c>
      <c r="C9" s="2" t="s">
        <v>3</v>
      </c>
      <c r="D9" s="26" t="s">
        <v>78</v>
      </c>
      <c r="E9" s="2" t="b">
        <v>1</v>
      </c>
      <c r="F9" s="2" t="b">
        <v>0</v>
      </c>
      <c r="G9" s="5" t="s">
        <v>65</v>
      </c>
      <c r="H9" s="6">
        <f t="shared" si="1"/>
        <v>0.5</v>
      </c>
      <c r="I9" s="2" t="s">
        <v>80</v>
      </c>
      <c r="J9" s="2" t="s">
        <v>70</v>
      </c>
    </row>
    <row r="10" spans="1:11" s="3" customFormat="1">
      <c r="A10" s="3" t="str">
        <f>CONCATENATE(C10,"/",B10)</f>
        <v>ValueSet/patient-contactrelationship</v>
      </c>
      <c r="B10" s="4" t="s">
        <v>17</v>
      </c>
      <c r="C10" s="3" t="s">
        <v>4</v>
      </c>
      <c r="D10" s="3" t="s">
        <v>18</v>
      </c>
      <c r="E10" s="3" t="b">
        <v>1</v>
      </c>
      <c r="F10" s="3" t="b">
        <v>0</v>
      </c>
      <c r="G10" s="4" t="s">
        <v>65</v>
      </c>
      <c r="H10" s="7">
        <f t="shared" si="1"/>
        <v>0.5</v>
      </c>
      <c r="I10" s="3" t="s">
        <v>81</v>
      </c>
      <c r="J10" s="3" t="s">
        <v>70</v>
      </c>
    </row>
    <row r="11" spans="1:11" s="2" customFormat="1">
      <c r="A11" s="2" t="e">
        <f t="shared" ca="1" si="0"/>
        <v>#NAME?</v>
      </c>
      <c r="B11" s="2" t="s">
        <v>19</v>
      </c>
      <c r="C11" s="2" t="s">
        <v>4</v>
      </c>
      <c r="D11" s="2" t="s">
        <v>20</v>
      </c>
      <c r="E11" s="2" t="b">
        <v>1</v>
      </c>
      <c r="F11" s="2" t="b">
        <v>1</v>
      </c>
      <c r="G11" s="5" t="s">
        <v>65</v>
      </c>
      <c r="H11" s="6">
        <f t="shared" si="1"/>
        <v>1</v>
      </c>
      <c r="I11" s="2" t="s">
        <v>71</v>
      </c>
      <c r="J11" s="2" t="s">
        <v>70</v>
      </c>
    </row>
    <row r="12" spans="1:11" s="3" customFormat="1">
      <c r="A12" s="3" t="str">
        <f>CONCATENATE(C12,"/",B12)</f>
        <v>CodeSystem/ietf-bcp-47</v>
      </c>
      <c r="B12" s="4" t="s">
        <v>21</v>
      </c>
      <c r="C12" s="3" t="s">
        <v>3</v>
      </c>
      <c r="D12" s="3" t="s">
        <v>20</v>
      </c>
      <c r="E12" s="3" t="b">
        <v>1</v>
      </c>
      <c r="F12" s="3" t="b">
        <v>1</v>
      </c>
      <c r="G12" s="4" t="s">
        <v>65</v>
      </c>
      <c r="H12" s="7">
        <f t="shared" si="1"/>
        <v>1</v>
      </c>
    </row>
    <row r="13" spans="1:11" s="2" customFormat="1">
      <c r="A13" s="2" t="e">
        <f t="shared" ca="1" si="0"/>
        <v>#NAME?</v>
      </c>
      <c r="B13" s="2" t="s">
        <v>22</v>
      </c>
      <c r="C13" s="2" t="s">
        <v>4</v>
      </c>
      <c r="D13" s="2" t="s">
        <v>23</v>
      </c>
      <c r="E13" s="2" t="b">
        <v>1</v>
      </c>
      <c r="F13" s="2" t="b">
        <v>0</v>
      </c>
      <c r="G13" s="5" t="s">
        <v>65</v>
      </c>
      <c r="H13" s="6">
        <f t="shared" si="1"/>
        <v>0.5</v>
      </c>
      <c r="I13" s="2" t="s">
        <v>71</v>
      </c>
      <c r="J13" s="2" t="s">
        <v>70</v>
      </c>
    </row>
    <row r="14" spans="1:11" s="3" customFormat="1">
      <c r="A14" s="3" t="str">
        <f>CONCATENATE(C14,"/",B14)</f>
        <v>CodeSystem/link-type</v>
      </c>
      <c r="B14" s="3" t="s">
        <v>22</v>
      </c>
      <c r="C14" s="3" t="s">
        <v>3</v>
      </c>
      <c r="D14" s="3" t="s">
        <v>23</v>
      </c>
      <c r="E14" s="3" t="b">
        <v>1</v>
      </c>
      <c r="F14" s="3" t="b">
        <v>0</v>
      </c>
      <c r="G14" s="4" t="s">
        <v>65</v>
      </c>
      <c r="H14" s="7">
        <f t="shared" si="1"/>
        <v>0.5</v>
      </c>
      <c r="I14" s="3" t="s">
        <v>81</v>
      </c>
      <c r="J14" s="3" t="s">
        <v>70</v>
      </c>
      <c r="K14" s="14"/>
    </row>
    <row r="15" spans="1:11" s="2" customFormat="1" ht="15.6">
      <c r="A15" s="2" t="s">
        <v>73</v>
      </c>
      <c r="B15" s="27" t="s">
        <v>74</v>
      </c>
      <c r="C15" s="2" t="s">
        <v>3</v>
      </c>
      <c r="D15" s="26" t="s">
        <v>74</v>
      </c>
      <c r="E15" s="2" t="b">
        <v>1</v>
      </c>
      <c r="F15" s="2" t="b">
        <v>0</v>
      </c>
      <c r="G15" s="2" t="s">
        <v>75</v>
      </c>
      <c r="H15" s="6"/>
      <c r="I15" s="28" t="s">
        <v>76</v>
      </c>
      <c r="J15" s="2" t="s">
        <v>70</v>
      </c>
    </row>
    <row r="16" spans="1:11" s="3" customFormat="1">
      <c r="H16" s="7"/>
    </row>
    <row r="17" spans="8:8" s="2" customFormat="1">
      <c r="H17" s="6"/>
    </row>
    <row r="18" spans="8:8" s="3" customFormat="1">
      <c r="H18" s="7"/>
    </row>
    <row r="19" spans="8:8" s="2" customFormat="1">
      <c r="H19" s="6"/>
    </row>
    <row r="20" spans="8:8" s="3" customFormat="1">
      <c r="H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topLeftCell="B1" workbookViewId="0">
      <selection activeCell="G1" sqref="G1:G1048576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>
      <c r="A2" s="2" t="e">
        <f ca="1">_xlfn.CONCAT(C2,"/",B2)</f>
        <v>#NAME?</v>
      </c>
      <c r="B2" s="5" t="s">
        <v>25</v>
      </c>
      <c r="C2" s="2" t="s">
        <v>3</v>
      </c>
      <c r="D2" s="5" t="s">
        <v>26</v>
      </c>
      <c r="E2" s="2" t="b">
        <v>1</v>
      </c>
      <c r="F2" s="2" t="b">
        <v>0</v>
      </c>
      <c r="G2" s="5" t="s">
        <v>66</v>
      </c>
      <c r="H2" s="6">
        <f>COUNTIF(E2:F2,TRUE)/COLUMNS(E2:F2)</f>
        <v>0.5</v>
      </c>
      <c r="I2" s="2" t="s">
        <v>81</v>
      </c>
      <c r="J2" s="2" t="s">
        <v>70</v>
      </c>
    </row>
    <row r="3" spans="1:11" s="3" customFormat="1">
      <c r="A3" s="3" t="e">
        <f t="shared" ref="A3:A5" ca="1" si="0">_xlfn.CONCAT(C3,"/",B3)</f>
        <v>#NAME?</v>
      </c>
      <c r="B3" s="4" t="s">
        <v>25</v>
      </c>
      <c r="C3" s="3" t="s">
        <v>4</v>
      </c>
      <c r="D3" s="4" t="s">
        <v>26</v>
      </c>
      <c r="E3" s="3" t="b">
        <v>1</v>
      </c>
      <c r="F3" s="3" t="b">
        <v>0</v>
      </c>
      <c r="G3" s="4" t="s">
        <v>66</v>
      </c>
      <c r="H3" s="7">
        <f t="shared" ref="H3:H5" si="1">COUNTIF(E3:F3,TRUE)/COLUMNS(E3:F3)</f>
        <v>0.5</v>
      </c>
      <c r="I3" s="3" t="s">
        <v>71</v>
      </c>
      <c r="J3" s="3" t="s">
        <v>70</v>
      </c>
    </row>
    <row r="4" spans="1:11" s="2" customFormat="1">
      <c r="A4" s="2" t="e">
        <f ca="1">_xlfn.CONCAT(C4,"/",B4)</f>
        <v>#NAME?</v>
      </c>
      <c r="B4" s="5" t="s">
        <v>27</v>
      </c>
      <c r="C4" s="5" t="s">
        <v>3</v>
      </c>
      <c r="D4" s="5" t="s">
        <v>28</v>
      </c>
      <c r="E4" s="2" t="b">
        <v>1</v>
      </c>
      <c r="F4" s="2" t="b">
        <v>1</v>
      </c>
      <c r="G4" s="5" t="s">
        <v>64</v>
      </c>
      <c r="H4" s="10">
        <f t="shared" si="1"/>
        <v>1</v>
      </c>
      <c r="I4" s="2" t="s">
        <v>82</v>
      </c>
      <c r="J4" s="2" t="s">
        <v>70</v>
      </c>
    </row>
    <row r="5" spans="1:11" s="3" customFormat="1">
      <c r="A5" s="3" t="e">
        <f t="shared" ca="1" si="0"/>
        <v>#NAME?</v>
      </c>
      <c r="B5" s="4" t="s">
        <v>27</v>
      </c>
      <c r="C5" s="4" t="s">
        <v>4</v>
      </c>
      <c r="D5" s="4" t="s">
        <v>28</v>
      </c>
      <c r="E5" s="3" t="b">
        <v>1</v>
      </c>
      <c r="F5" s="3" t="b">
        <v>1</v>
      </c>
      <c r="G5" s="4" t="s">
        <v>64</v>
      </c>
      <c r="H5" s="7">
        <f t="shared" si="1"/>
        <v>1</v>
      </c>
      <c r="I5" s="3" t="s">
        <v>83</v>
      </c>
      <c r="J5" s="3" t="s">
        <v>70</v>
      </c>
      <c r="K5" s="23"/>
    </row>
    <row r="6" spans="1:11" s="2" customFormat="1">
      <c r="H6" s="6"/>
    </row>
    <row r="7" spans="1:11" s="3" customFormat="1">
      <c r="H7" s="7"/>
      <c r="K7" s="23"/>
    </row>
    <row r="8" spans="1:11" s="2" customFormat="1">
      <c r="A8" s="5" t="s">
        <v>56</v>
      </c>
      <c r="H8" s="6"/>
    </row>
    <row r="9" spans="1:11" s="3" customFormat="1">
      <c r="H9" s="7"/>
    </row>
    <row r="10" spans="1:11" s="2" customFormat="1">
      <c r="H10" s="6"/>
    </row>
    <row r="11" spans="1:11" s="3" customFormat="1">
      <c r="H11" s="7"/>
    </row>
    <row r="12" spans="1:11" s="2" customFormat="1">
      <c r="H12" s="6"/>
    </row>
    <row r="13" spans="1:11" s="3" customFormat="1">
      <c r="H13" s="7"/>
    </row>
    <row r="14" spans="1:11" s="2" customFormat="1">
      <c r="H14" s="6"/>
    </row>
    <row r="15" spans="1:11" s="3" customFormat="1">
      <c r="H15" s="7"/>
    </row>
    <row r="16" spans="1:11" s="2" customFormat="1">
      <c r="H16" s="6"/>
    </row>
    <row r="17" spans="8:8" s="3" customFormat="1">
      <c r="H17" s="7"/>
    </row>
    <row r="18" spans="8:8" s="2" customFormat="1">
      <c r="H18" s="6"/>
    </row>
    <row r="19" spans="8:8" s="3" customFormat="1">
      <c r="H19" s="7"/>
    </row>
    <row r="20" spans="8:8" s="2" customFormat="1">
      <c r="H20" s="6"/>
    </row>
    <row r="21" spans="8:8" s="3" customFormat="1">
      <c r="H2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1"/>
  <sheetViews>
    <sheetView workbookViewId="0">
      <selection activeCell="K3" sqref="K3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27.5546875" customWidth="1"/>
    <col min="5" max="5" width="11.77734375" customWidth="1"/>
    <col min="6" max="6" width="16.109375" customWidth="1"/>
    <col min="7" max="7" width="13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>
      <c r="A2" s="2" t="e">
        <f t="shared" ref="A2:A6" ca="1" si="0">_xlfn.CONCAT(C2,"/",B2)</f>
        <v>#NAME?</v>
      </c>
      <c r="B2" s="18" t="s">
        <v>84</v>
      </c>
      <c r="C2" s="5" t="s">
        <v>3</v>
      </c>
      <c r="D2" s="5" t="s">
        <v>85</v>
      </c>
      <c r="E2" s="2" t="b">
        <v>0</v>
      </c>
      <c r="F2" s="2" t="b">
        <v>0</v>
      </c>
      <c r="G2" s="5" t="s">
        <v>65</v>
      </c>
      <c r="H2" s="6">
        <f t="shared" ref="H2:H7" si="1">COUNTIF(E2:F2,TRUE)/COLUMNS(E2:F2)</f>
        <v>0</v>
      </c>
      <c r="I2" s="2" t="s">
        <v>86</v>
      </c>
    </row>
    <row r="3" spans="1:11" s="3" customFormat="1">
      <c r="A3" s="3" t="s">
        <v>87</v>
      </c>
      <c r="B3" s="4" t="s">
        <v>88</v>
      </c>
      <c r="C3" s="4" t="s">
        <v>4</v>
      </c>
      <c r="D3" s="5" t="s">
        <v>89</v>
      </c>
      <c r="E3" s="14" t="b">
        <v>0</v>
      </c>
      <c r="F3" s="14" t="b">
        <v>0</v>
      </c>
      <c r="G3" s="13" t="s">
        <v>65</v>
      </c>
      <c r="H3" s="16">
        <f t="shared" si="1"/>
        <v>0</v>
      </c>
      <c r="I3" s="3" t="s">
        <v>90</v>
      </c>
    </row>
    <row r="4" spans="1:11" s="2" customFormat="1">
      <c r="A4" s="12" t="e">
        <f t="shared" ca="1" si="0"/>
        <v>#NAME?</v>
      </c>
      <c r="B4" s="5" t="s">
        <v>29</v>
      </c>
      <c r="C4" s="5" t="s">
        <v>3</v>
      </c>
      <c r="D4" s="5" t="s">
        <v>30</v>
      </c>
      <c r="E4" s="2" t="b">
        <v>1</v>
      </c>
      <c r="F4" s="2" t="b">
        <v>1</v>
      </c>
      <c r="G4" s="5" t="s">
        <v>64</v>
      </c>
      <c r="H4" s="6">
        <f t="shared" si="1"/>
        <v>1</v>
      </c>
    </row>
    <row r="5" spans="1:11" s="3" customFormat="1">
      <c r="A5" s="3" t="e">
        <f t="shared" ca="1" si="0"/>
        <v>#NAME?</v>
      </c>
      <c r="B5" s="4" t="s">
        <v>31</v>
      </c>
      <c r="C5" s="4" t="s">
        <v>4</v>
      </c>
      <c r="D5" s="4" t="s">
        <v>30</v>
      </c>
      <c r="E5" s="3" t="b">
        <v>1</v>
      </c>
      <c r="F5" s="3" t="b">
        <v>1</v>
      </c>
      <c r="G5" s="4" t="s">
        <v>64</v>
      </c>
      <c r="H5" s="7">
        <f t="shared" si="1"/>
        <v>1</v>
      </c>
      <c r="K5" s="23"/>
    </row>
    <row r="6" spans="1:11" s="2" customFormat="1">
      <c r="A6" s="2" t="e">
        <f t="shared" ca="1" si="0"/>
        <v>#NAME?</v>
      </c>
      <c r="B6" s="5" t="s">
        <v>29</v>
      </c>
      <c r="C6" s="5" t="s">
        <v>5</v>
      </c>
      <c r="D6" s="5" t="s">
        <v>30</v>
      </c>
      <c r="E6" s="12" t="b">
        <v>1</v>
      </c>
      <c r="F6" s="12" t="b">
        <v>1</v>
      </c>
      <c r="G6" s="25"/>
      <c r="H6" s="10">
        <f t="shared" si="1"/>
        <v>1</v>
      </c>
      <c r="I6" s="2" t="s">
        <v>82</v>
      </c>
      <c r="J6" s="2" t="s">
        <v>70</v>
      </c>
    </row>
    <row r="7" spans="1:11" s="3" customFormat="1">
      <c r="H7" s="11">
        <f t="shared" si="1"/>
        <v>0</v>
      </c>
      <c r="I7" s="3" t="s">
        <v>83</v>
      </c>
      <c r="J7" s="3" t="s">
        <v>70</v>
      </c>
      <c r="K7" s="23"/>
    </row>
    <row r="8" spans="1:11">
      <c r="K8" s="2"/>
    </row>
    <row r="9" spans="1:11">
      <c r="K9" s="3"/>
    </row>
    <row r="10" spans="1:11">
      <c r="K10" s="2"/>
    </row>
    <row r="11" spans="1:11">
      <c r="K11" s="3"/>
    </row>
    <row r="12" spans="1:11">
      <c r="K12" s="2"/>
    </row>
    <row r="13" spans="1:11">
      <c r="K13" s="3"/>
    </row>
    <row r="14" spans="1:11">
      <c r="K14" s="2"/>
    </row>
    <row r="15" spans="1:11">
      <c r="K15" s="3"/>
    </row>
    <row r="16" spans="1:11">
      <c r="K16" s="2"/>
    </row>
    <row r="17" spans="11:11">
      <c r="K17" s="3"/>
    </row>
    <row r="18" spans="11:11">
      <c r="K18" s="2"/>
    </row>
    <row r="19" spans="11:11">
      <c r="K19" s="3"/>
    </row>
    <row r="20" spans="11:11">
      <c r="K20" s="2"/>
    </row>
    <row r="21" spans="11:11">
      <c r="K21" s="3"/>
    </row>
  </sheetData>
  <hyperlinks>
    <hyperlink ref="B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1"/>
  <sheetViews>
    <sheetView workbookViewId="0">
      <selection activeCell="G1" sqref="G1:G1048576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12" customFormat="1">
      <c r="A2" s="12" t="e">
        <f t="shared" ref="A2:A4" ca="1" si="0">_xlfn.CONCAT(C2,"/",B2)</f>
        <v>#NAME?</v>
      </c>
      <c r="B2" s="24" t="s">
        <v>91</v>
      </c>
      <c r="C2" s="25" t="s">
        <v>4</v>
      </c>
      <c r="D2" s="25" t="s">
        <v>92</v>
      </c>
      <c r="E2" s="12" t="b">
        <v>1</v>
      </c>
      <c r="F2" s="12" t="b">
        <v>0</v>
      </c>
      <c r="G2" s="12" t="s">
        <v>66</v>
      </c>
      <c r="H2" s="10">
        <f>COUNTIF(E2:F2,TRUE)/COLUMNS(E2:F2)</f>
        <v>0.5</v>
      </c>
      <c r="I2" s="12" t="s">
        <v>93</v>
      </c>
      <c r="J2" s="12" t="s">
        <v>70</v>
      </c>
      <c r="K2" s="2"/>
    </row>
    <row r="3" spans="1:11" s="14" customFormat="1">
      <c r="A3" s="23" t="e">
        <f t="shared" ca="1" si="0"/>
        <v>#NAME?</v>
      </c>
      <c r="B3" s="13" t="s">
        <v>32</v>
      </c>
      <c r="C3" s="13" t="s">
        <v>3</v>
      </c>
      <c r="D3" s="13" t="s">
        <v>33</v>
      </c>
      <c r="E3" s="14" t="b">
        <v>1</v>
      </c>
      <c r="F3" s="14" t="b">
        <v>0</v>
      </c>
      <c r="G3" s="14" t="s">
        <v>66</v>
      </c>
      <c r="H3" s="11">
        <f>COUNTIF(E3:F3,TRUE)/COLUMNS(E3:F3)</f>
        <v>0.5</v>
      </c>
      <c r="I3" s="14" t="s">
        <v>94</v>
      </c>
      <c r="J3" s="14" t="s">
        <v>70</v>
      </c>
      <c r="K3" s="3"/>
    </row>
    <row r="4" spans="1:11" s="12" customFormat="1">
      <c r="A4" s="12" t="e">
        <f t="shared" ca="1" si="0"/>
        <v>#NAME?</v>
      </c>
      <c r="B4" s="29" t="s">
        <v>95</v>
      </c>
      <c r="C4" s="25" t="s">
        <v>4</v>
      </c>
      <c r="D4" s="25" t="s">
        <v>96</v>
      </c>
      <c r="E4" s="15" t="b">
        <v>0</v>
      </c>
      <c r="F4" s="15" t="b">
        <v>0</v>
      </c>
      <c r="G4" s="15"/>
      <c r="H4" s="10">
        <f t="shared" ref="H4" si="1">COUNTIF(E4:F4,TRUE)/COLUMNS(E4:F4)</f>
        <v>0</v>
      </c>
      <c r="I4" s="12" t="s">
        <v>71</v>
      </c>
      <c r="K4" s="2"/>
    </row>
    <row r="5" spans="1:11">
      <c r="K5" s="23"/>
    </row>
    <row r="6" spans="1:11">
      <c r="A6" s="22" t="s">
        <v>56</v>
      </c>
      <c r="K6" s="2"/>
    </row>
    <row r="7" spans="1:11">
      <c r="K7" s="23"/>
    </row>
    <row r="8" spans="1:11">
      <c r="K8" s="2"/>
    </row>
    <row r="9" spans="1:11">
      <c r="K9" s="3"/>
    </row>
    <row r="10" spans="1:11">
      <c r="K10" s="2"/>
    </row>
    <row r="11" spans="1:11">
      <c r="K11" s="3"/>
    </row>
    <row r="12" spans="1:11">
      <c r="K12" s="2"/>
    </row>
    <row r="13" spans="1:11">
      <c r="K13" s="3"/>
    </row>
    <row r="14" spans="1:11">
      <c r="K14" s="2"/>
    </row>
    <row r="15" spans="1:11">
      <c r="K15" s="3"/>
    </row>
    <row r="16" spans="1:11">
      <c r="K16" s="2"/>
    </row>
    <row r="17" spans="11:11">
      <c r="K17" s="3"/>
    </row>
    <row r="18" spans="11:11">
      <c r="K18" s="2"/>
    </row>
    <row r="19" spans="11:11">
      <c r="K19" s="3"/>
    </row>
    <row r="20" spans="11:11">
      <c r="K20" s="2"/>
    </row>
    <row r="21" spans="11:11">
      <c r="K21" s="3"/>
    </row>
  </sheetData>
  <hyperlinks>
    <hyperlink ref="B2" r:id="rId1" xr:uid="{00000000-0004-0000-0400-000000000000}"/>
    <hyperlink ref="B4" r:id="rId2" xr:uid="{00000000-0004-0000-04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>
      <c r="A2" s="2" t="s">
        <v>34</v>
      </c>
      <c r="B2" s="5"/>
      <c r="D2" s="5"/>
      <c r="G2" s="6">
        <f>COUNTIF(E2:F2,TRUE)/COLUMNS(E2:F2)</f>
        <v>0</v>
      </c>
    </row>
    <row r="3" spans="1:7" s="3" customFormat="1">
      <c r="A3" s="3" t="s">
        <v>35</v>
      </c>
      <c r="B3" s="4"/>
      <c r="D3" s="4"/>
      <c r="G3" s="7">
        <f t="shared" ref="G3:G7" si="0">COUNTIF(E3:F3,TRUE)/COLUMNS(E3:F3)</f>
        <v>0</v>
      </c>
    </row>
    <row r="4" spans="1:7" s="2" customFormat="1">
      <c r="A4" s="2" t="s">
        <v>34</v>
      </c>
      <c r="B4" s="5"/>
      <c r="C4" s="5"/>
      <c r="D4" s="5"/>
      <c r="G4" s="7">
        <f t="shared" si="0"/>
        <v>0</v>
      </c>
    </row>
    <row r="5" spans="1:7" s="3" customFormat="1">
      <c r="A5" s="3" t="s">
        <v>35</v>
      </c>
      <c r="B5" s="4"/>
      <c r="C5" s="4"/>
      <c r="D5" s="4"/>
      <c r="G5" s="7">
        <f t="shared" si="0"/>
        <v>0</v>
      </c>
    </row>
    <row r="6" spans="1:7" s="2" customFormat="1">
      <c r="A6" s="2" t="s">
        <v>34</v>
      </c>
      <c r="G6" s="6">
        <f t="shared" si="0"/>
        <v>0</v>
      </c>
    </row>
    <row r="7" spans="1:7" s="3" customFormat="1">
      <c r="A7" s="3" t="s">
        <v>35</v>
      </c>
      <c r="G7" s="7">
        <f t="shared" si="0"/>
        <v>0</v>
      </c>
    </row>
    <row r="8" spans="1:7" s="2" customFormat="1">
      <c r="A8" s="2" t="s">
        <v>34</v>
      </c>
      <c r="G8" s="6"/>
    </row>
    <row r="9" spans="1:7" s="3" customFormat="1">
      <c r="A9" s="3" t="s">
        <v>35</v>
      </c>
      <c r="G9" s="7"/>
    </row>
    <row r="10" spans="1:7" s="2" customFormat="1">
      <c r="A10" s="2" t="s">
        <v>34</v>
      </c>
      <c r="G10" s="6"/>
    </row>
    <row r="11" spans="1:7" s="3" customFormat="1">
      <c r="A11" s="3" t="s">
        <v>35</v>
      </c>
      <c r="G11" s="7"/>
    </row>
    <row r="12" spans="1:7" s="2" customFormat="1">
      <c r="A12" s="2" t="s">
        <v>35</v>
      </c>
      <c r="G12" s="6"/>
    </row>
    <row r="13" spans="1:7" s="3" customFormat="1">
      <c r="A13" s="3" t="s">
        <v>34</v>
      </c>
      <c r="G13" s="7"/>
    </row>
    <row r="14" spans="1:7" s="2" customFormat="1">
      <c r="A14" s="2" t="s">
        <v>35</v>
      </c>
      <c r="G14" s="6"/>
    </row>
    <row r="15" spans="1:7" s="3" customFormat="1">
      <c r="A15" s="3" t="s">
        <v>34</v>
      </c>
      <c r="G15" s="7"/>
    </row>
    <row r="16" spans="1:7" s="2" customFormat="1">
      <c r="G16" s="6"/>
    </row>
    <row r="17" spans="7:7" s="3" customFormat="1">
      <c r="G17" s="7"/>
    </row>
    <row r="18" spans="7:7" s="2" customFormat="1">
      <c r="G18" s="6"/>
    </row>
    <row r="19" spans="7:7" s="3" customFormat="1">
      <c r="G19" s="7"/>
    </row>
    <row r="20" spans="7:7" s="2" customFormat="1">
      <c r="G20" s="6"/>
    </row>
    <row r="21" spans="7:7" s="3" customFormat="1">
      <c r="G21" s="7"/>
    </row>
    <row r="22" spans="7:7" s="2" customFormat="1">
      <c r="G22" s="6"/>
    </row>
    <row r="23" spans="7:7" s="3" customFormat="1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7"/>
  <sheetViews>
    <sheetView workbookViewId="0">
      <selection activeCell="F13" sqref="F13"/>
    </sheetView>
  </sheetViews>
  <sheetFormatPr defaultColWidth="8.77734375" defaultRowHeight="14.4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6" width="11.77734375" bestFit="1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1</v>
      </c>
      <c r="H1" s="1" t="s">
        <v>67</v>
      </c>
      <c r="I1" s="1" t="s">
        <v>68</v>
      </c>
      <c r="J1" s="1" t="s">
        <v>97</v>
      </c>
      <c r="K1" s="1" t="s">
        <v>5</v>
      </c>
    </row>
    <row r="2" spans="1:11" s="2" customFormat="1">
      <c r="A2" s="2" t="str">
        <f t="shared" ref="A2:A14" si="0">CONCATENATE(C2,"/",B2)</f>
        <v>CodeSystem/AllergyIntoleranceClinicalStatusCodes</v>
      </c>
      <c r="B2" s="5" t="s">
        <v>36</v>
      </c>
      <c r="C2" s="5" t="s">
        <v>3</v>
      </c>
      <c r="D2" s="5"/>
      <c r="E2" s="5" t="b">
        <v>1</v>
      </c>
      <c r="F2" s="5" t="b">
        <v>1</v>
      </c>
      <c r="G2" s="10">
        <f t="shared" ref="G2:G14" si="1">COUNTIF(E2:F2,TRUE)/COLUMNS(E2:F2)</f>
        <v>1</v>
      </c>
      <c r="H2" s="2" t="s">
        <v>71</v>
      </c>
      <c r="I2" s="2" t="s">
        <v>70</v>
      </c>
      <c r="J2" s="2" t="s">
        <v>66</v>
      </c>
      <c r="K2" s="2" t="s">
        <v>75</v>
      </c>
    </row>
    <row r="3" spans="1:11" s="3" customFormat="1">
      <c r="A3" s="14" t="str">
        <f t="shared" si="0"/>
        <v>ValueSet/AllergyIntoleranceClinicalStatusCodes</v>
      </c>
      <c r="B3" s="4" t="s">
        <v>36</v>
      </c>
      <c r="C3" s="4" t="s">
        <v>4</v>
      </c>
      <c r="D3" s="4"/>
      <c r="E3" s="13" t="b">
        <v>1</v>
      </c>
      <c r="F3" s="5" t="b">
        <v>1</v>
      </c>
      <c r="G3" s="7">
        <f t="shared" si="1"/>
        <v>1</v>
      </c>
      <c r="H3" s="2" t="s">
        <v>71</v>
      </c>
      <c r="I3" s="2" t="s">
        <v>70</v>
      </c>
      <c r="J3" s="3" t="s">
        <v>66</v>
      </c>
      <c r="K3" s="3" t="s">
        <v>75</v>
      </c>
    </row>
    <row r="4" spans="1:11" s="2" customFormat="1">
      <c r="A4" s="2" t="str">
        <f t="shared" si="0"/>
        <v>CodeSystem/AllergyIntoleranceVerificationStatusCodes</v>
      </c>
      <c r="B4" s="5" t="s">
        <v>37</v>
      </c>
      <c r="C4" s="2" t="s">
        <v>3</v>
      </c>
      <c r="E4" s="5" t="b">
        <v>1</v>
      </c>
      <c r="F4" s="5" t="b">
        <v>1</v>
      </c>
      <c r="G4" s="6">
        <f t="shared" si="1"/>
        <v>1</v>
      </c>
      <c r="H4" s="2" t="s">
        <v>71</v>
      </c>
      <c r="I4" s="2" t="s">
        <v>70</v>
      </c>
      <c r="J4" s="3" t="s">
        <v>66</v>
      </c>
      <c r="K4" s="3" t="s">
        <v>75</v>
      </c>
    </row>
    <row r="5" spans="1:11" s="3" customFormat="1">
      <c r="A5" s="14" t="str">
        <f t="shared" si="0"/>
        <v>ValueSet/AllergyIntoleranceVerificationStatusCodes</v>
      </c>
      <c r="B5" s="4" t="s">
        <v>37</v>
      </c>
      <c r="C5" s="3" t="s">
        <v>4</v>
      </c>
      <c r="E5" s="13" t="b">
        <v>1</v>
      </c>
      <c r="F5" s="5" t="b">
        <v>1</v>
      </c>
      <c r="G5" s="7">
        <f t="shared" si="1"/>
        <v>1</v>
      </c>
      <c r="H5" s="2" t="s">
        <v>71</v>
      </c>
      <c r="I5" s="2" t="s">
        <v>70</v>
      </c>
      <c r="J5" s="3" t="s">
        <v>66</v>
      </c>
      <c r="K5" s="3" t="s">
        <v>75</v>
      </c>
    </row>
    <row r="6" spans="1:11" s="2" customFormat="1">
      <c r="A6" s="2" t="str">
        <f t="shared" si="0"/>
        <v>CodeSystem/AllergyIntoleranceType</v>
      </c>
      <c r="B6" s="5" t="s">
        <v>38</v>
      </c>
      <c r="C6" s="2" t="s">
        <v>3</v>
      </c>
      <c r="E6" s="5" t="b">
        <v>1</v>
      </c>
      <c r="F6" s="5" t="b">
        <v>1</v>
      </c>
      <c r="G6" s="10">
        <f t="shared" si="1"/>
        <v>1</v>
      </c>
      <c r="H6" s="2" t="s">
        <v>71</v>
      </c>
      <c r="I6" s="2" t="s">
        <v>70</v>
      </c>
      <c r="J6" s="3" t="s">
        <v>66</v>
      </c>
      <c r="K6" s="3" t="s">
        <v>75</v>
      </c>
    </row>
    <row r="7" spans="1:11" s="3" customFormat="1">
      <c r="A7" s="14" t="str">
        <f t="shared" si="0"/>
        <v>ValueSet/AllergyIntoleranceType</v>
      </c>
      <c r="B7" s="4" t="s">
        <v>38</v>
      </c>
      <c r="C7" s="3" t="s">
        <v>4</v>
      </c>
      <c r="E7" s="13" t="b">
        <v>1</v>
      </c>
      <c r="F7" s="5" t="b">
        <v>1</v>
      </c>
      <c r="G7" s="7">
        <f t="shared" si="1"/>
        <v>1</v>
      </c>
      <c r="H7" s="2" t="s">
        <v>71</v>
      </c>
      <c r="I7" s="2" t="s">
        <v>70</v>
      </c>
      <c r="J7" s="3" t="s">
        <v>66</v>
      </c>
      <c r="K7" s="3" t="s">
        <v>75</v>
      </c>
    </row>
    <row r="8" spans="1:11" s="2" customFormat="1">
      <c r="A8" s="2" t="str">
        <f t="shared" si="0"/>
        <v>CodeSystem/AllergyIntoleranceCategory</v>
      </c>
      <c r="B8" s="5" t="s">
        <v>39</v>
      </c>
      <c r="C8" s="2" t="s">
        <v>3</v>
      </c>
      <c r="E8" s="5" t="b">
        <v>1</v>
      </c>
      <c r="F8" s="5" t="b">
        <v>1</v>
      </c>
      <c r="G8" s="10">
        <f t="shared" si="1"/>
        <v>1</v>
      </c>
      <c r="H8" s="2" t="s">
        <v>71</v>
      </c>
      <c r="I8" s="2" t="s">
        <v>70</v>
      </c>
      <c r="J8" s="3" t="s">
        <v>66</v>
      </c>
      <c r="K8" s="2" t="s">
        <v>75</v>
      </c>
    </row>
    <row r="9" spans="1:11" s="3" customFormat="1">
      <c r="A9" s="14" t="str">
        <f t="shared" si="0"/>
        <v>ValueSet/AllergyIntoleranceCategory</v>
      </c>
      <c r="B9" s="4" t="s">
        <v>39</v>
      </c>
      <c r="C9" s="3" t="s">
        <v>4</v>
      </c>
      <c r="E9" s="13" t="b">
        <v>1</v>
      </c>
      <c r="F9" s="5" t="b">
        <v>1</v>
      </c>
      <c r="G9" s="7">
        <f t="shared" si="1"/>
        <v>1</v>
      </c>
      <c r="H9" s="2" t="s">
        <v>71</v>
      </c>
      <c r="I9" s="2" t="s">
        <v>70</v>
      </c>
      <c r="J9" s="3" t="s">
        <v>66</v>
      </c>
      <c r="K9" s="3" t="s">
        <v>75</v>
      </c>
    </row>
    <row r="10" spans="1:11" s="2" customFormat="1">
      <c r="A10" s="2" t="str">
        <f t="shared" si="0"/>
        <v>CodeSystem/AllergyIntoleranceCriticality</v>
      </c>
      <c r="B10" s="5" t="s">
        <v>40</v>
      </c>
      <c r="C10" s="2" t="s">
        <v>3</v>
      </c>
      <c r="E10" s="5" t="b">
        <v>1</v>
      </c>
      <c r="F10" s="5" t="b">
        <v>1</v>
      </c>
      <c r="G10" s="10">
        <f t="shared" si="1"/>
        <v>1</v>
      </c>
      <c r="H10" s="2" t="s">
        <v>71</v>
      </c>
      <c r="I10" s="2" t="s">
        <v>70</v>
      </c>
      <c r="J10" s="3" t="s">
        <v>66</v>
      </c>
      <c r="K10" s="3" t="s">
        <v>75</v>
      </c>
    </row>
    <row r="11" spans="1:11" s="32" customFormat="1">
      <c r="A11" s="30" t="str">
        <f t="shared" si="0"/>
        <v>ValueSet/AllergyIntoleranceCriticality</v>
      </c>
      <c r="B11" s="31" t="s">
        <v>40</v>
      </c>
      <c r="C11" s="32" t="s">
        <v>4</v>
      </c>
      <c r="E11" s="33" t="b">
        <v>1</v>
      </c>
      <c r="F11" s="5" t="b">
        <v>1</v>
      </c>
      <c r="G11" s="34">
        <f t="shared" si="1"/>
        <v>1</v>
      </c>
      <c r="H11" s="30" t="s">
        <v>71</v>
      </c>
      <c r="I11" s="30" t="s">
        <v>70</v>
      </c>
      <c r="J11" s="32" t="s">
        <v>66</v>
      </c>
      <c r="K11" s="32" t="s">
        <v>75</v>
      </c>
    </row>
    <row r="12" spans="1:11" s="3" customFormat="1">
      <c r="A12" s="14" t="str">
        <f t="shared" si="0"/>
        <v>ValueSet/Allergy Intolerance - SNOMED CT IPS Free Set</v>
      </c>
      <c r="B12" s="13" t="s">
        <v>43</v>
      </c>
      <c r="C12" s="3" t="s">
        <v>4</v>
      </c>
      <c r="E12" s="13" t="b">
        <v>1</v>
      </c>
      <c r="F12" s="5" t="b">
        <v>1</v>
      </c>
      <c r="G12" s="7">
        <f t="shared" si="1"/>
        <v>1</v>
      </c>
    </row>
    <row r="13" spans="1:11" s="2" customFormat="1">
      <c r="A13" s="2" t="str">
        <f t="shared" si="0"/>
        <v>CodeSystem/Absent or Unknown Allergies - IPS</v>
      </c>
      <c r="B13" s="5" t="s">
        <v>45</v>
      </c>
      <c r="C13" s="2" t="s">
        <v>3</v>
      </c>
      <c r="E13" s="13" t="b">
        <v>1</v>
      </c>
      <c r="F13" s="5" t="b">
        <v>1</v>
      </c>
      <c r="G13" s="10">
        <f t="shared" si="1"/>
        <v>1</v>
      </c>
    </row>
    <row r="14" spans="1:11" s="14" customFormat="1">
      <c r="A14" s="14" t="str">
        <f t="shared" si="0"/>
        <v>ValueSet/Absent or Unknown Allergies - IPS</v>
      </c>
      <c r="B14" s="23" t="s">
        <v>45</v>
      </c>
      <c r="C14" s="23" t="s">
        <v>4</v>
      </c>
      <c r="D14" s="23"/>
      <c r="E14" s="13" t="b">
        <v>0</v>
      </c>
      <c r="F14" s="5" t="b">
        <v>0</v>
      </c>
      <c r="G14" s="11">
        <f t="shared" si="1"/>
        <v>0</v>
      </c>
      <c r="H14" s="23"/>
    </row>
    <row r="15" spans="1:11" s="3" customFormat="1">
      <c r="A15" s="14" t="str">
        <f t="shared" ref="A15:A17" si="2">CONCATENATE(C15,"/",B15)</f>
        <v>ValueSet/AllergyReactionSnomedCtIpsFreeSet</v>
      </c>
      <c r="B15" s="4" t="s">
        <v>59</v>
      </c>
      <c r="C15" s="3" t="s">
        <v>4</v>
      </c>
      <c r="E15" s="13" t="b">
        <v>1</v>
      </c>
      <c r="F15" s="13" t="b">
        <v>1</v>
      </c>
      <c r="G15" s="7">
        <f t="shared" ref="G15:G17" si="3">COUNTIF(E15:F15,TRUE)/COLUMNS(E15:F15)</f>
        <v>1</v>
      </c>
    </row>
    <row r="16" spans="1:11" s="2" customFormat="1">
      <c r="A16" s="2" t="str">
        <f t="shared" si="2"/>
        <v>CodeSystem/AllergyIntoleranceSeverity</v>
      </c>
      <c r="B16" s="5" t="s">
        <v>60</v>
      </c>
      <c r="C16" s="2" t="s">
        <v>3</v>
      </c>
      <c r="E16" s="5" t="b">
        <v>1</v>
      </c>
      <c r="F16" s="5" t="b">
        <v>1</v>
      </c>
      <c r="G16" s="10">
        <f t="shared" si="3"/>
        <v>1</v>
      </c>
    </row>
    <row r="17" spans="1:7" s="3" customFormat="1">
      <c r="A17" s="14" t="str">
        <f t="shared" si="2"/>
        <v>ValueSet/AllergyIntoleranceSeverity</v>
      </c>
      <c r="B17" s="4" t="s">
        <v>60</v>
      </c>
      <c r="C17" s="3" t="s">
        <v>4</v>
      </c>
      <c r="E17" s="13" t="b">
        <v>1</v>
      </c>
      <c r="F17" s="5" t="b">
        <v>1</v>
      </c>
      <c r="G17" s="7">
        <f t="shared" si="3"/>
        <v>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1"/>
  <sheetViews>
    <sheetView zoomScale="110" zoomScaleNormal="110" workbookViewId="0">
      <selection activeCell="F11" sqref="F11"/>
    </sheetView>
  </sheetViews>
  <sheetFormatPr defaultColWidth="8.77734375" defaultRowHeight="14.4"/>
  <cols>
    <col min="1" max="1" width="53.33203125" customWidth="1"/>
    <col min="2" max="2" width="37.77734375" customWidth="1"/>
    <col min="3" max="3" width="14.109375" customWidth="1"/>
    <col min="4" max="5" width="11.77734375" bestFit="1" customWidth="1"/>
    <col min="6" max="6" width="11.77734375" style="38" customWidth="1"/>
    <col min="7" max="7" width="11.77734375" customWidth="1"/>
  </cols>
  <sheetData>
    <row r="1" spans="1:11" s="1" customFormat="1" ht="43.2">
      <c r="A1" s="1" t="s">
        <v>24</v>
      </c>
      <c r="B1" s="1" t="s">
        <v>0</v>
      </c>
      <c r="C1" s="1" t="s">
        <v>6</v>
      </c>
      <c r="D1" s="1" t="s">
        <v>8</v>
      </c>
      <c r="E1" s="1" t="s">
        <v>9</v>
      </c>
      <c r="F1" s="35" t="s">
        <v>103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 ht="18" customHeight="1">
      <c r="A2" s="2" t="str">
        <f>CONCATENATE(C2,"/",B2)</f>
        <v>CodeSystem/HL7 event-status</v>
      </c>
      <c r="B2" s="18" t="s">
        <v>102</v>
      </c>
      <c r="C2" s="5" t="s">
        <v>3</v>
      </c>
      <c r="D2" s="2" t="b">
        <v>1</v>
      </c>
      <c r="E2" s="2" t="b">
        <v>1</v>
      </c>
      <c r="F2" s="36" t="s">
        <v>104</v>
      </c>
      <c r="G2" s="2" t="b">
        <v>1</v>
      </c>
      <c r="H2" s="6">
        <f t="shared" ref="H2:H11" si="0">COUNTIF(D2:E2,TRUE)/COLUMNS(D2:E2)</f>
        <v>1</v>
      </c>
    </row>
    <row r="3" spans="1:11" s="3" customFormat="1" ht="25.2" customHeight="1">
      <c r="A3" s="14" t="str">
        <f t="shared" ref="A3:A10" si="1">CONCATENATE(C3,"/",B3)</f>
        <v>ValueSet/HL7 ImmunizationStatusCodes</v>
      </c>
      <c r="B3" s="17" t="s">
        <v>105</v>
      </c>
      <c r="C3" s="4" t="s">
        <v>4</v>
      </c>
      <c r="D3" s="14" t="b">
        <v>1</v>
      </c>
      <c r="E3" s="14" t="b">
        <v>1</v>
      </c>
      <c r="F3" s="40" t="s">
        <v>104</v>
      </c>
      <c r="G3" s="14"/>
      <c r="H3" s="7">
        <f t="shared" si="0"/>
        <v>1</v>
      </c>
    </row>
    <row r="4" spans="1:11" s="2" customFormat="1">
      <c r="A4" s="2" t="str">
        <f>CONCATENATE(C4,"/",B4)</f>
        <v>ValueSet/HL7 Vaccines - SNOMED CT IPS Free Set</v>
      </c>
      <c r="B4" s="18" t="s">
        <v>106</v>
      </c>
      <c r="C4" s="2" t="s">
        <v>4</v>
      </c>
      <c r="D4" s="2" t="b">
        <v>1</v>
      </c>
      <c r="E4" s="2" t="b">
        <v>1</v>
      </c>
      <c r="F4" s="36"/>
      <c r="H4" s="6">
        <f t="shared" si="0"/>
        <v>1</v>
      </c>
      <c r="I4" s="28"/>
    </row>
    <row r="5" spans="1:11" s="14" customFormat="1">
      <c r="A5" s="14" t="str">
        <f t="shared" si="1"/>
        <v>CodeSystem/ATC Vaccines WHO ATC - IPS</v>
      </c>
      <c r="B5" s="13" t="s">
        <v>107</v>
      </c>
      <c r="C5" s="14" t="s">
        <v>3</v>
      </c>
      <c r="D5" s="14" t="b">
        <v>0</v>
      </c>
      <c r="E5" s="14" t="b">
        <v>0</v>
      </c>
      <c r="F5" s="37"/>
      <c r="H5" s="11">
        <f t="shared" si="0"/>
        <v>0</v>
      </c>
      <c r="I5" s="41"/>
      <c r="K5" s="23"/>
    </row>
    <row r="6" spans="1:11" s="12" customFormat="1">
      <c r="A6" s="15" t="str">
        <f t="shared" si="1"/>
        <v>ValueSet/Vaccines WHO ATC - IPS</v>
      </c>
      <c r="B6" s="24" t="s">
        <v>41</v>
      </c>
      <c r="C6" s="25" t="s">
        <v>4</v>
      </c>
      <c r="D6" s="15" t="b">
        <v>0</v>
      </c>
      <c r="E6" s="15" t="b">
        <v>0</v>
      </c>
      <c r="F6" s="39"/>
      <c r="G6" s="15" t="b">
        <v>0</v>
      </c>
      <c r="H6" s="10">
        <f t="shared" si="0"/>
        <v>0</v>
      </c>
      <c r="I6" s="2"/>
      <c r="J6" s="2"/>
      <c r="K6" s="2"/>
    </row>
    <row r="7" spans="1:11" s="14" customFormat="1">
      <c r="A7" s="14" t="str">
        <f t="shared" si="1"/>
        <v>CodeSystem/Absent or Unknown Immunization - IPS</v>
      </c>
      <c r="B7" s="29" t="s">
        <v>42</v>
      </c>
      <c r="C7" s="13" t="s">
        <v>3</v>
      </c>
      <c r="D7" s="14" t="b">
        <v>1</v>
      </c>
      <c r="E7" s="14" t="b">
        <v>1</v>
      </c>
      <c r="F7" s="37" t="s">
        <v>108</v>
      </c>
      <c r="G7" s="14" t="b">
        <v>0</v>
      </c>
      <c r="H7" s="11">
        <f t="shared" si="0"/>
        <v>1</v>
      </c>
      <c r="K7" s="23"/>
    </row>
    <row r="8" spans="1:11" s="12" customFormat="1">
      <c r="A8" s="15" t="str">
        <f t="shared" si="1"/>
        <v>ValueSet/HL7 body_site</v>
      </c>
      <c r="B8" s="24" t="s">
        <v>109</v>
      </c>
      <c r="C8" s="12" t="s">
        <v>4</v>
      </c>
      <c r="D8" s="15" t="b">
        <v>1</v>
      </c>
      <c r="E8" s="15" t="b">
        <v>1</v>
      </c>
      <c r="F8" s="39"/>
      <c r="G8" s="15" t="b">
        <v>1</v>
      </c>
      <c r="H8" s="10">
        <f t="shared" si="0"/>
        <v>1</v>
      </c>
      <c r="K8" s="2"/>
    </row>
    <row r="9" spans="1:11" s="14" customFormat="1">
      <c r="A9" s="14" t="str">
        <f t="shared" si="1"/>
        <v>CodeSystem/http://standardterms.edqm.eu</v>
      </c>
      <c r="B9" s="29" t="s">
        <v>62</v>
      </c>
      <c r="C9" s="14" t="s">
        <v>3</v>
      </c>
      <c r="D9" s="14" t="b">
        <v>1</v>
      </c>
      <c r="E9" s="14" t="b">
        <v>1</v>
      </c>
      <c r="F9" s="37"/>
      <c r="G9" s="14" t="b">
        <v>1</v>
      </c>
      <c r="H9" s="11">
        <f t="shared" si="0"/>
        <v>1</v>
      </c>
      <c r="K9" s="3"/>
    </row>
    <row r="10" spans="1:11" s="12" customFormat="1" ht="15.45" customHeight="1">
      <c r="A10" s="15" t="str">
        <f t="shared" si="1"/>
        <v>ValueSet/MedicineRouteOfAdministrationUvIps</v>
      </c>
      <c r="B10" s="24" t="s">
        <v>61</v>
      </c>
      <c r="C10" s="12" t="s">
        <v>4</v>
      </c>
      <c r="D10" s="15" t="b">
        <v>1</v>
      </c>
      <c r="E10" s="15" t="b">
        <v>1</v>
      </c>
      <c r="F10" s="39" t="s">
        <v>110</v>
      </c>
      <c r="G10" s="15" t="b">
        <v>1</v>
      </c>
      <c r="H10" s="10">
        <f t="shared" si="0"/>
        <v>1</v>
      </c>
      <c r="K10" s="2"/>
    </row>
    <row r="11" spans="1:11" s="3" customFormat="1">
      <c r="A11" s="14" t="str">
        <f t="shared" ref="A11" si="2">CONCATENATE(C11,"/",B11)</f>
        <v>ValueSet/VaccineTargetDiseasesUvIps</v>
      </c>
      <c r="B11" s="17" t="s">
        <v>63</v>
      </c>
      <c r="C11" s="4" t="s">
        <v>4</v>
      </c>
      <c r="D11" s="14" t="b">
        <v>1</v>
      </c>
      <c r="E11" s="14" t="b">
        <v>1</v>
      </c>
      <c r="F11" s="37"/>
      <c r="G11" s="14" t="b">
        <v>1</v>
      </c>
      <c r="H11" s="11">
        <f t="shared" si="0"/>
        <v>1</v>
      </c>
    </row>
    <row r="12" spans="1:11" s="2" customFormat="1">
      <c r="A12" s="2" t="str">
        <f t="shared" ref="A12:A13" si="3">CONCATENATE(C12,"/",B12)</f>
        <v>CodeSystem/</v>
      </c>
      <c r="C12" s="2" t="s">
        <v>3</v>
      </c>
      <c r="D12" s="2" t="b">
        <v>0</v>
      </c>
      <c r="E12" s="2" t="b">
        <v>0</v>
      </c>
      <c r="F12" s="36"/>
      <c r="H12" s="10">
        <f t="shared" ref="H12:H13" si="4">COUNTIF(D12:E12,TRUE)/COLUMNS(D12:E12)</f>
        <v>0</v>
      </c>
    </row>
    <row r="13" spans="1:11" s="3" customFormat="1">
      <c r="A13" s="14" t="str">
        <f t="shared" si="3"/>
        <v>ValueSet/</v>
      </c>
      <c r="C13" s="3" t="s">
        <v>4</v>
      </c>
      <c r="D13" s="14" t="b">
        <v>0</v>
      </c>
      <c r="E13" s="14" t="b">
        <v>0</v>
      </c>
      <c r="F13" s="37"/>
      <c r="G13" s="14"/>
      <c r="H13" s="7">
        <f t="shared" si="4"/>
        <v>0</v>
      </c>
      <c r="I13" s="14"/>
      <c r="J13" s="14"/>
    </row>
    <row r="14" spans="1:11">
      <c r="K14" s="2"/>
    </row>
    <row r="15" spans="1:11">
      <c r="K15" s="3"/>
    </row>
    <row r="16" spans="1:11">
      <c r="K16" s="2"/>
    </row>
    <row r="17" spans="11:11">
      <c r="K17" s="3"/>
    </row>
    <row r="18" spans="11:11">
      <c r="K18" s="2"/>
    </row>
    <row r="19" spans="11:11">
      <c r="K19" s="3"/>
    </row>
    <row r="20" spans="11:11">
      <c r="K20" s="2"/>
    </row>
    <row r="21" spans="11:11">
      <c r="K21" s="3"/>
    </row>
  </sheetData>
  <hyperlinks>
    <hyperlink ref="B9" r:id="rId1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xr:uid="{4FA2A5E6-4D0C-4384-A00C-154C9E655F4C}"/>
    <hyperlink ref="B7" r:id="rId6" xr:uid="{EC72EA2C-F4A5-469D-9B87-61EC2AA45C8E}"/>
    <hyperlink ref="B8" r:id="rId7" xr:uid="{B207510D-01C5-43C6-A4C1-45C08C84D9E8}"/>
    <hyperlink ref="B10" r:id="rId8" xr:uid="{3D527618-C840-4721-AB7B-670021257E2E}"/>
    <hyperlink ref="B11" r:id="rId9" xr:uid="{CE8B5D7C-D8AD-4412-840C-0596650A99EC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8"/>
  <sheetViews>
    <sheetView workbookViewId="0">
      <selection activeCell="F22" sqref="F22"/>
    </sheetView>
  </sheetViews>
  <sheetFormatPr defaultColWidth="8.77734375" defaultRowHeight="14.4"/>
  <cols>
    <col min="1" max="1" width="44.6640625" bestFit="1" customWidth="1"/>
    <col min="2" max="2" width="40.6640625" customWidth="1"/>
    <col min="3" max="3" width="14.44140625" customWidth="1"/>
    <col min="4" max="4" width="32.7773437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>
      <c r="A2" s="2" t="str">
        <f t="shared" ref="A2:A16" si="0">CONCATENATE(C2,"/",B2)</f>
        <v>CodeSystem/condition-clinical</v>
      </c>
      <c r="B2" s="18" t="s">
        <v>111</v>
      </c>
      <c r="C2" s="5" t="s">
        <v>3</v>
      </c>
      <c r="D2" s="5"/>
      <c r="E2" s="2" t="b">
        <v>0</v>
      </c>
      <c r="F2" s="2" t="b">
        <v>0</v>
      </c>
      <c r="H2" s="10">
        <f t="shared" ref="H2:H16" si="1">COUNTIF(E2:F2,TRUE)/COLUMNS(E2:F2)</f>
        <v>0</v>
      </c>
    </row>
    <row r="3" spans="1:11" s="3" customFormat="1">
      <c r="A3" s="14" t="str">
        <f t="shared" si="0"/>
        <v>ValueSet/ConditionClinicalStatusCodes</v>
      </c>
      <c r="B3" s="17" t="s">
        <v>46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si="1"/>
        <v>0</v>
      </c>
    </row>
    <row r="4" spans="1:11" s="2" customFormat="1">
      <c r="A4" s="2" t="str">
        <f t="shared" si="0"/>
        <v>CodeSystem/condition-ver-status</v>
      </c>
      <c r="B4" s="18" t="s">
        <v>112</v>
      </c>
      <c r="C4" s="2" t="s">
        <v>3</v>
      </c>
      <c r="E4" s="2" t="b">
        <v>0</v>
      </c>
      <c r="F4" s="2" t="b">
        <v>0</v>
      </c>
      <c r="H4" s="6">
        <f t="shared" si="1"/>
        <v>0</v>
      </c>
      <c r="I4" s="28"/>
    </row>
    <row r="5" spans="1:11" s="3" customFormat="1">
      <c r="A5" s="14" t="str">
        <f t="shared" si="0"/>
        <v>ValueSet/condition-ver-status</v>
      </c>
      <c r="B5" s="17" t="s">
        <v>112</v>
      </c>
      <c r="C5" s="3" t="s">
        <v>4</v>
      </c>
      <c r="E5" s="14" t="b">
        <v>0</v>
      </c>
      <c r="F5" s="14" t="b">
        <v>0</v>
      </c>
      <c r="G5" s="14"/>
      <c r="H5" s="7">
        <f t="shared" si="1"/>
        <v>0</v>
      </c>
      <c r="I5" s="41"/>
      <c r="J5" s="14"/>
      <c r="K5" s="23"/>
    </row>
    <row r="6" spans="1:11" s="2" customFormat="1">
      <c r="A6" s="2" t="str">
        <f t="shared" si="0"/>
        <v>CodeSystem/condition-category</v>
      </c>
      <c r="B6" s="18" t="s">
        <v>114</v>
      </c>
      <c r="C6" s="2" t="s">
        <v>3</v>
      </c>
      <c r="E6" s="2" t="b">
        <v>0</v>
      </c>
      <c r="F6" s="2" t="b">
        <v>0</v>
      </c>
      <c r="H6" s="10">
        <f t="shared" si="1"/>
        <v>0</v>
      </c>
    </row>
    <row r="7" spans="1:11" s="3" customFormat="1">
      <c r="A7" s="14" t="str">
        <f t="shared" si="0"/>
        <v>ValueSet/problem-type-uv-ips</v>
      </c>
      <c r="B7" s="17" t="s">
        <v>113</v>
      </c>
      <c r="C7" s="4" t="s">
        <v>4</v>
      </c>
      <c r="E7" s="14" t="b">
        <v>0</v>
      </c>
      <c r="F7" s="14" t="b">
        <v>0</v>
      </c>
      <c r="G7" s="14"/>
      <c r="H7" s="7">
        <f t="shared" si="1"/>
        <v>0</v>
      </c>
      <c r="I7" s="14"/>
      <c r="J7" s="14"/>
      <c r="K7" s="23"/>
    </row>
    <row r="8" spans="1:11" s="3" customFormat="1">
      <c r="A8" s="14" t="str">
        <f t="shared" si="0"/>
        <v>ValueSet/problem-type-loinc</v>
      </c>
      <c r="B8" s="17" t="s">
        <v>115</v>
      </c>
      <c r="C8" s="3" t="s">
        <v>4</v>
      </c>
      <c r="E8" s="14" t="b">
        <v>0</v>
      </c>
      <c r="F8" s="14" t="b">
        <v>0</v>
      </c>
      <c r="G8" s="14"/>
      <c r="H8" s="7">
        <f t="shared" si="1"/>
        <v>0</v>
      </c>
      <c r="I8" s="14"/>
    </row>
    <row r="9" spans="1:11" s="2" customFormat="1">
      <c r="A9" s="2" t="str">
        <f t="shared" si="0"/>
        <v>CodeSystem/http://snomed.info/sct</v>
      </c>
      <c r="B9" s="18" t="s">
        <v>47</v>
      </c>
      <c r="C9" s="5" t="s">
        <v>3</v>
      </c>
      <c r="E9" s="2" t="b">
        <v>0</v>
      </c>
      <c r="F9" s="2" t="b">
        <v>0</v>
      </c>
      <c r="H9" s="10">
        <f t="shared" si="1"/>
        <v>0</v>
      </c>
      <c r="I9" s="12"/>
    </row>
    <row r="10" spans="1:11" s="3" customFormat="1">
      <c r="A10" s="14" t="str">
        <f t="shared" si="0"/>
        <v>ValueSet/condition-severity</v>
      </c>
      <c r="B10" s="17" t="s">
        <v>116</v>
      </c>
      <c r="C10" s="4" t="s">
        <v>4</v>
      </c>
      <c r="E10" s="14" t="b">
        <v>0</v>
      </c>
      <c r="F10" s="14" t="b">
        <v>0</v>
      </c>
      <c r="G10" s="14"/>
      <c r="H10" s="7">
        <f t="shared" si="1"/>
        <v>0</v>
      </c>
      <c r="I10" s="14"/>
      <c r="J10" s="14"/>
    </row>
    <row r="11" spans="1:11" s="2" customFormat="1">
      <c r="A11" s="2" t="str">
        <f t="shared" si="0"/>
        <v>CodeSystem/http://loinc.org</v>
      </c>
      <c r="B11" s="18" t="s">
        <v>57</v>
      </c>
      <c r="C11" s="2" t="s">
        <v>3</v>
      </c>
      <c r="E11" s="2" t="b">
        <v>0</v>
      </c>
      <c r="F11" s="2" t="b">
        <v>0</v>
      </c>
      <c r="H11" s="10">
        <f t="shared" si="1"/>
        <v>0</v>
      </c>
    </row>
    <row r="12" spans="1:11" s="3" customFormat="1">
      <c r="A12" s="14" t="str">
        <f t="shared" si="0"/>
        <v>ValueSet/condition-severity-uv-ips</v>
      </c>
      <c r="B12" s="17" t="s">
        <v>117</v>
      </c>
      <c r="C12" s="3" t="s">
        <v>4</v>
      </c>
      <c r="E12" s="14" t="b">
        <v>0</v>
      </c>
      <c r="F12" s="14" t="b">
        <v>0</v>
      </c>
      <c r="G12" s="14"/>
      <c r="H12" s="7">
        <f t="shared" si="1"/>
        <v>0</v>
      </c>
    </row>
    <row r="13" spans="1:11" s="14" customFormat="1">
      <c r="A13" s="14" t="str">
        <f t="shared" si="0"/>
        <v>ValueSet/problems-snomed-absent-unknown-uv-ips</v>
      </c>
      <c r="B13" s="29" t="s">
        <v>118</v>
      </c>
      <c r="C13" s="23" t="s">
        <v>4</v>
      </c>
      <c r="E13" s="14" t="b">
        <v>0</v>
      </c>
      <c r="F13" s="14" t="b">
        <v>0</v>
      </c>
      <c r="H13" s="11">
        <f t="shared" si="1"/>
        <v>0</v>
      </c>
      <c r="K13" s="3"/>
    </row>
    <row r="14" spans="1:11" s="12" customFormat="1">
      <c r="A14" s="15" t="str">
        <f t="shared" si="0"/>
        <v>CodeSystem/absent-unknown-uv-ips</v>
      </c>
      <c r="B14" s="24" t="s">
        <v>119</v>
      </c>
      <c r="C14" s="15" t="s">
        <v>3</v>
      </c>
      <c r="E14" s="2" t="b">
        <v>0</v>
      </c>
      <c r="F14" s="2" t="b">
        <v>0</v>
      </c>
      <c r="G14" s="15"/>
      <c r="H14" s="10">
        <f t="shared" si="1"/>
        <v>0</v>
      </c>
      <c r="K14" s="2"/>
    </row>
    <row r="15" spans="1:11" s="2" customFormat="1">
      <c r="A15" s="2" t="str">
        <f t="shared" si="0"/>
        <v>CodeSystem/http://snomed.info/sct</v>
      </c>
      <c r="B15" s="18" t="s">
        <v>47</v>
      </c>
      <c r="C15" s="2" t="s">
        <v>3</v>
      </c>
      <c r="E15" s="2" t="b">
        <v>0</v>
      </c>
      <c r="F15" s="2" t="b">
        <v>0</v>
      </c>
      <c r="H15" s="10">
        <f t="shared" si="1"/>
        <v>0</v>
      </c>
    </row>
    <row r="16" spans="1:11" s="3" customFormat="1">
      <c r="A16" s="14" t="str">
        <f t="shared" si="0"/>
        <v>ValueSet/problems-snomed-ct-ips-free-set</v>
      </c>
      <c r="B16" s="17" t="s">
        <v>120</v>
      </c>
      <c r="C16" s="3" t="s">
        <v>4</v>
      </c>
      <c r="E16" s="14" t="b">
        <v>0</v>
      </c>
      <c r="F16" s="14" t="b">
        <v>0</v>
      </c>
      <c r="G16" s="14"/>
      <c r="H16" s="7">
        <f t="shared" si="1"/>
        <v>0</v>
      </c>
    </row>
    <row r="17" spans="1:8" s="2" customFormat="1">
      <c r="A17" s="2" t="str">
        <f t="shared" ref="A17:A18" si="2">CONCATENATE(C17,"/",B17)</f>
        <v>CodeSystem/resource-types</v>
      </c>
      <c r="B17" s="18" t="s">
        <v>121</v>
      </c>
      <c r="C17" s="2" t="s">
        <v>3</v>
      </c>
      <c r="E17" s="2" t="b">
        <v>1</v>
      </c>
      <c r="F17" s="2" t="b">
        <v>1</v>
      </c>
      <c r="H17" s="10">
        <f t="shared" ref="H17:H18" si="3">COUNTIF(E17:F17,TRUE)/COLUMNS(E17:F17)</f>
        <v>1</v>
      </c>
    </row>
    <row r="18" spans="1:8" s="3" customFormat="1">
      <c r="A18" s="14" t="str">
        <f t="shared" si="2"/>
        <v>ValueSet/resource-types</v>
      </c>
      <c r="B18" s="17" t="s">
        <v>121</v>
      </c>
      <c r="C18" s="3" t="s">
        <v>4</v>
      </c>
      <c r="E18" s="14" t="b">
        <v>1</v>
      </c>
      <c r="F18" s="14" t="s">
        <v>150</v>
      </c>
      <c r="G18" s="14"/>
      <c r="H18" s="7">
        <f t="shared" si="3"/>
        <v>0.5</v>
      </c>
    </row>
  </sheetData>
  <hyperlinks>
    <hyperlink ref="B3" r:id="rId1" xr:uid="{5ADCB6A7-F900-4AE5-AE60-6F7B58A028DC}"/>
    <hyperlink ref="B2" r:id="rId2" xr:uid="{693A2B87-3C09-409A-9F0C-1A121C728A9C}"/>
    <hyperlink ref="B5" r:id="rId3" xr:uid="{6573CE76-5934-41C9-8B95-37E84E49037E}"/>
    <hyperlink ref="B4" r:id="rId4" xr:uid="{80D4A1F3-64AE-4F0B-A832-60B504A89FAA}"/>
    <hyperlink ref="B7" r:id="rId5" xr:uid="{830B4122-66BB-42E8-A785-2BE83623D2D9}"/>
    <hyperlink ref="B6" r:id="rId6" xr:uid="{1F58FA06-6AAF-4FE4-9EB7-4C39B2B9F847}"/>
    <hyperlink ref="B8" r:id="rId7" xr:uid="{8DBC9AED-91D4-4B3E-8DED-A240B77965C1}"/>
    <hyperlink ref="B10" r:id="rId8" xr:uid="{C233EF1D-9693-4300-93C1-538EDA34C784}"/>
    <hyperlink ref="B9" r:id="rId9" xr:uid="{73A7BB5F-77AD-4BE7-9876-5B8CA447F8F6}"/>
    <hyperlink ref="B12" r:id="rId10" xr:uid="{0C5DB5FE-E139-4D00-8116-8B11327C69E4}"/>
    <hyperlink ref="B11" r:id="rId11" xr:uid="{1EFC868A-F237-4E69-99D0-1E2DFCF2E474}"/>
    <hyperlink ref="B14" r:id="rId12" xr:uid="{B7E8C717-9A59-4783-A9FE-2A5652663185}"/>
    <hyperlink ref="B16" r:id="rId13" xr:uid="{1B28664C-F447-4D59-B8AF-2B731E370DED}"/>
    <hyperlink ref="B15" r:id="rId14" xr:uid="{C5660AF6-8161-4873-9914-0D9244F4AC96}"/>
    <hyperlink ref="B18" r:id="rId15" xr:uid="{817C6D91-7471-4BB7-8CF5-1A8376205048}"/>
    <hyperlink ref="B17" r:id="rId16" xr:uid="{DDAE48CD-6F96-4D52-97DA-1A401D9DDA17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cid-symed akognon</cp:lastModifiedBy>
  <dcterms:created xsi:type="dcterms:W3CDTF">2023-05-22T13:10:37Z</dcterms:created>
  <dcterms:modified xsi:type="dcterms:W3CDTF">2023-07-04T14:28:51Z</dcterms:modified>
</cp:coreProperties>
</file>