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04A5832D-C271-4DF3-95B8-224E6A439790}" xr6:coauthVersionLast="47" xr6:coauthVersionMax="47" xr10:uidLastSave="{00000000-0000-0000-0000-000000000000}"/>
  <bookViews>
    <workbookView xWindow="-108" yWindow="-108" windowWidth="23256" windowHeight="12456" firstSheet="4" activeTab="1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C13" i="1"/>
  <c r="E7" i="1"/>
  <c r="E13" i="1"/>
  <c r="E2" i="1"/>
  <c r="E6" i="1"/>
  <c r="E10" i="1"/>
  <c r="E3" i="1"/>
  <c r="D13" i="1"/>
  <c r="E12" i="1"/>
  <c r="E8" i="1"/>
  <c r="E14" i="1"/>
  <c r="E9" i="1"/>
  <c r="F13" i="1" l="1"/>
  <c r="A4" i="11"/>
  <c r="H4" i="11"/>
  <c r="A7" i="7"/>
  <c r="H11" i="17"/>
  <c r="A11" i="17"/>
  <c r="A4" i="16"/>
  <c r="H15" i="17"/>
  <c r="A15" i="17"/>
  <c r="H14" i="17"/>
  <c r="A14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5" i="1"/>
  <c r="E11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8" i="16"/>
  <c r="A9" i="16"/>
  <c r="A10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9" i="1"/>
  <c r="C6" i="1"/>
  <c r="D11" i="1"/>
  <c r="C14" i="1"/>
  <c r="C11" i="1"/>
  <c r="D7" i="1"/>
  <c r="C8" i="1"/>
  <c r="D12" i="1"/>
  <c r="C12" i="1"/>
  <c r="D6" i="1"/>
  <c r="C7" i="1"/>
  <c r="D10" i="1"/>
  <c r="C10" i="1"/>
  <c r="C9" i="1"/>
  <c r="D8" i="1"/>
  <c r="D14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D4" i="1"/>
  <c r="C5" i="1"/>
  <c r="C2" i="1"/>
  <c r="D2" i="1"/>
  <c r="C4" i="1"/>
  <c r="D5" i="1"/>
  <c r="C3" i="1"/>
  <c r="E4" i="1"/>
  <c r="D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<sst xmlns="http://schemas.openxmlformats.org/spreadsheetml/2006/main" count="969" uniqueCount="217">
  <si>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</si>
  <si>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</si>
  <si>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</si>
  <si>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</si>
  <si>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</si>
  <si>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</si>
  <si>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</si>
  <si>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</si>
  <si>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</si>
  <si>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</si>
  <si>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</si>
  <si>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</si>
  <si>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</si>
  <si>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</si>
  <si>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</si>
  <si>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</si>
  <si>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</si>
  <si>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</si>
  <si>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</si>
  <si>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</si>
  <si>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</si>
  <si>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</si>
  <si>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</si>
  <si>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</si>
  <si>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</si>
  <si>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</si>
  <si>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</si>
  <si>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</si>
  <si>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</si>
  <si>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</si>
  <si>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</si>
  <si>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</si>
  <si>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</si>
  <si>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</si>
  <si>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</si>
  <si>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</si>
  <si>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</si>
  <si>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</si>
  <si>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</si>
  <si>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</si>
  <si>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</si>
  <si>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</si>
  <si>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</si>
  <si>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</si>
  <si>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</si>
  <si>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</si>
  <si>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</si>
  <si>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</si>
  <si>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</si>
  <si>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</si>
  <si>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</si>
  <si>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</si>
  <si>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</si>
  <si>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</si>
  <si>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</si>
  <si>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</si>
  <si>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</si>
  <si>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</si>
  <si>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</si>
  <si>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</si>
  <si>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</si>
  <si>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</si>
  <si>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</si>
  <si>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</si>
  <si>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</si>
  <si>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</si>
  <si>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</si>
  <si>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</si>
  <si>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</si>
  <si>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</si>
  <si>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</si>
  <si>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</si>
  <si>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</si>
  <si>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</si>
  <si>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</si>
  <si>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</si>
  <si>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</si>
  <si>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</si>
  <si>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</si>
  <si>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</si>
  <si>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</si>
  <si>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</si>
  <si>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</si>
  <si>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</si>
  <si>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</si>
  <si>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</si>
  <si>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</si>
  <si>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</si>
  <si>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</si>
  <si>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</si>
  <si>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</si>
  <si>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</si>
  <si>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</si>
  <si>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</si>
  <si>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</si>
  <si>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</si>
  <si>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</si>
  <si>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</si>
  <si>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</si>
  <si>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</si>
  <si>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</si>
  <si>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</si>
  <si>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</si>
  <si>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</si>
  <si>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</si>
  <si>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</si>
  <si>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</si>
  <si>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</si>
  <si>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</si>
  <si>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</si>
  <si>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</si>
  <si>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</si>
  <si>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</si>
  <si>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</si>
  <si>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</si>
  <si>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</si>
  <si>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</si>
  <si>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</si>
  <si>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</si>
  <si>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</si>
  <si>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</si>
  <si>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</si>
  <si>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</si>
  <si>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</si>
  <si>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</si>
  <si>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</si>
  <si>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</si>
  <si>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</si>
  <si>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</si>
  <si>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</si>
  <si>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</si>
  <si>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</si>
  <si>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</si>
  <si>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</si>
  <si>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</si>
  <si>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</si>
  <si>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</si>
  <si>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</si>
  <si>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</si>
  <si>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</si>
  <si>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</si>
  <si>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</si>
  <si>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</si>
  <si>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</si>
  <si>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</si>
  <si>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</si>
  <si>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</si>
  <si>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</si>
  <si>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</si>
  <si>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</si>
  <si>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</si>
  <si>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</si>
  <si>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</si>
  <si>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</si>
  <si>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</si>
  <si>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</si>
  <si>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</si>
  <si>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</si>
  <si>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</si>
  <si>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</si>
  <si>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</si>
  <si>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</si>
  <si>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</si>
  <si>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</si>
  <si>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</si>
  <si>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</si>
  <si>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</si>
  <si>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</si>
  <si>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</si>
  <si>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</si>
  <si>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</si>
  <si>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</si>
  <si>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</si>
  <si>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</si>
  <si>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</si>
  <si>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</si>
  <si>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</si>
  <si>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</si>
  <si>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</si>
  <si>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</si>
  <si>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</si>
  <si>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</si>
  <si>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</si>
  <si>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</si>
  <si>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</si>
  <si>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</si>
  <si>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</si>
  <si>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</si>
  <si>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</si>
  <si>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</si>
  <si>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</si>
  <si>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</si>
  <si>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</si>
  <si>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</si>
  <si>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</si>
  <si>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</si>
  <si>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5.0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</si>
  <si>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</si>
  <si>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</si>
  <si>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</si>
  <si>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</si>
  <si>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</si>
  <si>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</si>
  <si>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</si>
  <si>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</si>
  <si>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</si>
  <si>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</si>
  <si>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</si>
  <si>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</si>
  <si>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Sem conceito, mapea para SNOMED CT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</si>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</sst>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9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5" Type="http://schemas.openxmlformats.org/officeDocument/2006/relationships/hyperlink" Target="https://build.fhir.org/ig/HL7/fhir-ips/CodeSystem-absent-unknown-uv-ip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0.83333333333333337</v>
      </c>
      <c r="D7" s="71">
        <f t="shared" ca="1" si="0"/>
        <v>0.6428571428571429</v>
      </c>
      <c r="E7" s="71" t="str">
        <f t="shared" ca="1" si="0"/>
        <v/>
      </c>
      <c r="F7" s="70">
        <f t="shared" ca="1" si="1"/>
        <v>0.82539682539682546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0.85</v>
      </c>
      <c r="E8" s="71" t="str">
        <f t="shared" ca="1" si="0"/>
        <v/>
      </c>
      <c r="F8" s="70">
        <f t="shared" ca="1" si="1"/>
        <v>0.95000000000000007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0.3125</v>
      </c>
      <c r="E10" s="71" t="str">
        <f t="shared" ca="1" si="0"/>
        <v/>
      </c>
      <c r="F10" s="70">
        <f t="shared" ca="1" si="1"/>
        <v>0.52083333333333337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0.2857142857142857</v>
      </c>
      <c r="D12" s="71">
        <f t="shared" ca="1" si="0"/>
        <v>0.3125</v>
      </c>
      <c r="E12" s="71" t="str">
        <f t="shared" ca="1" si="0"/>
        <v/>
      </c>
      <c r="F12" s="70">
        <f t="shared" ca="1" si="1"/>
        <v>0.53273809523809523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0.73351648351648369</v>
      </c>
      <c r="D15" s="17">
        <f ca="1">AVERAGE(D2:D14)</f>
        <v>0.70874542124542117</v>
      </c>
      <c r="F15" s="17">
        <f ca="1">AVERAGE(F2:F14)</f>
        <v>0.788846916971917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G18" sqref="G18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210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198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7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7" t="b">
        <v>1</v>
      </c>
      <c r="F8" s="77" t="b">
        <v>1</v>
      </c>
      <c r="G8" s="77" t="b">
        <v>0</v>
      </c>
      <c r="H8" s="9">
        <f t="shared" si="1"/>
        <v>1</v>
      </c>
      <c r="I8" s="77" t="s">
        <v>68</v>
      </c>
      <c r="J8" s="77" t="s">
        <v>50</v>
      </c>
      <c r="K8" s="77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7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7" t="b">
        <v>1</v>
      </c>
      <c r="F10" s="77" t="b">
        <v>1</v>
      </c>
      <c r="G10" s="77" t="b">
        <v>0</v>
      </c>
      <c r="H10" s="9">
        <f t="shared" si="3"/>
        <v>1</v>
      </c>
      <c r="I10" s="77" t="s">
        <v>51</v>
      </c>
      <c r="J10" s="77" t="s">
        <v>50</v>
      </c>
      <c r="K10" s="77" t="b">
        <v>0</v>
      </c>
    </row>
    <row r="11" spans="1:13" s="77" customFormat="1" x14ac:dyDescent="0.3">
      <c r="A11" s="12" t="str">
        <f t="shared" ref="A11" si="4">CONCATENATE(C11,"/",B11)</f>
        <v>ValueSet/medicine-route-of-administration</v>
      </c>
      <c r="B11" s="22" t="s">
        <v>211</v>
      </c>
      <c r="C11" s="18" t="s">
        <v>4</v>
      </c>
      <c r="E11" s="77" t="b">
        <v>1</v>
      </c>
      <c r="F11" s="77" t="b">
        <v>0</v>
      </c>
      <c r="G11" s="77" t="b">
        <v>0</v>
      </c>
      <c r="H11" s="9">
        <f t="shared" ref="H11" si="5">COUNTIF(E11:F11,TRUE)/COLUMNS(E11:F11)</f>
        <v>0.5</v>
      </c>
      <c r="K11" s="77" t="b">
        <v>0</v>
      </c>
      <c r="M11" s="77" t="s">
        <v>212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tabSelected="1" workbookViewId="0">
      <selection activeCell="B7" sqref="B7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213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214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215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0</v>
      </c>
      <c r="G5" s="12"/>
      <c r="H5" s="9">
        <f t="shared" si="1"/>
        <v>0.5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216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158</v>
      </c>
      <c r="J31" s="3" t="s">
        <v>50</v>
      </c>
    </row>
    <row r="32" spans="1:11" x14ac:dyDescent="0.3">
      <c r="A32" s="10" t="s">
        <v>183</v>
      </c>
      <c r="B32" s="2" t="s">
        <v>184</v>
      </c>
      <c r="C32" s="2" t="s">
        <v>3</v>
      </c>
      <c r="D32" s="2" t="s">
        <v>184</v>
      </c>
      <c r="E32" s="2" t="b">
        <v>0</v>
      </c>
      <c r="G32" s="2" t="s">
        <v>46</v>
      </c>
      <c r="K32" t="s">
        <v>187</v>
      </c>
    </row>
    <row r="33" spans="1:11" x14ac:dyDescent="0.3">
      <c r="A33" s="3" t="s">
        <v>185</v>
      </c>
      <c r="B33" s="3" t="s">
        <v>186</v>
      </c>
      <c r="C33" s="3" t="s">
        <v>4</v>
      </c>
      <c r="D33" s="3" t="s">
        <v>186</v>
      </c>
      <c r="E33" s="2" t="b">
        <v>1</v>
      </c>
      <c r="F33" s="3" t="b">
        <v>1</v>
      </c>
      <c r="G33" s="3" t="s">
        <v>46</v>
      </c>
      <c r="H33" s="7">
        <v>0.5</v>
      </c>
      <c r="I33" s="3" t="s">
        <v>60</v>
      </c>
      <c r="J33" s="3"/>
      <c r="K33" t="s">
        <v>188</v>
      </c>
    </row>
    <row r="34" spans="1:11" x14ac:dyDescent="0.3">
      <c r="A34" t="s">
        <v>189</v>
      </c>
      <c r="B34" s="74" t="s">
        <v>190</v>
      </c>
      <c r="C34" s="2" t="s">
        <v>3</v>
      </c>
      <c r="D34" s="2" t="s">
        <v>190</v>
      </c>
      <c r="E34" s="2" t="b">
        <v>1</v>
      </c>
      <c r="F34" t="b">
        <v>1</v>
      </c>
      <c r="G34" s="2" t="s">
        <v>46</v>
      </c>
      <c r="H34" s="75">
        <v>1</v>
      </c>
      <c r="I34" s="3" t="s">
        <v>191</v>
      </c>
      <c r="J34" s="3" t="s">
        <v>50</v>
      </c>
      <c r="K34" t="s">
        <v>192</v>
      </c>
    </row>
    <row r="35" spans="1:11" x14ac:dyDescent="0.3">
      <c r="A35" t="s">
        <v>193</v>
      </c>
      <c r="B35" s="74" t="s">
        <v>194</v>
      </c>
      <c r="C35" s="3" t="s">
        <v>4</v>
      </c>
      <c r="D35" s="3" t="s">
        <v>194</v>
      </c>
      <c r="E35" s="2" t="b">
        <v>1</v>
      </c>
      <c r="F35" t="b">
        <v>1</v>
      </c>
      <c r="G35" s="3" t="s">
        <v>46</v>
      </c>
      <c r="H35" s="75">
        <v>1</v>
      </c>
      <c r="I35" s="3" t="s">
        <v>60</v>
      </c>
      <c r="J35" s="3" t="s">
        <v>50</v>
      </c>
      <c r="K35" s="3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"/>
  <sheetViews>
    <sheetView workbookViewId="0">
      <selection activeCell="L17" sqref="L1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13" t="str">
        <f t="shared" ref="A2:A15" si="0">CONCATENATE(C2,"/",B2)</f>
        <v>CodeSystem/composition-status</v>
      </c>
      <c r="B2" s="16" t="s">
        <v>105</v>
      </c>
      <c r="C2" s="5" t="s">
        <v>3</v>
      </c>
      <c r="D2" s="5"/>
      <c r="E2" s="2" t="b">
        <v>1</v>
      </c>
      <c r="F2" s="2" t="b">
        <v>1</v>
      </c>
      <c r="G2" s="2" t="s">
        <v>46</v>
      </c>
      <c r="H2" s="8">
        <f t="shared" ref="H2:H15" si="1">COUNTIF(E2:F2,TRUE)/COLUMNS(E2:F2)</f>
        <v>1</v>
      </c>
      <c r="I2" s="2" t="s">
        <v>58</v>
      </c>
      <c r="J2" s="2" t="b">
        <v>1</v>
      </c>
      <c r="K2" s="2" t="s">
        <v>197</v>
      </c>
    </row>
    <row r="3" spans="1:12" s="3" customFormat="1" x14ac:dyDescent="0.3">
      <c r="A3" s="12" t="str">
        <f t="shared" si="0"/>
        <v>ValueSet/composition-status</v>
      </c>
      <c r="B3" s="15" t="s">
        <v>105</v>
      </c>
      <c r="C3" s="4" t="s">
        <v>4</v>
      </c>
      <c r="D3" s="4"/>
      <c r="E3" s="12" t="b">
        <v>1</v>
      </c>
      <c r="F3" s="12" t="b">
        <v>1</v>
      </c>
      <c r="G3" s="12" t="s">
        <v>46</v>
      </c>
      <c r="H3" s="7">
        <f t="shared" si="1"/>
        <v>1</v>
      </c>
      <c r="I3" s="3" t="s">
        <v>58</v>
      </c>
      <c r="J3" s="3" t="b">
        <v>1</v>
      </c>
      <c r="K3" s="3" t="s">
        <v>197</v>
      </c>
    </row>
    <row r="4" spans="1:12" s="2" customFormat="1" x14ac:dyDescent="0.3">
      <c r="A4" s="13" t="str">
        <f t="shared" si="0"/>
        <v>CodeSystem/v3-Confidentiality</v>
      </c>
      <c r="B4" s="16" t="s">
        <v>106</v>
      </c>
      <c r="C4" s="5" t="s">
        <v>3</v>
      </c>
      <c r="E4" s="2" t="b">
        <v>0</v>
      </c>
      <c r="F4" s="2" t="b">
        <v>0</v>
      </c>
      <c r="G4" s="2" t="s">
        <v>54</v>
      </c>
      <c r="H4" s="8">
        <f t="shared" si="1"/>
        <v>0</v>
      </c>
      <c r="I4" s="21"/>
    </row>
    <row r="5" spans="1:12" s="18" customFormat="1" x14ac:dyDescent="0.3">
      <c r="A5" s="12" t="str">
        <f t="shared" si="0"/>
        <v>ValueSet/v3.ConfidentialityClassification</v>
      </c>
      <c r="B5" s="22" t="s">
        <v>41</v>
      </c>
      <c r="C5" s="18" t="s">
        <v>4</v>
      </c>
      <c r="E5" s="12" t="b">
        <v>0</v>
      </c>
      <c r="F5" s="12" t="b">
        <v>0</v>
      </c>
      <c r="G5" s="12" t="s">
        <v>54</v>
      </c>
      <c r="H5" s="9">
        <f t="shared" si="1"/>
        <v>0</v>
      </c>
      <c r="I5" s="29"/>
      <c r="J5" s="12"/>
    </row>
    <row r="6" spans="1:12" s="2" customFormat="1" x14ac:dyDescent="0.3">
      <c r="A6" s="13" t="str">
        <f t="shared" si="0"/>
        <v>CodeSystem/composition-attestation-mode</v>
      </c>
      <c r="B6" s="16" t="s">
        <v>107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2" s="18" customFormat="1" x14ac:dyDescent="0.3">
      <c r="A7" s="12" t="str">
        <f t="shared" si="0"/>
        <v>ValueSet/composition-attestation-mode</v>
      </c>
      <c r="B7" s="22" t="s">
        <v>107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2" s="13" customFormat="1" x14ac:dyDescent="0.3">
      <c r="A8" s="13" t="str">
        <f t="shared" si="0"/>
        <v>CodeSystem/document-relationship-type</v>
      </c>
      <c r="B8" s="19" t="s">
        <v>108</v>
      </c>
      <c r="C8" s="13" t="s">
        <v>3</v>
      </c>
      <c r="E8" s="13" t="b">
        <v>1</v>
      </c>
      <c r="F8" s="13" t="b">
        <v>1</v>
      </c>
      <c r="G8" s="13" t="s">
        <v>54</v>
      </c>
      <c r="H8" s="8">
        <v>1</v>
      </c>
      <c r="I8" s="10" t="s">
        <v>196</v>
      </c>
      <c r="J8" s="13" t="b">
        <v>0</v>
      </c>
      <c r="K8" s="13" t="s">
        <v>197</v>
      </c>
    </row>
    <row r="9" spans="1:12" s="18" customFormat="1" x14ac:dyDescent="0.3">
      <c r="A9" s="12" t="str">
        <f t="shared" si="0"/>
        <v>ValueSet/document-relationship-type</v>
      </c>
      <c r="B9" s="22" t="s">
        <v>108</v>
      </c>
      <c r="C9" s="18" t="s">
        <v>4</v>
      </c>
      <c r="E9" s="12" t="b">
        <v>1</v>
      </c>
      <c r="F9" s="12" t="b">
        <v>1</v>
      </c>
      <c r="G9" s="12" t="s">
        <v>54</v>
      </c>
      <c r="H9" s="9">
        <v>1</v>
      </c>
      <c r="I9" s="12" t="s">
        <v>196</v>
      </c>
      <c r="J9" s="12" t="b">
        <v>0</v>
      </c>
      <c r="K9" s="18" t="s">
        <v>197</v>
      </c>
    </row>
    <row r="10" spans="1:12" s="13" customFormat="1" x14ac:dyDescent="0.3">
      <c r="A10" s="13" t="str">
        <f t="shared" si="0"/>
        <v>CodeSystem/list-mode</v>
      </c>
      <c r="B10" s="19" t="s">
        <v>109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2" s="3" customFormat="1" x14ac:dyDescent="0.3">
      <c r="A11" s="12" t="str">
        <f t="shared" si="0"/>
        <v>ValueSet/list-mode</v>
      </c>
      <c r="B11" s="15" t="s">
        <v>109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2" s="2" customFormat="1" x14ac:dyDescent="0.3">
      <c r="A12" s="13" t="str">
        <f t="shared" si="0"/>
        <v>CodeSystem/list-order</v>
      </c>
      <c r="B12" s="16" t="s">
        <v>110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ValueSet/list-order</v>
      </c>
      <c r="B13" s="15" t="s">
        <v>110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2" s="2" customFormat="1" x14ac:dyDescent="0.3">
      <c r="A14" s="13" t="str">
        <f t="shared" si="0"/>
        <v>CodeSystem/list-empty-reason</v>
      </c>
      <c r="B14" s="16" t="s">
        <v>111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2" s="3" customFormat="1" x14ac:dyDescent="0.3">
      <c r="A15" s="12" t="str">
        <f t="shared" si="0"/>
        <v>ValueSet/list-empty-reason</v>
      </c>
      <c r="B15" s="15" t="s">
        <v>111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2" x14ac:dyDescent="0.3">
      <c r="A16" s="16" t="s">
        <v>206</v>
      </c>
      <c r="B16" s="15" t="s">
        <v>207</v>
      </c>
      <c r="C16" s="2" t="s">
        <v>4</v>
      </c>
      <c r="D16" s="2"/>
      <c r="E16" s="2" t="b">
        <v>1</v>
      </c>
      <c r="F16" s="12" t="b">
        <v>0</v>
      </c>
      <c r="G16" s="2" t="s">
        <v>54</v>
      </c>
      <c r="H16" s="76">
        <v>0.5</v>
      </c>
      <c r="I16" s="2" t="s">
        <v>58</v>
      </c>
      <c r="J16" t="s">
        <v>45</v>
      </c>
      <c r="K16" t="s">
        <v>197</v>
      </c>
      <c r="L16" t="s">
        <v>208</v>
      </c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  <hyperlink ref="B16" r:id="rId15" location="4.4.1.139" xr:uid="{4C463A27-6355-7A45-A5CC-C41974C3D18E}"/>
  </hyperlinks>
  <pageMargins left="0.511811024" right="0.511811024" top="0.78740157499999996" bottom="0.78740157499999996" header="0.31496062000000002" footer="0.31496062000000002"/>
  <pageSetup paperSize="9" orientation="portrait" r:id="rId1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9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8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198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80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202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199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"/>
  <sheetViews>
    <sheetView zoomScale="110" zoomScaleNormal="110" workbookViewId="0">
      <selection activeCell="K14" sqref="K14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1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203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204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205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201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0" customFormat="1" ht="15.45" customHeight="1" x14ac:dyDescent="0.3">
      <c r="A10" s="13" t="str">
        <f t="shared" si="1"/>
        <v>ValueSet/MedicineRouteOfAdministrationUvIps</v>
      </c>
      <c r="B10" s="19" t="s">
        <v>42</v>
      </c>
      <c r="C10" s="10" t="s">
        <v>4</v>
      </c>
      <c r="D10" s="13" t="b">
        <v>1</v>
      </c>
      <c r="E10" s="13" t="b">
        <v>0</v>
      </c>
      <c r="F10" s="27" t="s">
        <v>81</v>
      </c>
      <c r="G10" s="13" t="b">
        <v>1</v>
      </c>
      <c r="H10" s="8">
        <f t="shared" si="0"/>
        <v>0.5</v>
      </c>
      <c r="K10" s="2"/>
    </row>
    <row r="11" spans="1:13" s="3" customFormat="1" x14ac:dyDescent="0.3">
      <c r="A11" s="12" t="str">
        <f t="shared" ref="A11" si="2">CONCATENATE(C11,"/",B11)</f>
        <v>ValueSet/VaccineTargetDiseasesUvIps</v>
      </c>
      <c r="B11" s="15" t="s">
        <v>43</v>
      </c>
      <c r="C11" s="4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3" t="s">
        <v>140</v>
      </c>
      <c r="M11" s="3" t="s">
        <v>209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topLeftCell="A4" workbookViewId="0">
      <selection activeCell="B28" sqref="B28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199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199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199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199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199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199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199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199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199</v>
      </c>
      <c r="H10" s="9">
        <f t="shared" si="1"/>
        <v>0.5</v>
      </c>
      <c r="I10" s="12" t="s">
        <v>68</v>
      </c>
      <c r="K10" s="3" t="s">
        <v>140</v>
      </c>
      <c r="M10" s="12" t="s">
        <v>198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199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200</v>
      </c>
      <c r="C12" s="3" t="s">
        <v>4</v>
      </c>
      <c r="E12" s="12" t="b">
        <v>1</v>
      </c>
      <c r="F12" s="12" t="b">
        <v>1</v>
      </c>
      <c r="G12" s="12" t="s">
        <v>199</v>
      </c>
      <c r="H12" s="7">
        <f t="shared" si="1"/>
        <v>1</v>
      </c>
      <c r="I12" s="3" t="s">
        <v>68</v>
      </c>
      <c r="J12" s="3" t="s">
        <v>201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199</v>
      </c>
      <c r="H13" s="7">
        <f t="shared" si="1"/>
        <v>0</v>
      </c>
    </row>
    <row r="14" spans="1:13" s="2" customFormat="1" x14ac:dyDescent="0.3">
      <c r="A14" s="2" t="str">
        <f t="shared" ref="A14:A17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199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199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199</v>
      </c>
      <c r="H16" s="6">
        <f>COUNTIF(E16:F16,TRUE)/COLUMNS(E16:F16)</f>
        <v>1</v>
      </c>
      <c r="I16" s="2" t="s">
        <v>66</v>
      </c>
      <c r="J16" s="2" t="s">
        <v>50</v>
      </c>
    </row>
    <row r="17" spans="1:10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199</v>
      </c>
      <c r="H17" s="7">
        <f t="shared" ref="H17" si="4">COUNTIF(E17:F17,TRUE)/COLUMNS(E17:F17)</f>
        <v>1</v>
      </c>
      <c r="I17" s="3" t="s">
        <v>158</v>
      </c>
      <c r="J17" s="3" t="s">
        <v>50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2023-08-17T22:28:19Z</dcterms:modified>
</cp:coreProperties>
</file>