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 IPS\ips-brasil-documentos\Gestão do Projeto\Indicadores\"/>
    </mc:Choice>
  </mc:AlternateContent>
  <xr:revisionPtr revIDLastSave="0" documentId="13_ncr:1_{8E1F10E5-1577-4D2D-AE7D-068DA702AB8E}" xr6:coauthVersionLast="47" xr6:coauthVersionMax="47" xr10:uidLastSave="{00000000-0000-0000-0000-000000000000}"/>
  <bookViews>
    <workbookView xWindow="-108" yWindow="-108" windowWidth="23256" windowHeight="12456" activeTab="7" xr2:uid="{00000000-000D-0000-FFFF-FFFF00000000}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" sheetId="8" r:id="rId12"/>
    <sheet name="Composition" sheetId="11" r:id="rId13"/>
    <sheet name="Bundle" sheetId="12" r:id="rId14"/>
    <sheet name="Specimen" sheetId="19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16" l="1"/>
  <c r="A22" i="16"/>
  <c r="H21" i="16"/>
  <c r="H22" i="16"/>
  <c r="H20" i="16"/>
  <c r="H19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H18" i="16"/>
  <c r="H17" i="16"/>
  <c r="H16" i="16"/>
  <c r="H15" i="16"/>
  <c r="H13" i="16"/>
  <c r="H14" i="16"/>
  <c r="H12" i="16"/>
  <c r="H18" i="17"/>
  <c r="A18" i="17"/>
  <c r="A5" i="4"/>
  <c r="A4" i="4"/>
  <c r="A2" i="4"/>
  <c r="H11" i="7"/>
  <c r="A11" i="7"/>
  <c r="H10" i="7"/>
  <c r="A10" i="7"/>
  <c r="H9" i="7"/>
  <c r="A9" i="7"/>
  <c r="H8" i="7"/>
  <c r="A8" i="7"/>
  <c r="H7" i="16"/>
  <c r="A7" i="16"/>
  <c r="H12" i="17"/>
  <c r="A12" i="17"/>
  <c r="B15" i="1"/>
  <c r="H6" i="19"/>
  <c r="H5" i="19"/>
  <c r="H4" i="19"/>
  <c r="H2" i="8"/>
  <c r="H3" i="8"/>
  <c r="A2" i="8"/>
  <c r="A3" i="8"/>
  <c r="H31" i="8"/>
  <c r="A31" i="8"/>
  <c r="H30" i="8"/>
  <c r="A30" i="8"/>
  <c r="H29" i="8"/>
  <c r="H28" i="8"/>
  <c r="H27" i="8"/>
  <c r="H26" i="8"/>
  <c r="H25" i="8"/>
  <c r="H24" i="8"/>
  <c r="H23" i="8"/>
  <c r="H22" i="8"/>
  <c r="H21" i="8"/>
  <c r="H20" i="8"/>
  <c r="A29" i="8"/>
  <c r="A28" i="8"/>
  <c r="A27" i="8"/>
  <c r="A26" i="8"/>
  <c r="A25" i="8"/>
  <c r="A24" i="8"/>
  <c r="A23" i="8"/>
  <c r="A22" i="8"/>
  <c r="A21" i="8"/>
  <c r="A20" i="8"/>
  <c r="H17" i="17"/>
  <c r="A17" i="17"/>
  <c r="H16" i="17"/>
  <c r="A16" i="17"/>
  <c r="H19" i="15"/>
  <c r="A19" i="15"/>
  <c r="H18" i="15"/>
  <c r="A18" i="15"/>
  <c r="H8" i="5"/>
  <c r="A8" i="5"/>
  <c r="H7" i="5"/>
  <c r="A7" i="5"/>
  <c r="H6" i="5"/>
  <c r="A6" i="5"/>
  <c r="H5" i="5"/>
  <c r="A5" i="5"/>
  <c r="H9" i="4"/>
  <c r="A9" i="4"/>
  <c r="H8" i="4"/>
  <c r="A8" i="4"/>
  <c r="H7" i="4"/>
  <c r="A7" i="4"/>
  <c r="H6" i="4"/>
  <c r="A6" i="4"/>
  <c r="H8" i="3"/>
  <c r="H7" i="3"/>
  <c r="H20" i="2"/>
  <c r="A7" i="3"/>
  <c r="A8" i="3"/>
  <c r="H4" i="3"/>
  <c r="H3" i="3"/>
  <c r="A3" i="3"/>
  <c r="A4" i="3"/>
  <c r="A10" i="3"/>
  <c r="A9" i="3"/>
  <c r="A6" i="3"/>
  <c r="A5" i="3"/>
  <c r="A12" i="2"/>
  <c r="H12" i="2"/>
  <c r="H19" i="2"/>
  <c r="H18" i="2"/>
  <c r="A19" i="2"/>
  <c r="A18" i="2"/>
  <c r="A9" i="2"/>
  <c r="A13" i="2"/>
  <c r="A14" i="2"/>
  <c r="A15" i="2"/>
  <c r="A16" i="2"/>
  <c r="A17" i="2"/>
  <c r="A2" i="2"/>
  <c r="A3" i="2"/>
  <c r="A4" i="2"/>
  <c r="A5" i="2"/>
  <c r="A6" i="2"/>
  <c r="A7" i="2"/>
  <c r="A11" i="2"/>
  <c r="A10" i="2"/>
  <c r="A8" i="2"/>
  <c r="H10" i="2"/>
  <c r="A6" i="19"/>
  <c r="A5" i="19"/>
  <c r="A4" i="19"/>
  <c r="H10" i="19"/>
  <c r="A10" i="19"/>
  <c r="H9" i="19"/>
  <c r="A9" i="19"/>
  <c r="H8" i="19"/>
  <c r="A8" i="19"/>
  <c r="H7" i="19"/>
  <c r="A7" i="19"/>
  <c r="H3" i="19"/>
  <c r="A3" i="19"/>
  <c r="H2" i="19"/>
  <c r="A2" i="19"/>
  <c r="H9" i="8"/>
  <c r="H10" i="8"/>
  <c r="H11" i="8"/>
  <c r="H12" i="8"/>
  <c r="H13" i="8"/>
  <c r="A11" i="8"/>
  <c r="A12" i="8"/>
  <c r="A13" i="8"/>
  <c r="H7" i="7"/>
  <c r="A10" i="8"/>
  <c r="A9" i="8"/>
  <c r="H8" i="8"/>
  <c r="A8" i="8"/>
  <c r="H7" i="8"/>
  <c r="A7" i="8"/>
  <c r="H6" i="8"/>
  <c r="A6" i="8"/>
  <c r="H11" i="16"/>
  <c r="E12" i="1"/>
  <c r="E3" i="1"/>
  <c r="D13" i="1"/>
  <c r="E13" i="1"/>
  <c r="E7" i="1"/>
  <c r="E8" i="1"/>
  <c r="E2" i="1"/>
  <c r="E6" i="1"/>
  <c r="E9" i="1"/>
  <c r="C13" i="1"/>
  <c r="E10" i="1"/>
  <c r="E14" i="1"/>
  <c r="F13" i="1" l="1"/>
  <c r="A7" i="7"/>
  <c r="H11" i="17"/>
  <c r="A11" i="17"/>
  <c r="A4" i="16"/>
  <c r="H15" i="17"/>
  <c r="A15" i="17"/>
  <c r="H14" i="17"/>
  <c r="A14" i="17"/>
  <c r="H17" i="15"/>
  <c r="A17" i="15"/>
  <c r="H16" i="15"/>
  <c r="A16" i="15"/>
  <c r="H15" i="15"/>
  <c r="A15" i="15"/>
  <c r="H14" i="15"/>
  <c r="A14" i="15"/>
  <c r="E5" i="1"/>
  <c r="E11" i="1"/>
  <c r="A5" i="12" l="1"/>
  <c r="A4" i="12"/>
  <c r="A3" i="12"/>
  <c r="A2" i="12"/>
  <c r="H5" i="12"/>
  <c r="H4" i="12"/>
  <c r="H3" i="12"/>
  <c r="H2" i="12"/>
  <c r="H14" i="8"/>
  <c r="H15" i="8"/>
  <c r="H16" i="8"/>
  <c r="H17" i="8"/>
  <c r="H18" i="8"/>
  <c r="H19" i="8"/>
  <c r="A19" i="8"/>
  <c r="A18" i="8"/>
  <c r="A17" i="8"/>
  <c r="A16" i="8"/>
  <c r="A15" i="8"/>
  <c r="A14" i="8"/>
  <c r="A5" i="8"/>
  <c r="A4" i="8"/>
  <c r="A13" i="18"/>
  <c r="A12" i="18"/>
  <c r="A11" i="18"/>
  <c r="A10" i="18"/>
  <c r="A9" i="18"/>
  <c r="A8" i="18"/>
  <c r="A7" i="18"/>
  <c r="A6" i="18"/>
  <c r="A5" i="18"/>
  <c r="A4" i="18"/>
  <c r="A6" i="7"/>
  <c r="A5" i="7"/>
  <c r="A4" i="7"/>
  <c r="A3" i="7"/>
  <c r="A2" i="7"/>
  <c r="A13" i="17"/>
  <c r="A10" i="17"/>
  <c r="A9" i="17"/>
  <c r="A8" i="17"/>
  <c r="A7" i="17"/>
  <c r="A6" i="17"/>
  <c r="A5" i="17"/>
  <c r="A4" i="17"/>
  <c r="A3" i="17"/>
  <c r="A2" i="17"/>
  <c r="A13" i="15"/>
  <c r="A12" i="15"/>
  <c r="A11" i="15"/>
  <c r="A10" i="15"/>
  <c r="A9" i="15"/>
  <c r="A8" i="15"/>
  <c r="A7" i="15"/>
  <c r="A6" i="15"/>
  <c r="A5" i="15"/>
  <c r="A4" i="15"/>
  <c r="A3" i="15"/>
  <c r="A2" i="15"/>
  <c r="A3" i="16"/>
  <c r="A5" i="16"/>
  <c r="A6" i="16"/>
  <c r="A2" i="16"/>
  <c r="H13" i="18"/>
  <c r="H12" i="18"/>
  <c r="H11" i="18"/>
  <c r="H10" i="18"/>
  <c r="H9" i="18"/>
  <c r="H8" i="18"/>
  <c r="H7" i="18"/>
  <c r="H6" i="18"/>
  <c r="H5" i="18"/>
  <c r="H4" i="18"/>
  <c r="H4" i="7"/>
  <c r="H5" i="7"/>
  <c r="H6" i="7"/>
  <c r="H6" i="17"/>
  <c r="H7" i="17"/>
  <c r="H8" i="17"/>
  <c r="H9" i="17"/>
  <c r="H10" i="17"/>
  <c r="H13" i="17"/>
  <c r="H6" i="15"/>
  <c r="H7" i="15"/>
  <c r="H8" i="15"/>
  <c r="H9" i="15"/>
  <c r="H10" i="15"/>
  <c r="H11" i="15"/>
  <c r="H12" i="15"/>
  <c r="H13" i="15"/>
  <c r="H6" i="16"/>
  <c r="H8" i="16"/>
  <c r="H9" i="16"/>
  <c r="H10" i="16"/>
  <c r="H5" i="16"/>
  <c r="H5" i="17"/>
  <c r="H4" i="17"/>
  <c r="H3" i="17"/>
  <c r="H2" i="17"/>
  <c r="H4" i="16"/>
  <c r="H3" i="16"/>
  <c r="H2" i="16"/>
  <c r="H5" i="15"/>
  <c r="H4" i="15"/>
  <c r="H3" i="15"/>
  <c r="H2" i="15"/>
  <c r="H5" i="8"/>
  <c r="H4" i="8"/>
  <c r="H3" i="7"/>
  <c r="H2" i="7"/>
  <c r="G7" i="6"/>
  <c r="G6" i="6"/>
  <c r="G5" i="6"/>
  <c r="G4" i="6"/>
  <c r="G3" i="6"/>
  <c r="G2" i="6"/>
  <c r="D10" i="1"/>
  <c r="D14" i="1"/>
  <c r="D8" i="1"/>
  <c r="C11" i="1"/>
  <c r="C8" i="1"/>
  <c r="D6" i="1"/>
  <c r="D12" i="1"/>
  <c r="C7" i="1"/>
  <c r="C6" i="1"/>
  <c r="C9" i="1"/>
  <c r="C12" i="1"/>
  <c r="C14" i="1"/>
  <c r="C10" i="1"/>
  <c r="D7" i="1"/>
  <c r="D9" i="1"/>
  <c r="D11" i="1"/>
  <c r="F7" i="1" l="1"/>
  <c r="F8" i="1"/>
  <c r="F11" i="1"/>
  <c r="F14" i="1"/>
  <c r="F12" i="1"/>
  <c r="F9" i="1"/>
  <c r="F10" i="1"/>
  <c r="F6" i="1"/>
  <c r="A4" i="5"/>
  <c r="A3" i="5"/>
  <c r="A2" i="5"/>
  <c r="H3" i="5"/>
  <c r="H2" i="5"/>
  <c r="H5" i="4"/>
  <c r="H4" i="4"/>
  <c r="H3" i="4"/>
  <c r="H2" i="4"/>
  <c r="H10" i="3"/>
  <c r="H9" i="3"/>
  <c r="H6" i="3"/>
  <c r="H5" i="3"/>
  <c r="H17" i="2"/>
  <c r="H16" i="2"/>
  <c r="H15" i="2"/>
  <c r="H14" i="2"/>
  <c r="H13" i="2"/>
  <c r="H9" i="2"/>
  <c r="H8" i="2"/>
  <c r="H7" i="2"/>
  <c r="H6" i="2"/>
  <c r="H4" i="2"/>
  <c r="H3" i="2"/>
  <c r="H2" i="2"/>
  <c r="C3" i="1"/>
  <c r="C4" i="1"/>
  <c r="E4" i="1"/>
  <c r="D3" i="1"/>
  <c r="D4" i="1"/>
  <c r="D5" i="1"/>
  <c r="C5" i="1"/>
  <c r="C2" i="1"/>
  <c r="D2" i="1"/>
  <c r="D15" i="1" l="1"/>
  <c r="C15" i="1"/>
  <c r="F5" i="1"/>
  <c r="F3" i="1"/>
  <c r="F4" i="1"/>
  <c r="F2" i="1"/>
  <c r="F15" i="1" l="1"/>
</calcChain>
</file>

<file path=xl/sharedStrings.xml><?xml version="1.0" encoding="utf-8"?>
<sst xmlns="http://schemas.openxmlformats.org/spreadsheetml/2006/main" count="1039" uniqueCount="246">
  <si>
    <t>Artefato</t>
  </si>
  <si>
    <t>TOTAL</t>
  </si>
  <si>
    <t>Perfil</t>
  </si>
  <si>
    <t>CodeSystem</t>
  </si>
  <si>
    <t>ValueSet</t>
  </si>
  <si>
    <t>ConceptMap</t>
  </si>
  <si>
    <t>Resource</t>
  </si>
  <si>
    <t>Nome</t>
  </si>
  <si>
    <t>Criado</t>
  </si>
  <si>
    <t>Traduzido</t>
  </si>
  <si>
    <t>name-use</t>
  </si>
  <si>
    <t>marital-status</t>
  </si>
  <si>
    <t>administrative-gender</t>
  </si>
  <si>
    <t>BRSexo-1.0</t>
  </si>
  <si>
    <t>patient-contactrelationship</t>
  </si>
  <si>
    <t>Contato relacionamento</t>
  </si>
  <si>
    <t>link-type</t>
  </si>
  <si>
    <t>Tipo de vínculo entre prontuários</t>
  </si>
  <si>
    <t>URL</t>
  </si>
  <si>
    <t>organization-type</t>
  </si>
  <si>
    <t>BRTipoEstabelecimento</t>
  </si>
  <si>
    <t>Tipo de estabelecimento</t>
  </si>
  <si>
    <t>BRCBO</t>
  </si>
  <si>
    <t>Classificação Brasileira de Ocupações (Saúde)</t>
  </si>
  <si>
    <t>BRCBO-1.0</t>
  </si>
  <si>
    <t>Ocupações conforme ICSO</t>
  </si>
  <si>
    <t>CodeSystem/</t>
  </si>
  <si>
    <t>ValueSet/</t>
  </si>
  <si>
    <t>AllergyIntoleranceType</t>
  </si>
  <si>
    <t>AllergyIntoleranceCategory</t>
  </si>
  <si>
    <t>AllergyIntoleranceCriticality</t>
  </si>
  <si>
    <t>Allergy Intolerance - SNOMED CT IPS Free Set</t>
  </si>
  <si>
    <t>http://snomed.info/sct</t>
  </si>
  <si>
    <t>Patient</t>
  </si>
  <si>
    <t>Organization</t>
  </si>
  <si>
    <t>Practitioner</t>
  </si>
  <si>
    <t>PractitionerRole</t>
  </si>
  <si>
    <t>Immunization</t>
  </si>
  <si>
    <t>Condition</t>
  </si>
  <si>
    <t>Medication</t>
  </si>
  <si>
    <t>Composition</t>
  </si>
  <si>
    <t>v3.ConfidentialityClassification</t>
  </si>
  <si>
    <t>MedicineRouteOfAdministrationUvIps</t>
  </si>
  <si>
    <t>VaccineTargetDiseasesUvIps</t>
  </si>
  <si>
    <t>RNDS</t>
  </si>
  <si>
    <t>NÃO</t>
  </si>
  <si>
    <t>SIM</t>
  </si>
  <si>
    <t>Versão</t>
  </si>
  <si>
    <t>Release</t>
  </si>
  <si>
    <t>01.01</t>
  </si>
  <si>
    <t>OK</t>
  </si>
  <si>
    <t>4.0.1</t>
  </si>
  <si>
    <t>0K</t>
  </si>
  <si>
    <t>v3-NullFlavor</t>
  </si>
  <si>
    <t>NAO</t>
  </si>
  <si>
    <t>2018-08-12</t>
  </si>
  <si>
    <t>v2-0131</t>
  </si>
  <si>
    <t>2.9</t>
  </si>
  <si>
    <t>4.01</t>
  </si>
  <si>
    <t>201701A</t>
  </si>
  <si>
    <t>1.0</t>
  </si>
  <si>
    <t>http://terminology.hl7.org/CodeSystem/v2-0360</t>
  </si>
  <si>
    <t>DegreeLicenseCertificate</t>
  </si>
  <si>
    <t>2.1.0</t>
  </si>
  <si>
    <t>ValueSet https://terminology.hl7.org/ValueSet-v2-0360.html</t>
  </si>
  <si>
    <t>hl7VS-degreeLicenseCertificate</t>
  </si>
  <si>
    <t>2.0.0</t>
  </si>
  <si>
    <t>Healthcare Professional Roles - IPS</t>
  </si>
  <si>
    <t>1.1.0</t>
  </si>
  <si>
    <t>ISCO-08</t>
  </si>
  <si>
    <t>Especialidade clínica do profissional que atendeu o paciente</t>
  </si>
  <si>
    <t>RDNS</t>
  </si>
  <si>
    <t>MedicationStatement</t>
  </si>
  <si>
    <t>Observation</t>
  </si>
  <si>
    <t>Bundle</t>
  </si>
  <si>
    <t>AllergyIntolerance</t>
  </si>
  <si>
    <t>HL7 event-status</t>
  </si>
  <si>
    <t>Mapa de Conceitos RNDS-&gt;</t>
  </si>
  <si>
    <t>SIM/Prórpio Value Set</t>
  </si>
  <si>
    <t>HL7 ImmunizationStatusCodes</t>
  </si>
  <si>
    <t>HL7 Vaccines - SNOMED CT IPS Free Set</t>
  </si>
  <si>
    <t>Refazer mapeamento</t>
  </si>
  <si>
    <t>condition-clinical</t>
  </si>
  <si>
    <t>condition-ver-status</t>
  </si>
  <si>
    <t>problem-type-uv-ips</t>
  </si>
  <si>
    <t>condition-category</t>
  </si>
  <si>
    <t>problem-type-loinc</t>
  </si>
  <si>
    <t>condition-severity</t>
  </si>
  <si>
    <t>problems-snomed-absent-unknown-uv-ips</t>
  </si>
  <si>
    <t>absent-unknown-uv-ips</t>
  </si>
  <si>
    <t>problems-snomed-ct-ips-free-set</t>
  </si>
  <si>
    <t>resource-types</t>
  </si>
  <si>
    <t>medication-statement-status</t>
  </si>
  <si>
    <t>medication-statement-category</t>
  </si>
  <si>
    <t>medication-snomed-absent-unknown-uv-ips</t>
  </si>
  <si>
    <t>medications-snomed-ct-ips-free-set</t>
  </si>
  <si>
    <t>whoatc-uv-ips</t>
  </si>
  <si>
    <t>medication-status</t>
  </si>
  <si>
    <t>medicine-doseform</t>
  </si>
  <si>
    <t>medicine-active-substances-uv-ips</t>
  </si>
  <si>
    <t>observation-category</t>
  </si>
  <si>
    <t>data-absent-reason</t>
  </si>
  <si>
    <t>observation-interpretation</t>
  </si>
  <si>
    <t>v3-ObservationInterpretation</t>
  </si>
  <si>
    <t>referencerange-meaning</t>
  </si>
  <si>
    <t>composition-status</t>
  </si>
  <si>
    <t>v3-Confidentiality</t>
  </si>
  <si>
    <t>composition-attestation-mode</t>
  </si>
  <si>
    <t>document-relationship-type</t>
  </si>
  <si>
    <t>list-mode</t>
  </si>
  <si>
    <t>list-order</t>
  </si>
  <si>
    <t>list-empty-reason</t>
  </si>
  <si>
    <t>search-entry-mode</t>
  </si>
  <si>
    <t>http-verb</t>
  </si>
  <si>
    <t>Specimen</t>
  </si>
  <si>
    <t>results-laboratory-observations-uv-ips</t>
  </si>
  <si>
    <t>results-coded-values-laboratory-uv-ips</t>
  </si>
  <si>
    <t>results-blood-group-uv-ips</t>
  </si>
  <si>
    <t>results-presence-absence-uv-ips</t>
  </si>
  <si>
    <t>results-microorganism-uv-ips</t>
  </si>
  <si>
    <t>results-blood-group-snomed-ct-ips-free-set</t>
  </si>
  <si>
    <t>results-presence-absence-snomed-ct-ips-free-set</t>
  </si>
  <si>
    <t>results-microorganism-snomed-ct-ips-free-set</t>
  </si>
  <si>
    <t>Importação de conceitos em andamento</t>
  </si>
  <si>
    <t>allergyintolerance-clinical</t>
  </si>
  <si>
    <t>allergyintolerance-verification</t>
  </si>
  <si>
    <t>absent-or-unknown-allergies-uv-ips</t>
  </si>
  <si>
    <t>ValueSet não criado pois não precisamo neste momento</t>
  </si>
  <si>
    <t>reaction-event-severity</t>
  </si>
  <si>
    <t>v2-0360</t>
  </si>
  <si>
    <t>c80-practice-codes</t>
  </si>
  <si>
    <t>healthcare-professional-roles-uv-ips</t>
  </si>
  <si>
    <t>2.16.840.1.113883.2.9.6.2.7 (ISCO)</t>
  </si>
  <si>
    <t>specimen-status</t>
  </si>
  <si>
    <t>results-specimen-type-uv-ips</t>
  </si>
  <si>
    <t>results-specimen-type-snomed-ct-ips-free-set</t>
  </si>
  <si>
    <t>specimen-collection-method</t>
  </si>
  <si>
    <t>v2-0916</t>
  </si>
  <si>
    <t>v2-0493</t>
  </si>
  <si>
    <t>vaccines-whoatc-uv-ips</t>
  </si>
  <si>
    <t>Sem mapping</t>
  </si>
  <si>
    <t>urn:ietf:bcp:47</t>
  </si>
  <si>
    <t>CommonLanguages</t>
  </si>
  <si>
    <t>NameUse</t>
  </si>
  <si>
    <t>v3-MaritalStatus</t>
  </si>
  <si>
    <t>Os mapeamentos foram retirados - será utilizada a URL canônica do HL7 com a tradução pois o id da RNDS é o ID do HL7</t>
  </si>
  <si>
    <t>BRRacaCor</t>
  </si>
  <si>
    <t>RacaCategoriaBRIPS</t>
  </si>
  <si>
    <t>100%%</t>
  </si>
  <si>
    <t>BREtniaIndigena</t>
  </si>
  <si>
    <t>povo-indigena-br-ips</t>
  </si>
  <si>
    <t>0.0.1</t>
  </si>
  <si>
    <t xml:space="preserve">Não tem tradução </t>
  </si>
  <si>
    <t>languages</t>
  </si>
  <si>
    <t xml:space="preserve"> urn:ietf:bcp:47</t>
  </si>
  <si>
    <t>Ietf3066</t>
  </si>
  <si>
    <t xml:space="preserve"> CommonLanguages</t>
  </si>
  <si>
    <t>contactentity-type</t>
  </si>
  <si>
    <t>4.1.0</t>
  </si>
  <si>
    <t>ValueSet/identidade-genero-br-ips</t>
  </si>
  <si>
    <t>identidade-genero-br-ips</t>
  </si>
  <si>
    <t>Identidade de gênero</t>
  </si>
  <si>
    <t>Checado</t>
  </si>
  <si>
    <t>Revisado</t>
  </si>
  <si>
    <t>Entregue</t>
  </si>
  <si>
    <t>body-site</t>
  </si>
  <si>
    <t>urn:oid:0.4.0.127.0.16.1.1.2.1</t>
  </si>
  <si>
    <t>BRResultadoQualitativoExame-2.0</t>
  </si>
  <si>
    <t>Resultado qualitativo do Exame</t>
  </si>
  <si>
    <t>Tipo de Resultado AVIDEZ</t>
  </si>
  <si>
    <t>Tipo de Resultado DTNT</t>
  </si>
  <si>
    <t>Tipo de Resultado HISPT</t>
  </si>
  <si>
    <t>Tipo de Resultado PRAU</t>
  </si>
  <si>
    <t>Tipo de Resultado PSNG</t>
  </si>
  <si>
    <t>Tipo de Resultado RGNR</t>
  </si>
  <si>
    <t>Tipo de Resultado RSBAC</t>
  </si>
  <si>
    <t>Tipo de Resultado RSCUL</t>
  </si>
  <si>
    <t>observation-status</t>
  </si>
  <si>
    <t>Sem description/ sem conceitos/ mapea para SNOMED</t>
  </si>
  <si>
    <t>Sem conceitos/ mapea para SNOMED</t>
  </si>
  <si>
    <t>2.0</t>
  </si>
  <si>
    <t>5.0.0</t>
  </si>
  <si>
    <t>0.5.0</t>
  </si>
  <si>
    <t>CodeSystem/BRTipoAmostraGal</t>
  </si>
  <si>
    <t>BRTipoAmostraGal</t>
  </si>
  <si>
    <t>ValueSet/BRTipoAmostra-1.0</t>
  </si>
  <si>
    <t>BRTipoAmostra-1.0</t>
  </si>
  <si>
    <t xml:space="preserve"> </t>
  </si>
  <si>
    <t>Falta carregar todos os specimens do BRCodeSystemTipoAmostraGal - aguardando mapeamento para SNOMED</t>
  </si>
  <si>
    <t>CodeSystem/BRTipoDocumento</t>
  </si>
  <si>
    <t>BRTipoDocumento</t>
  </si>
  <si>
    <t>1.1</t>
  </si>
  <si>
    <t>Mapeamento para LOINC realizado dos possíveis</t>
  </si>
  <si>
    <t>ValueSet/BrTipoDocumento</t>
  </si>
  <si>
    <t>BRTipoDocumento-1.0</t>
  </si>
  <si>
    <t>VAlueSet com os mapeamentos carregados</t>
  </si>
  <si>
    <t>NSA</t>
  </si>
  <si>
    <t>Sem conceito, mapea para SNOMED</t>
  </si>
  <si>
    <t>Não</t>
  </si>
  <si>
    <t>absent-or-unknown-problems-uv-ips</t>
  </si>
  <si>
    <t>Ok</t>
  </si>
  <si>
    <t>allergy-reaction-snomed-ct-ips-free-set</t>
  </si>
  <si>
    <t>Traduzir antes de colocar versão</t>
  </si>
  <si>
    <t>Sem conceito, mapea para atc</t>
  </si>
  <si>
    <t>absent-or-unknown-immunizations-uv-ips</t>
  </si>
  <si>
    <t>ValueSet/doc-section-codes</t>
  </si>
  <si>
    <t>doc-section-codes </t>
  </si>
  <si>
    <t xml:space="preserve">Aguarda a carga do LOINC </t>
  </si>
  <si>
    <t>Sem conceito, mapea para SNOMED CT</t>
  </si>
  <si>
    <t>Verificar a tradução com a Dra B</t>
  </si>
  <si>
    <t>medicine-route-of-administration</t>
  </si>
  <si>
    <t>Mapea para Edqm</t>
  </si>
  <si>
    <t>CodeSystem/ urn:ietf:bcp:47</t>
  </si>
  <si>
    <t>ValueSet/languages</t>
  </si>
  <si>
    <t>Sem conceitos, mapea para SNOMED</t>
  </si>
  <si>
    <t>Sem conceitos, mapea para atc do WHO</t>
  </si>
  <si>
    <t>CodeSystem/composition-status</t>
  </si>
  <si>
    <t>ValueSet/composition-status</t>
  </si>
  <si>
    <t>CodeSystem/v3-Confidentiality</t>
  </si>
  <si>
    <t>ValueSet/v3.ConfidentialityClassification</t>
  </si>
  <si>
    <t>CodeSystem/composition-attestation-mode</t>
  </si>
  <si>
    <t>ValueSet/composition-attestation-mode</t>
  </si>
  <si>
    <t>CodeSystem/document-relationship-type</t>
  </si>
  <si>
    <t>ValueSet/document-relationship-type</t>
  </si>
  <si>
    <t>CodeSystem/list-mode</t>
  </si>
  <si>
    <t>ValueSet/list-mode</t>
  </si>
  <si>
    <t>CodeSystem/list-order</t>
  </si>
  <si>
    <t>ValueSet/list-order</t>
  </si>
  <si>
    <t>CodeSystem/list-empty-reason</t>
  </si>
  <si>
    <t>ValueSet/list-empty-reason</t>
  </si>
  <si>
    <t>ValueSet/doc-typecodes</t>
  </si>
  <si>
    <t>doc-typecodes</t>
  </si>
  <si>
    <t>BREstadoResolucaoDiagnosticoProblema-1.0</t>
  </si>
  <si>
    <t>02.00</t>
  </si>
  <si>
    <t>BREstadoEvento-1.0</t>
  </si>
  <si>
    <t>01.10</t>
  </si>
  <si>
    <t>BRImunobiologico-1.0</t>
  </si>
  <si>
    <t>BRImunobiologico</t>
  </si>
  <si>
    <t>02.16</t>
  </si>
  <si>
    <t>BRRegistroOrigem</t>
  </si>
  <si>
    <t>BRFabricanteImunobiologico-1.0</t>
  </si>
  <si>
    <t>BRFabricantePNI</t>
  </si>
  <si>
    <t>BRViaAdministracao-1.0</t>
  </si>
  <si>
    <t>BRViaAdministracao</t>
  </si>
  <si>
    <t>BRDose-1.0</t>
  </si>
  <si>
    <t>BRDose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</si>
</sst>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563C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472C4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B4C6E7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93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3" fillId="4" borderId="0" xfId="4" applyFill="1"/>
    <xf numFmtId="0" fontId="3" fillId="3" borderId="0" xfId="4" applyFill="1"/>
    <xf numFmtId="9" fontId="2" fillId="2" borderId="0" xfId="1" applyNumberFormat="1"/>
    <xf numFmtId="0" fontId="1" fillId="6" borderId="0" xfId="3" applyFill="1"/>
    <xf numFmtId="0" fontId="3" fillId="5" borderId="0" xfId="4" applyFill="1"/>
    <xf numFmtId="0" fontId="0" fillId="5" borderId="0" xfId="3" applyFont="1" applyFill="1"/>
    <xf numFmtId="49" fontId="1" fillId="3" borderId="0" xfId="2" applyNumberFormat="1"/>
    <xf numFmtId="0" fontId="3" fillId="6" borderId="0" xfId="4" applyFill="1"/>
    <xf numFmtId="0" fontId="2" fillId="2" borderId="0" xfId="1" applyAlignment="1">
      <alignment wrapText="1"/>
    </xf>
    <xf numFmtId="0" fontId="1" fillId="3" borderId="0" xfId="2" applyAlignment="1">
      <alignment wrapText="1"/>
    </xf>
    <xf numFmtId="0" fontId="1" fillId="6" borderId="0" xfId="2" applyFill="1" applyAlignment="1">
      <alignment wrapText="1"/>
    </xf>
    <xf numFmtId="0" fontId="0" fillId="0" borderId="0" xfId="0" applyAlignment="1">
      <alignment wrapText="1"/>
    </xf>
    <xf numFmtId="0" fontId="1" fillId="5" borderId="0" xfId="2" applyFill="1" applyAlignment="1">
      <alignment wrapText="1"/>
    </xf>
    <xf numFmtId="0" fontId="1" fillId="6" borderId="0" xfId="2" applyFill="1" applyAlignment="1">
      <alignment horizontal="center" vertical="center" wrapText="1"/>
    </xf>
    <xf numFmtId="49" fontId="1" fillId="6" borderId="0" xfId="2" applyNumberFormat="1" applyFill="1"/>
    <xf numFmtId="0" fontId="0" fillId="6" borderId="0" xfId="3" applyFont="1" applyFill="1"/>
    <xf numFmtId="0" fontId="0" fillId="5" borderId="0" xfId="2" applyFont="1" applyFill="1"/>
    <xf numFmtId="0" fontId="2" fillId="2" borderId="0" xfId="1" applyAlignment="1">
      <alignment vertical="center"/>
    </xf>
    <xf numFmtId="0" fontId="2" fillId="2" borderId="1" xfId="1" applyBorder="1" applyAlignment="1">
      <alignment vertical="center"/>
    </xf>
    <xf numFmtId="0" fontId="1" fillId="3" borderId="0" xfId="2" applyAlignment="1">
      <alignment vertical="center"/>
    </xf>
    <xf numFmtId="0" fontId="1" fillId="3" borderId="1" xfId="2" applyBorder="1" applyAlignment="1">
      <alignment vertical="center"/>
    </xf>
    <xf numFmtId="10" fontId="1" fillId="3" borderId="1" xfId="2" applyNumberFormat="1" applyBorder="1" applyAlignment="1">
      <alignment vertical="center"/>
    </xf>
    <xf numFmtId="0" fontId="1" fillId="4" borderId="0" xfId="3" applyAlignment="1">
      <alignment vertical="center"/>
    </xf>
    <xf numFmtId="0" fontId="1" fillId="4" borderId="1" xfId="3" applyBorder="1" applyAlignment="1">
      <alignment vertical="center"/>
    </xf>
    <xf numFmtId="0" fontId="0" fillId="4" borderId="1" xfId="3" applyFont="1" applyBorder="1" applyAlignment="1">
      <alignment vertical="center"/>
    </xf>
    <xf numFmtId="10" fontId="1" fillId="4" borderId="1" xfId="3" applyNumberFormat="1" applyBorder="1" applyAlignment="1">
      <alignment vertical="center"/>
    </xf>
    <xf numFmtId="0" fontId="1" fillId="6" borderId="0" xfId="3" applyFill="1" applyAlignment="1">
      <alignment vertical="center"/>
    </xf>
    <xf numFmtId="0" fontId="1" fillId="6" borderId="1" xfId="3" applyFill="1" applyBorder="1" applyAlignment="1">
      <alignment vertical="center"/>
    </xf>
    <xf numFmtId="0" fontId="0" fillId="6" borderId="1" xfId="3" applyFont="1" applyFill="1" applyBorder="1" applyAlignment="1">
      <alignment vertical="center"/>
    </xf>
    <xf numFmtId="10" fontId="1" fillId="6" borderId="1" xfId="3" applyNumberFormat="1" applyFill="1" applyBorder="1" applyAlignment="1">
      <alignment vertical="center"/>
    </xf>
    <xf numFmtId="49" fontId="1" fillId="6" borderId="1" xfId="2" applyNumberFormat="1" applyFill="1" applyBorder="1" applyAlignment="1">
      <alignment vertical="center"/>
    </xf>
    <xf numFmtId="0" fontId="1" fillId="6" borderId="1" xfId="2" applyFill="1" applyBorder="1" applyAlignment="1">
      <alignment vertical="center"/>
    </xf>
    <xf numFmtId="0" fontId="1" fillId="5" borderId="0" xfId="2" applyFill="1" applyAlignment="1">
      <alignment vertical="center"/>
    </xf>
    <xf numFmtId="0" fontId="1" fillId="5" borderId="1" xfId="2" applyFill="1" applyBorder="1" applyAlignment="1">
      <alignment vertical="center"/>
    </xf>
    <xf numFmtId="0" fontId="3" fillId="5" borderId="1" xfId="4" applyFill="1" applyBorder="1" applyAlignment="1">
      <alignment vertical="center"/>
    </xf>
    <xf numFmtId="10" fontId="1" fillId="5" borderId="1" xfId="2" applyNumberFormat="1" applyFill="1" applyBorder="1" applyAlignment="1">
      <alignment vertical="center"/>
    </xf>
    <xf numFmtId="49" fontId="1" fillId="5" borderId="1" xfId="2" applyNumberFormat="1" applyFill="1" applyBorder="1" applyAlignment="1">
      <alignment vertical="center"/>
    </xf>
    <xf numFmtId="0" fontId="1" fillId="6" borderId="1" xfId="3" applyFill="1" applyBorder="1" applyAlignment="1">
      <alignment vertical="center" wrapText="1"/>
    </xf>
    <xf numFmtId="0" fontId="3" fillId="4" borderId="1" xfId="4" applyFill="1" applyBorder="1" applyAlignment="1">
      <alignment vertical="center"/>
    </xf>
    <xf numFmtId="0" fontId="1" fillId="5" borderId="1" xfId="3" applyFill="1" applyBorder="1" applyAlignment="1">
      <alignment vertical="center"/>
    </xf>
    <xf numFmtId="0" fontId="0" fillId="5" borderId="1" xfId="2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5" borderId="0" xfId="3" applyFill="1" applyAlignment="1">
      <alignment vertical="center"/>
    </xf>
    <xf numFmtId="0" fontId="0" fillId="5" borderId="1" xfId="3" applyFont="1" applyFill="1" applyBorder="1" applyAlignment="1">
      <alignment vertical="center"/>
    </xf>
    <xf numFmtId="10" fontId="1" fillId="5" borderId="1" xfId="3" applyNumberFormat="1" applyFill="1" applyBorder="1" applyAlignment="1">
      <alignment vertical="center"/>
    </xf>
    <xf numFmtId="0" fontId="1" fillId="5" borderId="1" xfId="3" applyFill="1" applyBorder="1" applyAlignment="1">
      <alignment vertical="center" wrapText="1"/>
    </xf>
    <xf numFmtId="0" fontId="3" fillId="6" borderId="1" xfId="4" applyFill="1" applyBorder="1" applyAlignment="1">
      <alignment vertical="center"/>
    </xf>
    <xf numFmtId="0" fontId="0" fillId="6" borderId="1" xfId="2" applyFont="1" applyFill="1" applyBorder="1" applyAlignment="1">
      <alignment vertical="center"/>
    </xf>
    <xf numFmtId="10" fontId="1" fillId="6" borderId="1" xfId="2" applyNumberFormat="1" applyFill="1" applyBorder="1" applyAlignment="1">
      <alignment vertical="center"/>
    </xf>
    <xf numFmtId="0" fontId="1" fillId="6" borderId="0" xfId="2" applyFill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4" fillId="5" borderId="1" xfId="2" applyFont="1" applyFill="1" applyBorder="1" applyAlignment="1">
      <alignment vertical="center"/>
    </xf>
    <xf numFmtId="0" fontId="3" fillId="3" borderId="1" xfId="4" applyFill="1" applyBorder="1" applyAlignment="1">
      <alignment vertical="center"/>
    </xf>
    <xf numFmtId="0" fontId="0" fillId="7" borderId="0" xfId="2" applyFont="1" applyFill="1"/>
    <xf numFmtId="9" fontId="1" fillId="7" borderId="0" xfId="2" applyNumberFormat="1" applyFill="1"/>
    <xf numFmtId="10" fontId="1" fillId="7" borderId="0" xfId="2" applyNumberFormat="1" applyFill="1"/>
    <xf numFmtId="0" fontId="1" fillId="7" borderId="0" xfId="2" applyFill="1"/>
    <xf numFmtId="14" fontId="1" fillId="3" borderId="0" xfId="2" applyNumberFormat="1"/>
    <xf numFmtId="0" fontId="3" fillId="0" borderId="0" xfId="4"/>
    <xf numFmtId="9" fontId="0" fillId="0" borderId="0" xfId="0" applyNumberFormat="1"/>
    <xf numFmtId="0" fontId="0" fillId="6" borderId="0" xfId="0" applyFill="1"/>
    <xf numFmtId="0" fontId="0" fillId="4" borderId="0" xfId="3" applyFont="1" applyAlignment="1">
      <alignment horizontal="center"/>
    </xf>
    <xf numFmtId="0" fontId="0" fillId="3" borderId="0" xfId="2" applyFont="1" applyAlignment="1">
      <alignment horizontal="center"/>
    </xf>
    <xf numFmtId="10" fontId="1" fillId="5" borderId="0" xfId="2" applyNumberFormat="1" applyFill="1"/>
    <xf numFmtId="0" fontId="5" fillId="8" borderId="0" xfId="0" applyFont="1" applyFill="1"/>
    <xf numFmtId="0" fontId="6" fillId="9" borderId="0" xfId="0" applyFont="1" applyFill="1"/>
    <xf numFmtId="0" fontId="7" fillId="9" borderId="0" xfId="0" applyFont="1" applyFill="1"/>
    <xf numFmtId="0" fontId="3" fillId="9" borderId="0" xfId="4" applyFill="1"/>
    <xf numFmtId="0" fontId="6" fillId="0" borderId="0" xfId="0" applyFont="1"/>
    <xf numFmtId="10" fontId="6" fillId="9" borderId="0" xfId="0" applyNumberFormat="1" applyFont="1" applyFill="1"/>
    <xf numFmtId="0" fontId="6" fillId="10" borderId="0" xfId="0" applyFont="1" applyFill="1"/>
    <xf numFmtId="0" fontId="3" fillId="10" borderId="0" xfId="4" applyFill="1"/>
    <xf numFmtId="10" fontId="6" fillId="10" borderId="0" xfId="0" applyNumberFormat="1" applyFont="1" applyFill="1"/>
    <xf numFmtId="14" fontId="6" fillId="9" borderId="0" xfId="0" applyNumberFormat="1" applyFont="1" applyFill="1"/>
    <xf numFmtId="9" fontId="6" fillId="9" borderId="0" xfId="0" applyNumberFormat="1" applyFont="1" applyFill="1"/>
    <xf numFmtId="0" fontId="0" fillId="5" borderId="0" xfId="0" applyFill="1"/>
    <xf numFmtId="0" fontId="0" fillId="6" borderId="0" xfId="0" applyFill="1" applyAlignment="1">
      <alignment wrapText="1"/>
    </xf>
  </cellXfs>
  <cellStyles count="5">
    <cellStyle name="20% - Ênfase1" xfId="2" builtinId="30"/>
    <cellStyle name="40% - Ênfase1" xfId="3" builtinId="31"/>
    <cellStyle name="Ênfase1" xfId="1" builtinId="29"/>
    <cellStyle name="Hi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14</xdr:row>
      <xdr:rowOff>0</xdr:rowOff>
    </xdr:from>
    <xdr:to>
      <xdr:col>0</xdr:col>
      <xdr:colOff>605002</xdr:colOff>
      <xdr:row>15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Bundle-uv-ips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Role-uv-ips.html" TargetMode="External"/><Relationship Id="rId12" Type="http://schemas.openxmlformats.org/officeDocument/2006/relationships/hyperlink" Target="https://build.fhir.org/ig/HL7/fhir-ips/StructureDefinition-MedicationStatement-uv-ips.html" TargetMode="External"/><Relationship Id="rId2" Type="http://schemas.openxmlformats.org/officeDocument/2006/relationships/hyperlink" Target="https://build.fhir.org/ig/HL7/fhir-ips/StructureDefinition-Medication-uv-ips.html" TargetMode="Externa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Practitioner-uv-ips.html" TargetMode="External"/><Relationship Id="rId11" Type="http://schemas.openxmlformats.org/officeDocument/2006/relationships/hyperlink" Target="https://build.fhir.org/ig/HL7/fhir-ips/StructureDefinition-Immunization-uv-ips.html" TargetMode="External"/><Relationship Id="rId5" Type="http://schemas.openxmlformats.org/officeDocument/2006/relationships/hyperlink" Target="https://build.fhir.org/ig/HL7/fhir-ips/StructureDefinition-Organization-uv-ips.html" TargetMode="External"/><Relationship Id="rId10" Type="http://schemas.openxmlformats.org/officeDocument/2006/relationships/hyperlink" Target="https://build.fhir.org/ig/HL7/fhir-ips/StructureDefinition-AllergyIntolerance-uv-ips.html" TargetMode="External"/><Relationship Id="rId4" Type="http://schemas.openxmlformats.org/officeDocument/2006/relationships/hyperlink" Target="https://build.fhir.org/ig/HL7/fhir-ips/StructureDefinition-Patient-uv-ips.html" TargetMode="External"/><Relationship Id="rId9" Type="http://schemas.openxmlformats.org/officeDocument/2006/relationships/hyperlink" Target="https://build.fhir.org/ig/HL7/fhir-ips/StructureDefinition-Composition-uv-ips.html" TargetMode="External"/><Relationship Id="rId1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source-types.html" TargetMode="External"/><Relationship Id="rId3" Type="http://schemas.openxmlformats.org/officeDocument/2006/relationships/hyperlink" Target="http://hl7.org/fhir/R4/valueset-medication-statement-category.html" TargetMode="External"/><Relationship Id="rId7" Type="http://schemas.openxmlformats.org/officeDocument/2006/relationships/hyperlink" Target="https://build.fhir.org/ig/HL7/fhir-ips/ValueSet-absent-or-unknown-allergies-uv-ips.html" TargetMode="External"/><Relationship Id="rId2" Type="http://schemas.openxmlformats.org/officeDocument/2006/relationships/hyperlink" Target="http://hl7.org/fhir/R4/codesystem-medication-statement-status.html" TargetMode="External"/><Relationship Id="rId1" Type="http://schemas.openxmlformats.org/officeDocument/2006/relationships/hyperlink" Target="http://hl7.org/fhir/R4/valueset-medication-statement-status.html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medication-snomed-absent-unknown-uv-ips.html" TargetMode="External"/><Relationship Id="rId10" Type="http://schemas.openxmlformats.org/officeDocument/2006/relationships/hyperlink" Target="https://build.fhir.org/ig/HL7/fhir-ips/ValueSet-medicine-route-of-administration.html" TargetMode="External"/><Relationship Id="rId4" Type="http://schemas.openxmlformats.org/officeDocument/2006/relationships/hyperlink" Target="http://hl7.org/fhir/R4/codesystem-medication-statement-category.html" TargetMode="External"/><Relationship Id="rId9" Type="http://schemas.openxmlformats.org/officeDocument/2006/relationships/hyperlink" Target="http://hl7.org/fhir/R4/valueset-resource-types.html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terminology.hl7.org/2.1.0/CodeSystem-v3-ietf3066.html" TargetMode="External"/><Relationship Id="rId3" Type="http://schemas.openxmlformats.org/officeDocument/2006/relationships/hyperlink" Target="http://hl7.org/fhir/R4/valueset-medication-status.html" TargetMode="External"/><Relationship Id="rId7" Type="http://schemas.openxmlformats.org/officeDocument/2006/relationships/hyperlink" Target="http://snomed.info/sct" TargetMode="External"/><Relationship Id="rId2" Type="http://schemas.openxmlformats.org/officeDocument/2006/relationships/hyperlink" Target="https://build.fhir.org/ig/HL7/fhir-ips/ValueSet-whoatc-uv-ips.html" TargetMode="External"/><Relationship Id="rId1" Type="http://schemas.openxmlformats.org/officeDocument/2006/relationships/hyperlink" Target="https://build.fhir.org/ig/HL7/fhir-ips/ValueSet-medications-snomed-ct-ips-free-set.html" TargetMode="External"/><Relationship Id="rId6" Type="http://schemas.openxmlformats.org/officeDocument/2006/relationships/hyperlink" Target="https://build.fhir.org/ig/HL7/fhir-ips/ValueSet-medicine-active-substances-uv-ips.html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https://build.fhir.org/ig/HL7/fhir-ips/ValueSet-medicine-doseform.html" TargetMode="External"/><Relationship Id="rId10" Type="http://schemas.openxmlformats.org/officeDocument/2006/relationships/hyperlink" Target="https://build.fhir.org/ig/HL7/fhir-ips/ValueSet-medication-snomed-absent-unknown-uv-ips.html" TargetMode="External"/><Relationship Id="rId4" Type="http://schemas.openxmlformats.org/officeDocument/2006/relationships/hyperlink" Target="http://hl7.org/fhir/R4/codesystem-medication-status.html" TargetMode="External"/><Relationship Id="rId9" Type="http://schemas.openxmlformats.org/officeDocument/2006/relationships/hyperlink" Target="http://hl7.org/fhir/R4/valueset-languages.html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ferencerange-meaning.html" TargetMode="External"/><Relationship Id="rId13" Type="http://schemas.openxmlformats.org/officeDocument/2006/relationships/hyperlink" Target="https://build.fhir.org/ig/HL7/fhir-ips/ValueSet-results-microorganism-uv-ips.html" TargetMode="External"/><Relationship Id="rId18" Type="http://schemas.openxmlformats.org/officeDocument/2006/relationships/hyperlink" Target="http://hl7.org/fhir/R4/valueset-languages.html" TargetMode="External"/><Relationship Id="rId26" Type="http://schemas.openxmlformats.org/officeDocument/2006/relationships/printerSettings" Target="../printerSettings/printerSettings5.bin"/><Relationship Id="rId3" Type="http://schemas.openxmlformats.org/officeDocument/2006/relationships/hyperlink" Target="http://hl7.org/fhir/R4/valueset-data-absent-reason.html" TargetMode="External"/><Relationship Id="rId21" Type="http://schemas.openxmlformats.org/officeDocument/2006/relationships/hyperlink" Target="https://hl7.org/fhir/valueset-observation-status.html" TargetMode="External"/><Relationship Id="rId7" Type="http://schemas.openxmlformats.org/officeDocument/2006/relationships/hyperlink" Target="http://hl7.org/fhir/R4/valueset-referencerange-meaning.html" TargetMode="External"/><Relationship Id="rId12" Type="http://schemas.openxmlformats.org/officeDocument/2006/relationships/hyperlink" Target="https://build.fhir.org/ig/HL7/fhir-ips/ValueSet-results-presence-absence-uv-ips.html" TargetMode="External"/><Relationship Id="rId17" Type="http://schemas.openxmlformats.org/officeDocument/2006/relationships/hyperlink" Target="http://www.saude.gov.br/fhir/r4/ValueSet/BRResultadoQualitativoExame-2.0" TargetMode="External"/><Relationship Id="rId25" Type="http://schemas.openxmlformats.org/officeDocument/2006/relationships/hyperlink" Target="https://simplifier.net/redenacionaldedadosemsaude/brtipodocumento-1.0" TargetMode="External"/><Relationship Id="rId2" Type="http://schemas.openxmlformats.org/officeDocument/2006/relationships/hyperlink" Target="http://hl7.org/fhir/R4/codesystem-observation-category.html" TargetMode="External"/><Relationship Id="rId16" Type="http://schemas.openxmlformats.org/officeDocument/2006/relationships/hyperlink" Target="https://build.fhir.org/ig/HL7/fhir-ips/ValueSet-results-microorganism-snomed-ct-ips-free-set.html" TargetMode="External"/><Relationship Id="rId20" Type="http://schemas.openxmlformats.org/officeDocument/2006/relationships/hyperlink" Target="https://hl7.org/fhir/codesystem-observation-status.html" TargetMode="External"/><Relationship Id="rId1" Type="http://schemas.openxmlformats.org/officeDocument/2006/relationships/hyperlink" Target="http://hl7.org/fhir/R4/valueset-observation-category.html" TargetMode="External"/><Relationship Id="rId6" Type="http://schemas.openxmlformats.org/officeDocument/2006/relationships/hyperlink" Target="http://hl7.org/fhir/R4/v3/ObservationInterpretation/cs.html" TargetMode="External"/><Relationship Id="rId11" Type="http://schemas.openxmlformats.org/officeDocument/2006/relationships/hyperlink" Target="https://build.fhir.org/ig/HL7/fhir-ips/ValueSet-results-blood-group-uv-ips.html" TargetMode="External"/><Relationship Id="rId24" Type="http://schemas.openxmlformats.org/officeDocument/2006/relationships/hyperlink" Target="https://simplifier.net/redenacionaldedadosemsaude/48e1c9b8-61e5-43a8-9905-2a514f651fa5-duplicate-3" TargetMode="External"/><Relationship Id="rId5" Type="http://schemas.openxmlformats.org/officeDocument/2006/relationships/hyperlink" Target="http://hl7.org/fhir/R4/valueset-observation-interpretation.html" TargetMode="External"/><Relationship Id="rId15" Type="http://schemas.openxmlformats.org/officeDocument/2006/relationships/hyperlink" Target="https://build.fhir.org/ig/HL7/fhir-ips/ValueSet-results-presence-absence-snomed-ct-ips-free-set.html" TargetMode="External"/><Relationship Id="rId23" Type="http://schemas.openxmlformats.org/officeDocument/2006/relationships/hyperlink" Target="https://simplifier.net/redenacionaldedadosemsaude/brtipoamostra-1.0" TargetMode="External"/><Relationship Id="rId10" Type="http://schemas.openxmlformats.org/officeDocument/2006/relationships/hyperlink" Target="https://build.fhir.org/ig/HL7/fhir-ips/ValueSet-results-coded-values-laboratory-uv-ips.html" TargetMode="External"/><Relationship Id="rId19" Type="http://schemas.openxmlformats.org/officeDocument/2006/relationships/hyperlink" Target="https://terminology.hl7.org/2.1.0/CodeSystem-v3-ietf3066.html" TargetMode="External"/><Relationship Id="rId4" Type="http://schemas.openxmlformats.org/officeDocument/2006/relationships/hyperlink" Target="http://hl7.org/fhir/R4/codesystem-data-absent-reason.html" TargetMode="External"/><Relationship Id="rId9" Type="http://schemas.openxmlformats.org/officeDocument/2006/relationships/hyperlink" Target="https://build.fhir.org/ig/HL7/fhir-ips/ValueSet-results-laboratory-observations-uv-ips.html" TargetMode="External"/><Relationship Id="rId14" Type="http://schemas.openxmlformats.org/officeDocument/2006/relationships/hyperlink" Target="https://build.fhir.org/ig/HL7/fhir-ips/ValueSet-results-blood-group-snomed-ct-ips-free-set.html" TargetMode="External"/><Relationship Id="rId22" Type="http://schemas.openxmlformats.org/officeDocument/2006/relationships/hyperlink" Target="https://simplifier.net/redenacionaldedadosemsaude/brtipoamostraga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document-relationship-type.html" TargetMode="External"/><Relationship Id="rId13" Type="http://schemas.openxmlformats.org/officeDocument/2006/relationships/hyperlink" Target="http://hl7.org/fhir/R4/codesystem-list-empty-reason.html" TargetMode="External"/><Relationship Id="rId3" Type="http://schemas.openxmlformats.org/officeDocument/2006/relationships/hyperlink" Target="http://hl7.org/fhir/R4/v3/Confidentiality/cs.html" TargetMode="External"/><Relationship Id="rId7" Type="http://schemas.openxmlformats.org/officeDocument/2006/relationships/hyperlink" Target="http://hl7.org/fhir/R4/codesystem-document-relationship-type.html" TargetMode="External"/><Relationship Id="rId12" Type="http://schemas.openxmlformats.org/officeDocument/2006/relationships/hyperlink" Target="http://hl7.org/fhir/R4/valueset-list-order.html" TargetMode="External"/><Relationship Id="rId17" Type="http://schemas.openxmlformats.org/officeDocument/2006/relationships/printerSettings" Target="../printerSettings/printerSettings6.bin"/><Relationship Id="rId2" Type="http://schemas.openxmlformats.org/officeDocument/2006/relationships/hyperlink" Target="http://hl7.org/fhir/R4/valueset-composition-status.html" TargetMode="External"/><Relationship Id="rId16" Type="http://schemas.openxmlformats.org/officeDocument/2006/relationships/hyperlink" Target="http://hl7.org/fhir/R4/valueset-doc-typecodes.html" TargetMode="External"/><Relationship Id="rId1" Type="http://schemas.openxmlformats.org/officeDocument/2006/relationships/hyperlink" Target="http://hl7.org/fhir/R4/codesystem-composition-status.html" TargetMode="External"/><Relationship Id="rId6" Type="http://schemas.openxmlformats.org/officeDocument/2006/relationships/hyperlink" Target="http://hl7.org/fhir/R4/valueset-composition-attestation-mode.html" TargetMode="External"/><Relationship Id="rId11" Type="http://schemas.openxmlformats.org/officeDocument/2006/relationships/hyperlink" Target="http://hl7.org/fhir/R4/codesystem-list-order.html" TargetMode="External"/><Relationship Id="rId5" Type="http://schemas.openxmlformats.org/officeDocument/2006/relationships/hyperlink" Target="http://hl7.org/fhir/R4/codesystem-composition-attestation-mode.html" TargetMode="External"/><Relationship Id="rId15" Type="http://schemas.openxmlformats.org/officeDocument/2006/relationships/hyperlink" Target="http://hl7.org/fhir/R4/valueset-doc-section-codes.html" TargetMode="External"/><Relationship Id="rId10" Type="http://schemas.openxmlformats.org/officeDocument/2006/relationships/hyperlink" Target="http://hl7.org/fhir/R4/valueset-list-mode.html" TargetMode="External"/><Relationship Id="rId4" Type="http://schemas.openxmlformats.org/officeDocument/2006/relationships/hyperlink" Target="http://hl7.org/fhir/R4/v3/ConfidentialityClassification/vs.html" TargetMode="External"/><Relationship Id="rId9" Type="http://schemas.openxmlformats.org/officeDocument/2006/relationships/hyperlink" Target="http://hl7.org/fhir/R4/codesystem-list-mode.html" TargetMode="External"/><Relationship Id="rId14" Type="http://schemas.openxmlformats.org/officeDocument/2006/relationships/hyperlink" Target="http://hl7.org/fhir/R4/valueset-list-empty-reason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http-verb.html" TargetMode="External"/><Relationship Id="rId2" Type="http://schemas.openxmlformats.org/officeDocument/2006/relationships/hyperlink" Target="http://hl7.org/fhir/R4/codesystem-search-entry-mode.html" TargetMode="External"/><Relationship Id="rId1" Type="http://schemas.openxmlformats.org/officeDocument/2006/relationships/hyperlink" Target="http://hl7.org/fhir/R4/valueset-search-entry-mode.html" TargetMode="External"/><Relationship Id="rId4" Type="http://schemas.openxmlformats.org/officeDocument/2006/relationships/hyperlink" Target="http://hl7.org/fhir/R4/codesystem-http-verb.html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terminology.hl7.org/5.0.0/ValueSet-v2-0493.html" TargetMode="External"/><Relationship Id="rId3" Type="http://schemas.openxmlformats.org/officeDocument/2006/relationships/hyperlink" Target="https://build.fhir.org/ig/HL7/fhir-ips/ValueSet-results-specimen-type-uv-ips.html" TargetMode="External"/><Relationship Id="rId7" Type="http://schemas.openxmlformats.org/officeDocument/2006/relationships/hyperlink" Target="https://terminology.hl7.org/5.0.0/CodeSystem-v2-0916.html" TargetMode="External"/><Relationship Id="rId2" Type="http://schemas.openxmlformats.org/officeDocument/2006/relationships/hyperlink" Target="http://hl7.org/fhir/R4/valueset-specimen-status.html" TargetMode="External"/><Relationship Id="rId1" Type="http://schemas.openxmlformats.org/officeDocument/2006/relationships/hyperlink" Target="http://hl7.org/fhir/R4/codesystem-specimen-status.html" TargetMode="External"/><Relationship Id="rId6" Type="http://schemas.openxmlformats.org/officeDocument/2006/relationships/hyperlink" Target="https://terminology.hl7.org/5.0.0/ValueSet-v2-0916.html" TargetMode="External"/><Relationship Id="rId5" Type="http://schemas.openxmlformats.org/officeDocument/2006/relationships/hyperlink" Target="http://hl7.org/fhir/R4/valueset-specimen-collection-method.html" TargetMode="External"/><Relationship Id="rId10" Type="http://schemas.openxmlformats.org/officeDocument/2006/relationships/printerSettings" Target="../printerSettings/printerSettings7.bin"/><Relationship Id="rId4" Type="http://schemas.openxmlformats.org/officeDocument/2006/relationships/hyperlink" Target="https://build.fhir.org/ig/HL7/fhir-ips/ValueSet-results-specimen-type-snomed-ct-ips-free-set.html" TargetMode="External"/><Relationship Id="rId9" Type="http://schemas.openxmlformats.org/officeDocument/2006/relationships/hyperlink" Target="https://terminology.hl7.org/5.0.0/CodeSystem-v2-0493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link-type.html" TargetMode="External"/><Relationship Id="rId13" Type="http://schemas.openxmlformats.org/officeDocument/2006/relationships/hyperlink" Target="http://hl7.org/fhir/R4/codesystem-name-use.html" TargetMode="External"/><Relationship Id="rId18" Type="http://schemas.openxmlformats.org/officeDocument/2006/relationships/hyperlink" Target="http://hl7.org/fhir/R4/valueset-administrative-gender.html" TargetMode="External"/><Relationship Id="rId26" Type="http://schemas.openxmlformats.org/officeDocument/2006/relationships/hyperlink" Target="http://hl7.org/fhir/R4/valueset-languages.html" TargetMode="External"/><Relationship Id="rId3" Type="http://schemas.openxmlformats.org/officeDocument/2006/relationships/hyperlink" Target="http://hl7.org/fhir/R4/valueset-administrative-gender.html" TargetMode="External"/><Relationship Id="rId21" Type="http://schemas.openxmlformats.org/officeDocument/2006/relationships/hyperlink" Target="https://ips-brasil.web.app/ValueSet-raca-br-ips.html" TargetMode="External"/><Relationship Id="rId7" Type="http://schemas.openxmlformats.org/officeDocument/2006/relationships/hyperlink" Target="http://hl7.org/fhir/R4/valueset-patient-contactrelationship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://hl7.org/fhir/R4/v3/NullFlavor/cs.html" TargetMode="External"/><Relationship Id="rId25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codesystem-name-use.html" TargetMode="External"/><Relationship Id="rId16" Type="http://schemas.openxmlformats.org/officeDocument/2006/relationships/hyperlink" Target="http://hl7.org/fhir/R4/v3/MaritalStatus/cs.html" TargetMode="External"/><Relationship Id="rId20" Type="http://schemas.openxmlformats.org/officeDocument/2006/relationships/hyperlink" Target="http://www.saude.gov.br/fhir/r4/CodeSystem/BRRacaCor" TargetMode="External"/><Relationship Id="rId29" Type="http://schemas.openxmlformats.org/officeDocument/2006/relationships/hyperlink" Target="https://ips-brasil.web.app/ValueSet-povo-indigena-br-ips.html" TargetMode="External"/><Relationship Id="rId1" Type="http://schemas.openxmlformats.org/officeDocument/2006/relationships/hyperlink" Target="http://hl7.org/fhir/R4/valueset-name-use.html" TargetMode="External"/><Relationship Id="rId6" Type="http://schemas.openxmlformats.org/officeDocument/2006/relationships/hyperlink" Target="http://hl7.org/fhir/R4/valueset-marital-status.html" TargetMode="External"/><Relationship Id="rId11" Type="http://schemas.openxmlformats.org/officeDocument/2006/relationships/hyperlink" Target="https://terminology.hl7.org/2.1.0/CodeSystem-v3-ietf3066.html" TargetMode="External"/><Relationship Id="rId24" Type="http://schemas.openxmlformats.org/officeDocument/2006/relationships/hyperlink" Target="http://hl7.org/fhir/R4/v3/MaritalStatus/cs.html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https://simplifier.net/redenacionaldedadosemsaude/brsexo-1.0" TargetMode="External"/><Relationship Id="rId15" Type="http://schemas.openxmlformats.org/officeDocument/2006/relationships/hyperlink" Target="http://hl7.org/fhir/R4/valueset-marital-status.html" TargetMode="External"/><Relationship Id="rId23" Type="http://schemas.openxmlformats.org/officeDocument/2006/relationships/hyperlink" Target="https://ips-brasil.web.app/ValueSet-raca-br-ips.html" TargetMode="External"/><Relationship Id="rId28" Type="http://schemas.openxmlformats.org/officeDocument/2006/relationships/hyperlink" Target="https://simplifier.net/redenacionaldedadosemsaude/bretniaindigena" TargetMode="External"/><Relationship Id="rId10" Type="http://schemas.openxmlformats.org/officeDocument/2006/relationships/hyperlink" Target="http://hl7.org/fhir/R4/codesystem-link-type.html" TargetMode="External"/><Relationship Id="rId19" Type="http://schemas.openxmlformats.org/officeDocument/2006/relationships/hyperlink" Target="http://hl7.org/fhir/R4/codesystem-administrative-gender.html" TargetMode="External"/><Relationship Id="rId31" Type="http://schemas.openxmlformats.org/officeDocument/2006/relationships/hyperlink" Target="https://ips.saude.gov.br/ValueSet/identidade-genero-br-ips" TargetMode="External"/><Relationship Id="rId4" Type="http://schemas.openxmlformats.org/officeDocument/2006/relationships/hyperlink" Target="http://hl7.org/fhir/R4/codesystem-administrative-gender.html" TargetMode="External"/><Relationship Id="rId9" Type="http://schemas.openxmlformats.org/officeDocument/2006/relationships/hyperlink" Target="http://hl7.org/fhir/R4/codesystem-link-type.html" TargetMode="External"/><Relationship Id="rId14" Type="http://schemas.openxmlformats.org/officeDocument/2006/relationships/hyperlink" Target="http://hl7.org/fhir/R4/valueset-name-use.html" TargetMode="External"/><Relationship Id="rId22" Type="http://schemas.openxmlformats.org/officeDocument/2006/relationships/hyperlink" Target="https://simplifier.net/redenacionaldedadosemsaude/brsexo-1.0" TargetMode="External"/><Relationship Id="rId27" Type="http://schemas.openxmlformats.org/officeDocument/2006/relationships/hyperlink" Target="https://simplifier.net/redenacionaldedadosemsaude/brracacor-1.0" TargetMode="External"/><Relationship Id="rId30" Type="http://schemas.openxmlformats.org/officeDocument/2006/relationships/hyperlink" Target="https://terminology.hl7.org/5.2.0/CodeSystem-v2-0131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contactentity-type.html" TargetMode="External"/><Relationship Id="rId3" Type="http://schemas.openxmlformats.org/officeDocument/2006/relationships/hyperlink" Target="https://simplifier.net/redenacionaldedadosemsaude/brtipoestabelecimentosaude-1.0" TargetMode="External"/><Relationship Id="rId7" Type="http://schemas.openxmlformats.org/officeDocument/2006/relationships/hyperlink" Target="http://hl7.org/fhir/R4/codesystem-contactentity-type.html" TargetMode="External"/><Relationship Id="rId2" Type="http://schemas.openxmlformats.org/officeDocument/2006/relationships/hyperlink" Target="http://hl7.org/fhir/R4/codesystem-organization-type.html" TargetMode="External"/><Relationship Id="rId1" Type="http://schemas.openxmlformats.org/officeDocument/2006/relationships/hyperlink" Target="http://hl7.org/fhir/R4/valueset-organization-type.html" TargetMode="External"/><Relationship Id="rId6" Type="http://schemas.openxmlformats.org/officeDocument/2006/relationships/hyperlink" Target="https://terminology.hl7.org/2.1.0/CodeSystem-v3-ietf3066.html" TargetMode="External"/><Relationship Id="rId5" Type="http://schemas.openxmlformats.org/officeDocument/2006/relationships/hyperlink" Target="http://hl7.org/fhir/R4/valueset-languages.html" TargetMode="External"/><Relationship Id="rId4" Type="http://schemas.openxmlformats.org/officeDocument/2006/relationships/hyperlink" Target="https://simplifier.net/redenacionaldedadosemsaude/brtipoestabelecimentosaude-1.0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dministrative-gender.html" TargetMode="External"/><Relationship Id="rId3" Type="http://schemas.openxmlformats.org/officeDocument/2006/relationships/hyperlink" Target="http://hl7.org/fhir/R4/valueset-languages.html" TargetMode="External"/><Relationship Id="rId7" Type="http://schemas.openxmlformats.org/officeDocument/2006/relationships/hyperlink" Target="http://hl7.org/fhir/R4/valueset-administrative-gender.html" TargetMode="External"/><Relationship Id="rId2" Type="http://schemas.openxmlformats.org/officeDocument/2006/relationships/hyperlink" Target="https://terminology.hl7.org/5.1.0/ValueSet-v2-0360.html" TargetMode="External"/><Relationship Id="rId1" Type="http://schemas.openxmlformats.org/officeDocument/2006/relationships/hyperlink" Target="http://terminology.hl7.org/CodeSystem/v2-0360" TargetMode="External"/><Relationship Id="rId6" Type="http://schemas.openxmlformats.org/officeDocument/2006/relationships/hyperlink" Target="http://hl7.org/fhir/R4/codesystem-administrative-gender.html" TargetMode="External"/><Relationship Id="rId5" Type="http://schemas.openxmlformats.org/officeDocument/2006/relationships/hyperlink" Target="http://hl7.org/fhir/R4/valueset-administrative-gender.html" TargetMode="External"/><Relationship Id="rId10" Type="http://schemas.openxmlformats.org/officeDocument/2006/relationships/hyperlink" Target="https://simplifier.net/redenacionaldedadosemsaude/9eace61a-fca0-43c9-9846-9f8dd001c943" TargetMode="External"/><Relationship Id="rId4" Type="http://schemas.openxmlformats.org/officeDocument/2006/relationships/hyperlink" Target="https://terminology.hl7.org/2.1.0/CodeSystem-v3-ietf3066.html" TargetMode="External"/><Relationship Id="rId9" Type="http://schemas.openxmlformats.org/officeDocument/2006/relationships/hyperlink" Target="https://simplifier.net/redenacionaldedadosemsaude/brocupacao-1.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languages.html" TargetMode="External"/><Relationship Id="rId2" Type="http://schemas.openxmlformats.org/officeDocument/2006/relationships/hyperlink" Target="https://build.fhir.org/ig/HL7/fhir-ips/ValueSet-healthcare-professional-roles-uv-ips.html" TargetMode="External"/><Relationship Id="rId1" Type="http://schemas.openxmlformats.org/officeDocument/2006/relationships/hyperlink" Target="http://hl7.org/fhir/R4/valueset-c80-practice-codes.html" TargetMode="External"/><Relationship Id="rId5" Type="http://schemas.openxmlformats.org/officeDocument/2006/relationships/hyperlink" Target="https://wiki.international-patient-summary.net/index.php?title=2.16.840.1.113883.11.22.53/static-2017-06-21T000000" TargetMode="External"/><Relationship Id="rId4" Type="http://schemas.openxmlformats.org/officeDocument/2006/relationships/hyperlink" Target="https://terminology.hl7.org/2.1.0/CodeSystem-v3-ietf3066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llergy-intolerance-category.html" TargetMode="External"/><Relationship Id="rId13" Type="http://schemas.openxmlformats.org/officeDocument/2006/relationships/hyperlink" Target="https://build.fhir.org/ig/HL7/fhir-ips/CodeSystem-absent-unknown-uv-ips.html" TargetMode="External"/><Relationship Id="rId18" Type="http://schemas.openxmlformats.org/officeDocument/2006/relationships/hyperlink" Target="https://build.fhir.org/ig/HL7/fhir-ips/ValueSet-allergy-reaction-snomed-ct-ips-free-set.html" TargetMode="External"/><Relationship Id="rId3" Type="http://schemas.openxmlformats.org/officeDocument/2006/relationships/hyperlink" Target="http://hl7.org/fhir/R4/valueset-allergyintolerance-verification.html" TargetMode="External"/><Relationship Id="rId7" Type="http://schemas.openxmlformats.org/officeDocument/2006/relationships/hyperlink" Target="http://hl7.org/fhir/R4/valueset-allergy-intolerance-category.html" TargetMode="External"/><Relationship Id="rId12" Type="http://schemas.openxmlformats.org/officeDocument/2006/relationships/hyperlink" Target="https://build.fhir.org/ig/HL7/fhir-ips/ValueSet-absent-or-unknown-allergies-uv-ips.html" TargetMode="External"/><Relationship Id="rId17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codesystem-allergyintolerance-clinical.html" TargetMode="External"/><Relationship Id="rId16" Type="http://schemas.openxmlformats.org/officeDocument/2006/relationships/hyperlink" Target="http://hl7.org/fhir/R4/valueset-languages.html" TargetMode="External"/><Relationship Id="rId1" Type="http://schemas.openxmlformats.org/officeDocument/2006/relationships/hyperlink" Target="http://hl7.org/fhir/R4/valueset-allergyintolerance-clinical.html" TargetMode="External"/><Relationship Id="rId6" Type="http://schemas.openxmlformats.org/officeDocument/2006/relationships/hyperlink" Target="http://hl7.org/fhir/R4/codesystem-allergy-intolerance-type.html" TargetMode="External"/><Relationship Id="rId11" Type="http://schemas.openxmlformats.org/officeDocument/2006/relationships/hyperlink" Target="https://build.fhir.org/ig/HL7/fhir-ips/ValueSet-allergy-intolerance-snomed-ct-ips-free-set.html" TargetMode="External"/><Relationship Id="rId5" Type="http://schemas.openxmlformats.org/officeDocument/2006/relationships/hyperlink" Target="http://hl7.org/fhir/R4/valueset-allergy-intolerance-type.html" TargetMode="External"/><Relationship Id="rId15" Type="http://schemas.openxmlformats.org/officeDocument/2006/relationships/hyperlink" Target="http://hl7.org/fhir/R4/codesystem-reaction-event-severity.html" TargetMode="External"/><Relationship Id="rId10" Type="http://schemas.openxmlformats.org/officeDocument/2006/relationships/hyperlink" Target="http://hl7.org/fhir/R4/codesystem-allergy-intolerance-criticality.html" TargetMode="External"/><Relationship Id="rId4" Type="http://schemas.openxmlformats.org/officeDocument/2006/relationships/hyperlink" Target="http://hl7.org/fhir/R4/codesystem-allergyintolerance-verification.html" TargetMode="External"/><Relationship Id="rId9" Type="http://schemas.openxmlformats.org/officeDocument/2006/relationships/hyperlink" Target="http://hl7.org/fhir/R4/valueset-allergy-intolerance-criticality.html" TargetMode="External"/><Relationship Id="rId14" Type="http://schemas.openxmlformats.org/officeDocument/2006/relationships/hyperlink" Target="http://hl7.org/fhir/R4/valueset-reaction-event-severity.htm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target-diseases-uv-ips.html" TargetMode="External"/><Relationship Id="rId13" Type="http://schemas.openxmlformats.org/officeDocument/2006/relationships/hyperlink" Target="https://simplifier.net/redenacionaldedadosemsaude/brviaadministracao" TargetMode="External"/><Relationship Id="rId3" Type="http://schemas.openxmlformats.org/officeDocument/2006/relationships/hyperlink" Target="http://hl7.org/fhir/R4/valueset-immunization-status.html" TargetMode="External"/><Relationship Id="rId7" Type="http://schemas.openxmlformats.org/officeDocument/2006/relationships/hyperlink" Target="https://build.fhir.org/ig/HL7/fhir-ips/ValueSet-medicine-route-of-administration.html" TargetMode="External"/><Relationship Id="rId12" Type="http://schemas.openxmlformats.org/officeDocument/2006/relationships/hyperlink" Target="https://simplifier.net/redenacionaldedadosemsaude/fabricantedoimunobiolgico-duplicate-2" TargetMode="External"/><Relationship Id="rId2" Type="http://schemas.openxmlformats.org/officeDocument/2006/relationships/hyperlink" Target="http://hl7.org/fhir/R4/codesystem-event-status.html" TargetMode="External"/><Relationship Id="rId16" Type="http://schemas.openxmlformats.org/officeDocument/2006/relationships/hyperlink" Target="https://simplifier.net/redenacionaldedadosemsaude/dosedevacina" TargetMode="External"/><Relationship Id="rId1" Type="http://schemas.openxmlformats.org/officeDocument/2006/relationships/hyperlink" Target="http://standardterms.edqm.eu/" TargetMode="External"/><Relationship Id="rId6" Type="http://schemas.openxmlformats.org/officeDocument/2006/relationships/hyperlink" Target="http://hl7.org/fhir/R4/valueset-body-site.html" TargetMode="External"/><Relationship Id="rId11" Type="http://schemas.openxmlformats.org/officeDocument/2006/relationships/hyperlink" Target="https://simplifier.net/redenacionaldedadosemsaude/fabricantedoimunobiolgico-duplicate-2" TargetMode="External"/><Relationship Id="rId5" Type="http://schemas.openxmlformats.org/officeDocument/2006/relationships/hyperlink" Target="https://build.fhir.org/ig/HL7/fhir-ips/CodeSystem-absent-unknown-uv-ips.html" TargetMode="External"/><Relationship Id="rId15" Type="http://schemas.openxmlformats.org/officeDocument/2006/relationships/hyperlink" Target="https://simplifier.net/redenacionaldedadosemsaude/dosedoimunobiolgico" TargetMode="External"/><Relationship Id="rId10" Type="http://schemas.openxmlformats.org/officeDocument/2006/relationships/hyperlink" Target="https://build.fhir.org/ig/HL7/fhir-ips/ValueSet-absent-or-unknown-immunizations-uv-ips.html" TargetMode="External"/><Relationship Id="rId4" Type="http://schemas.openxmlformats.org/officeDocument/2006/relationships/hyperlink" Target="https://build.fhir.org/ig/HL7/fhir-ips/ValueSet-vaccines-snomed-ct-ips-free-set.html" TargetMode="External"/><Relationship Id="rId9" Type="http://schemas.openxmlformats.org/officeDocument/2006/relationships/hyperlink" Target="https://build.fhir.org/ig/HL7/fhir-ips/ValueSet-vaccines-whoatc-uv-ips.html" TargetMode="External"/><Relationship Id="rId14" Type="http://schemas.openxmlformats.org/officeDocument/2006/relationships/hyperlink" Target="https://simplifier.net/redenacionaldedadosemsaude/via%20de%20administra%C3%A7%C3%A3o%20do%20imunobiol%C3%B3gico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CodeSystem-absent-unknown-uv-ips.html" TargetMode="External"/><Relationship Id="rId13" Type="http://schemas.openxmlformats.org/officeDocument/2006/relationships/hyperlink" Target="https://terminology.hl7.org/2.1.0/CodeSystem-v3-ietf3066.html" TargetMode="External"/><Relationship Id="rId3" Type="http://schemas.openxmlformats.org/officeDocument/2006/relationships/hyperlink" Target="http://hl7.org/fhir/R4/codesystem-condition-ver-status.html" TargetMode="External"/><Relationship Id="rId7" Type="http://schemas.openxmlformats.org/officeDocument/2006/relationships/hyperlink" Target="http://hl7.org/fhir/R4/valueset-condition-severity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s://simplifier.net/redenacionaldedadosemsaude/estado%20da%20resolu%C3%A7%C3%A3o%20de%20diagn%C3%B3stico%20ou%20problema." TargetMode="External"/><Relationship Id="rId2" Type="http://schemas.openxmlformats.org/officeDocument/2006/relationships/hyperlink" Target="http://hl7.org/fhir/R4/valueset-condition-ver-status.html" TargetMode="External"/><Relationship Id="rId16" Type="http://schemas.openxmlformats.org/officeDocument/2006/relationships/hyperlink" Target="http://hl7.org/fhir/R4/valueset-condition-clinical.html" TargetMode="External"/><Relationship Id="rId1" Type="http://schemas.openxmlformats.org/officeDocument/2006/relationships/hyperlink" Target="http://hl7.org/fhir/R4/codesystem-condition-clinical.html" TargetMode="External"/><Relationship Id="rId6" Type="http://schemas.openxmlformats.org/officeDocument/2006/relationships/hyperlink" Target="https://build.fhir.org/ig/HL7/fhir-ips/ValueSet-problem-type-loinc.html" TargetMode="External"/><Relationship Id="rId11" Type="http://schemas.openxmlformats.org/officeDocument/2006/relationships/hyperlink" Target="http://hl7.org/fhir/R4/codesystem-resource-types.html" TargetMode="External"/><Relationship Id="rId5" Type="http://schemas.openxmlformats.org/officeDocument/2006/relationships/hyperlink" Target="https://terminology.hl7.org/5.0.0/CodeSystem-condition-category.html" TargetMode="External"/><Relationship Id="rId15" Type="http://schemas.openxmlformats.org/officeDocument/2006/relationships/hyperlink" Target="https://build.fhir.org/ig/HL7/fhir-ips/ValueSet-absent-or-unknown-problems-uv-ips.html" TargetMode="External"/><Relationship Id="rId10" Type="http://schemas.openxmlformats.org/officeDocument/2006/relationships/hyperlink" Target="http://hl7.org/fhir/R4/valueset-resource-types.html" TargetMode="External"/><Relationship Id="rId4" Type="http://schemas.openxmlformats.org/officeDocument/2006/relationships/hyperlink" Target="https://build.fhir.org/ig/HL7/fhir-ips/ValueSet-problem-type-uv-ips.html" TargetMode="External"/><Relationship Id="rId9" Type="http://schemas.openxmlformats.org/officeDocument/2006/relationships/hyperlink" Target="https://build.fhir.org/ig/HL7/fhir-ips/ValueSet-problems-snomed-ct-ips-free-set.html" TargetMode="External"/><Relationship Id="rId14" Type="http://schemas.openxmlformats.org/officeDocument/2006/relationships/hyperlink" Target="https://build.fhir.org/ig/HL7/fhir-ips/ValueSet-problems-snomed-absent-unknown-uv-ip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zoomScale="120" zoomScaleNormal="120" workbookViewId="0">
      <selection activeCell="D18" sqref="D18"/>
    </sheetView>
  </sheetViews>
  <sheetFormatPr defaultColWidth="8.6640625" defaultRowHeight="14.4" x14ac:dyDescent="0.3"/>
  <cols>
    <col min="1" max="1" width="47.6640625" bestFit="1" customWidth="1"/>
    <col min="2" max="2" width="6.109375" bestFit="1" customWidth="1"/>
    <col min="3" max="3" width="12" bestFit="1" customWidth="1"/>
    <col min="4" max="4" width="9" bestFit="1" customWidth="1"/>
    <col min="5" max="5" width="12.109375" bestFit="1" customWidth="1"/>
  </cols>
  <sheetData>
    <row r="1" spans="1:9" s="1" customFormat="1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  <c r="G1" s="1" t="s">
        <v>162</v>
      </c>
      <c r="H1" s="1" t="s">
        <v>163</v>
      </c>
      <c r="I1" s="1" t="s">
        <v>164</v>
      </c>
    </row>
    <row r="2" spans="1:9" s="72" customFormat="1" x14ac:dyDescent="0.3">
      <c r="A2" s="69" t="s">
        <v>33</v>
      </c>
      <c r="B2" s="70">
        <v>1</v>
      </c>
      <c r="C2" s="71">
        <f ca="1">IFERROR(AVERAGEIFS(INDIRECT($A2 &amp; "!H:H"),INDIRECT($A2 &amp; "!C:C"), C$1),"")</f>
        <v>1</v>
      </c>
      <c r="D2" s="71">
        <f ca="1">IFERROR(AVERAGEIFS(INDIRECT($A2 &amp; "!H:H"),INDIRECT($A2 &amp; "!C:C"), D$1),"")</f>
        <v>1</v>
      </c>
      <c r="E2" s="71" t="str">
        <f t="shared" ref="C2:E14" ca="1" si="0">IFERROR(AVERAGEIFS(INDIRECT($A2 &amp; "!H:H"),INDIRECT($A2 &amp; "!C:C"), E$1),"")</f>
        <v/>
      </c>
      <c r="F2" s="70">
        <f ca="1">AVERAGE(B2:E2)</f>
        <v>1</v>
      </c>
      <c r="G2" s="72" t="b">
        <v>1</v>
      </c>
      <c r="H2" s="72" t="b">
        <v>1</v>
      </c>
      <c r="I2" s="72" t="b">
        <v>1</v>
      </c>
    </row>
    <row r="3" spans="1:9" s="72" customFormat="1" x14ac:dyDescent="0.3">
      <c r="A3" s="69" t="s">
        <v>34</v>
      </c>
      <c r="B3" s="70">
        <v>1</v>
      </c>
      <c r="C3" s="71">
        <f t="shared" ca="1" si="0"/>
        <v>1</v>
      </c>
      <c r="D3" s="71">
        <f t="shared" ca="1" si="0"/>
        <v>1</v>
      </c>
      <c r="E3" s="71" t="str">
        <f t="shared" ca="1" si="0"/>
        <v/>
      </c>
      <c r="F3" s="70">
        <f ca="1">AVERAGE(B3:E3)</f>
        <v>1</v>
      </c>
    </row>
    <row r="4" spans="1:9" s="72" customFormat="1" x14ac:dyDescent="0.3">
      <c r="A4" s="69" t="s">
        <v>35</v>
      </c>
      <c r="B4" s="70">
        <v>1</v>
      </c>
      <c r="C4" s="71">
        <f t="shared" ca="1" si="0"/>
        <v>1</v>
      </c>
      <c r="D4" s="71">
        <f t="shared" ca="1" si="0"/>
        <v>1</v>
      </c>
      <c r="E4" s="71" t="str">
        <f t="shared" ca="1" si="0"/>
        <v/>
      </c>
      <c r="F4" s="70">
        <f ca="1">AVERAGE(B4:E4)</f>
        <v>1</v>
      </c>
      <c r="G4" s="72" t="b">
        <v>1</v>
      </c>
      <c r="H4" s="72" t="b">
        <v>1</v>
      </c>
      <c r="I4" s="72" t="b">
        <v>1</v>
      </c>
    </row>
    <row r="5" spans="1:9" s="72" customFormat="1" x14ac:dyDescent="0.3">
      <c r="A5" s="69" t="s">
        <v>36</v>
      </c>
      <c r="B5" s="70">
        <v>1</v>
      </c>
      <c r="C5" s="71">
        <f t="shared" ca="1" si="0"/>
        <v>0.83333333333333337</v>
      </c>
      <c r="D5" s="71">
        <f t="shared" ca="1" si="0"/>
        <v>0.875</v>
      </c>
      <c r="E5" s="71" t="str">
        <f t="shared" ca="1" si="0"/>
        <v/>
      </c>
      <c r="F5" s="70">
        <f t="shared" ref="F5:F14" ca="1" si="1">AVERAGE(B5:E5)</f>
        <v>0.90277777777777779</v>
      </c>
    </row>
    <row r="6" spans="1:9" s="72" customFormat="1" x14ac:dyDescent="0.3">
      <c r="A6" s="69" t="s">
        <v>75</v>
      </c>
      <c r="B6" s="70">
        <v>1</v>
      </c>
      <c r="C6" s="71">
        <f t="shared" ca="1" si="0"/>
        <v>1</v>
      </c>
      <c r="D6" s="71">
        <f t="shared" ca="1" si="0"/>
        <v>0.95</v>
      </c>
      <c r="E6" s="71" t="str">
        <f t="shared" ca="1" si="0"/>
        <v/>
      </c>
      <c r="F6" s="70">
        <f t="shared" ca="1" si="1"/>
        <v>0.98333333333333339</v>
      </c>
      <c r="G6" s="72" t="b">
        <v>1</v>
      </c>
      <c r="H6" s="72" t="b">
        <v>1</v>
      </c>
      <c r="I6" s="72" t="b">
        <v>1</v>
      </c>
    </row>
    <row r="7" spans="1:9" s="72" customFormat="1" x14ac:dyDescent="0.3">
      <c r="A7" s="69" t="s">
        <v>37</v>
      </c>
      <c r="B7" s="70">
        <v>1</v>
      </c>
      <c r="C7" s="71">
        <f t="shared" ca="1" si="0"/>
        <v>0.875</v>
      </c>
      <c r="D7" s="71">
        <f t="shared" ca="1" si="0"/>
        <v>0.76923076923076927</v>
      </c>
      <c r="E7" s="71" t="str">
        <f t="shared" ca="1" si="0"/>
        <v/>
      </c>
      <c r="F7" s="70">
        <f t="shared" ca="1" si="1"/>
        <v>0.88141025641025639</v>
      </c>
    </row>
    <row r="8" spans="1:9" s="72" customFormat="1" x14ac:dyDescent="0.3">
      <c r="A8" s="69" t="s">
        <v>38</v>
      </c>
      <c r="B8" s="70">
        <v>1</v>
      </c>
      <c r="C8" s="71">
        <f t="shared" ca="1" si="0"/>
        <v>1</v>
      </c>
      <c r="D8" s="71">
        <f t="shared" ca="1" si="0"/>
        <v>0.86363636363636365</v>
      </c>
      <c r="E8" s="71" t="str">
        <f t="shared" ca="1" si="0"/>
        <v/>
      </c>
      <c r="F8" s="70">
        <f t="shared" ca="1" si="1"/>
        <v>0.95454545454545459</v>
      </c>
    </row>
    <row r="9" spans="1:9" s="72" customFormat="1" x14ac:dyDescent="0.3">
      <c r="A9" s="69" t="s">
        <v>72</v>
      </c>
      <c r="B9" s="70">
        <v>1</v>
      </c>
      <c r="C9" s="71">
        <f t="shared" ca="1" si="0"/>
        <v>1</v>
      </c>
      <c r="D9" s="71">
        <f t="shared" ca="1" si="0"/>
        <v>0.83333333333333337</v>
      </c>
      <c r="E9" s="71" t="str">
        <f t="shared" ca="1" si="0"/>
        <v/>
      </c>
      <c r="F9" s="70">
        <f t="shared" ca="1" si="1"/>
        <v>0.94444444444444453</v>
      </c>
    </row>
    <row r="10" spans="1:9" s="72" customFormat="1" x14ac:dyDescent="0.3">
      <c r="A10" s="69" t="s">
        <v>39</v>
      </c>
      <c r="B10" s="70">
        <v>1</v>
      </c>
      <c r="C10" s="71">
        <f t="shared" ca="1" si="0"/>
        <v>0.25</v>
      </c>
      <c r="D10" s="71">
        <f t="shared" ca="1" si="0"/>
        <v>0.375</v>
      </c>
      <c r="E10" s="71" t="str">
        <f t="shared" ca="1" si="0"/>
        <v/>
      </c>
      <c r="F10" s="70">
        <f t="shared" ca="1" si="1"/>
        <v>0.54166666666666663</v>
      </c>
    </row>
    <row r="11" spans="1:9" s="72" customFormat="1" x14ac:dyDescent="0.3">
      <c r="A11" s="69" t="s">
        <v>73</v>
      </c>
      <c r="B11" s="70">
        <v>1</v>
      </c>
      <c r="C11" s="71">
        <f t="shared" ca="1" si="0"/>
        <v>1</v>
      </c>
      <c r="D11" s="71">
        <f t="shared" ca="1" si="0"/>
        <v>0.9375</v>
      </c>
      <c r="E11" s="71">
        <f t="shared" ca="1" si="0"/>
        <v>1</v>
      </c>
      <c r="F11" s="70">
        <f t="shared" ca="1" si="1"/>
        <v>0.984375</v>
      </c>
    </row>
    <row r="12" spans="1:9" s="72" customFormat="1" x14ac:dyDescent="0.3">
      <c r="A12" s="69" t="s">
        <v>40</v>
      </c>
      <c r="B12" s="70">
        <v>1</v>
      </c>
      <c r="C12" s="71">
        <f t="shared" ca="1" si="0"/>
        <v>0.5714285714285714</v>
      </c>
      <c r="D12" s="71">
        <f t="shared" ca="1" si="0"/>
        <v>0.5625</v>
      </c>
      <c r="E12" s="71" t="str">
        <f t="shared" ca="1" si="0"/>
        <v/>
      </c>
      <c r="F12" s="70">
        <f t="shared" ca="1" si="1"/>
        <v>0.71130952380952372</v>
      </c>
    </row>
    <row r="13" spans="1:9" s="72" customFormat="1" x14ac:dyDescent="0.3">
      <c r="A13" s="69" t="s">
        <v>114</v>
      </c>
      <c r="B13" s="70">
        <v>1</v>
      </c>
      <c r="C13" s="71">
        <f t="shared" ca="1" si="0"/>
        <v>0.33333333333333331</v>
      </c>
      <c r="D13" s="71">
        <f t="shared" ca="1" si="0"/>
        <v>0.5</v>
      </c>
      <c r="E13" s="71" t="str">
        <f t="shared" ca="1" si="0"/>
        <v/>
      </c>
      <c r="F13" s="70">
        <f t="shared" ca="1" si="1"/>
        <v>0.61111111111111105</v>
      </c>
    </row>
    <row r="14" spans="1:9" s="72" customFormat="1" x14ac:dyDescent="0.3">
      <c r="A14" s="69" t="s">
        <v>74</v>
      </c>
      <c r="B14" s="70">
        <v>0</v>
      </c>
      <c r="C14" s="71">
        <f t="shared" ca="1" si="0"/>
        <v>0</v>
      </c>
      <c r="D14" s="71">
        <f t="shared" ca="1" si="0"/>
        <v>0</v>
      </c>
      <c r="E14" s="71" t="str">
        <f t="shared" ca="1" si="0"/>
        <v/>
      </c>
      <c r="F14" s="70">
        <f t="shared" ca="1" si="1"/>
        <v>0</v>
      </c>
    </row>
    <row r="15" spans="1:9" s="1" customFormat="1" x14ac:dyDescent="0.3">
      <c r="A15" s="1" t="s">
        <v>1</v>
      </c>
      <c r="B15" s="17">
        <f>AVERAGE(B2:B14)</f>
        <v>0.92307692307692313</v>
      </c>
      <c r="C15" s="17">
        <f ca="1">AVERAGE(C2:C14)</f>
        <v>0.75869963369963378</v>
      </c>
      <c r="D15" s="17">
        <f ca="1">AVERAGE(D2:D14)</f>
        <v>0.74355388201542039</v>
      </c>
      <c r="F15" s="17">
        <f ca="1">AVERAGE(F2:F14)</f>
        <v>0.80884412062296662</v>
      </c>
    </row>
  </sheetData>
  <hyperlinks>
    <hyperlink ref="A8" r:id="rId1" tooltip="Condition (IPS)" display="https://build.fhir.org/ig/HL7/fhir-ips/StructureDefinition-Condition-uv-ips.html" xr:uid="{00000000-0004-0000-0000-000000000000}"/>
    <hyperlink ref="A10" r:id="rId2" tooltip="Medication (IPS)" display="https://build.fhir.org/ig/HL7/fhir-ips/StructureDefinition-Medication-uv-ips.html" xr:uid="{00000000-0004-0000-0000-000001000000}"/>
    <hyperlink ref="A11" r:id="rId3" tooltip="Observation Results (IPS)" display="https://build.fhir.org/ig/HL7/fhir-ips/StructureDefinition-Observation-results-uv-ips.html" xr:uid="{00000000-0004-0000-0000-000002000000}"/>
    <hyperlink ref="A2" r:id="rId4" tooltip="Patient (IPS)" display="https://build.fhir.org/ig/HL7/fhir-ips/StructureDefinition-Patient-uv-ips.html" xr:uid="{00000000-0004-0000-0000-000004000000}"/>
    <hyperlink ref="A3" r:id="rId5" tooltip="Organization (IPS)" display="https://build.fhir.org/ig/HL7/fhir-ips/StructureDefinition-Organization-uv-ips.html" xr:uid="{00000000-0004-0000-0000-000005000000}"/>
    <hyperlink ref="A4" r:id="rId6" tooltip="Practitioner (IPS)" display="https://build.fhir.org/ig/HL7/fhir-ips/StructureDefinition-Practitioner-uv-ips.html" xr:uid="{00000000-0004-0000-0000-000006000000}"/>
    <hyperlink ref="A5" r:id="rId7" tooltip="PractitionerRole (IPS)" display="https://build.fhir.org/ig/HL7/fhir-ips/StructureDefinition-PractitionerRole-uv-ips.html" xr:uid="{00000000-0004-0000-0000-000007000000}"/>
    <hyperlink ref="A14" r:id="rId8" tooltip="Bundle - IPS" display="https://build.fhir.org/ig/HL7/fhir-ips/StructureDefinition-Bundle-uv-ips.html" xr:uid="{00000000-0004-0000-0000-000008000000}"/>
    <hyperlink ref="A12" r:id="rId9" tooltip="Composition (IPS)" display="https://build.fhir.org/ig/HL7/fhir-ips/StructureDefinition-Composition-uv-ips.html" xr:uid="{00000000-0004-0000-0000-000009000000}"/>
    <hyperlink ref="A6" r:id="rId10" tooltip="Allergy Intolerance (IPS)" display="https://build.fhir.org/ig/HL7/fhir-ips/StructureDefinition-AllergyIntolerance-uv-ips.html" xr:uid="{00000000-0004-0000-0000-00000A000000}"/>
    <hyperlink ref="A7" r:id="rId11" tooltip="Immunization (IPS)" display="https://build.fhir.org/ig/HL7/fhir-ips/StructureDefinition-Immunization-uv-ips.html" xr:uid="{00000000-0004-0000-0000-00000B000000}"/>
    <hyperlink ref="A9" r:id="rId12" tooltip="Medication Statement (IPS)" display="https://build.fhir.org/ig/HL7/fhir-ips/StructureDefinition-MedicationStatement-uv-ips.html" xr:uid="{00000000-0004-0000-0000-00000C000000}"/>
  </hyperlinks>
  <pageMargins left="0.7" right="0.7" top="0.75" bottom="0.75" header="0.3" footer="0.3"/>
  <pageSetup orientation="portrait" r:id="rId13"/>
  <drawing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1"/>
  <sheetViews>
    <sheetView workbookViewId="0">
      <selection activeCell="B11" sqref="B11"/>
    </sheetView>
  </sheetViews>
  <sheetFormatPr defaultColWidth="8.6640625" defaultRowHeight="14.4" x14ac:dyDescent="0.3"/>
  <cols>
    <col min="1" max="1" width="46.33203125" customWidth="1"/>
    <col min="2" max="2" width="40.6640625" customWidth="1"/>
    <col min="3" max="3" width="14.44140625" customWidth="1"/>
    <col min="4" max="4" width="33.109375" customWidth="1"/>
    <col min="5" max="6" width="11.6640625" bestFit="1" customWidth="1"/>
    <col min="7" max="7" width="11.6640625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2" customFormat="1" x14ac:dyDescent="0.3">
      <c r="A2" s="13" t="str">
        <f t="shared" ref="A2:A8" si="0">CONCATENATE(C2,"/",B2)</f>
        <v>CodeSystem/medication-statement-status</v>
      </c>
      <c r="B2" s="16" t="s">
        <v>92</v>
      </c>
      <c r="C2" s="5" t="s">
        <v>3</v>
      </c>
      <c r="D2" s="5"/>
      <c r="E2" s="2" t="b">
        <v>1</v>
      </c>
      <c r="F2" s="2" t="b">
        <v>1</v>
      </c>
      <c r="G2" s="2" t="b">
        <v>0</v>
      </c>
      <c r="H2" s="8">
        <f t="shared" ref="H2:H8" si="1">COUNTIF(E2:F2,TRUE)/COLUMNS(E2:F2)</f>
        <v>1</v>
      </c>
      <c r="I2" s="2" t="s">
        <v>51</v>
      </c>
      <c r="J2" s="2" t="s">
        <v>50</v>
      </c>
      <c r="K2" s="2" t="b">
        <v>0</v>
      </c>
    </row>
    <row r="3" spans="1:13" s="3" customFormat="1" x14ac:dyDescent="0.3">
      <c r="A3" s="12" t="str">
        <f t="shared" si="0"/>
        <v>ValueSet/medication-statement-status</v>
      </c>
      <c r="B3" s="15" t="s">
        <v>92</v>
      </c>
      <c r="C3" s="4" t="s">
        <v>4</v>
      </c>
      <c r="D3" s="4"/>
      <c r="E3" s="12" t="b">
        <v>1</v>
      </c>
      <c r="F3" s="12" t="b">
        <v>1</v>
      </c>
      <c r="G3" s="12" t="b">
        <v>0</v>
      </c>
      <c r="H3" s="7">
        <f t="shared" si="1"/>
        <v>1</v>
      </c>
      <c r="I3" s="3" t="s">
        <v>51</v>
      </c>
      <c r="J3" s="3" t="s">
        <v>50</v>
      </c>
      <c r="K3" s="3" t="b">
        <v>0</v>
      </c>
    </row>
    <row r="4" spans="1:13" s="2" customFormat="1" x14ac:dyDescent="0.3">
      <c r="A4" s="13" t="str">
        <f t="shared" si="0"/>
        <v>CodeSystem/medication-statement-category</v>
      </c>
      <c r="B4" s="16" t="s">
        <v>93</v>
      </c>
      <c r="C4" s="2" t="s">
        <v>3</v>
      </c>
      <c r="E4" s="2" t="b">
        <v>1</v>
      </c>
      <c r="F4" s="2" t="b">
        <v>1</v>
      </c>
      <c r="G4" s="2" t="b">
        <v>0</v>
      </c>
      <c r="H4" s="8">
        <f t="shared" si="1"/>
        <v>1</v>
      </c>
      <c r="I4" s="21" t="s">
        <v>51</v>
      </c>
      <c r="J4" s="2" t="s">
        <v>50</v>
      </c>
      <c r="K4" s="2" t="b">
        <v>0</v>
      </c>
      <c r="M4" s="2" t="s">
        <v>209</v>
      </c>
    </row>
    <row r="5" spans="1:13" s="3" customFormat="1" x14ac:dyDescent="0.3">
      <c r="A5" s="12" t="str">
        <f t="shared" si="0"/>
        <v>ValueSet/medication-statement-category</v>
      </c>
      <c r="B5" s="15" t="s">
        <v>93</v>
      </c>
      <c r="C5" s="4" t="s">
        <v>4</v>
      </c>
      <c r="E5" s="12" t="b">
        <v>1</v>
      </c>
      <c r="F5" s="12" t="b">
        <v>1</v>
      </c>
      <c r="G5" s="12" t="b">
        <v>0</v>
      </c>
      <c r="H5" s="7">
        <f t="shared" si="1"/>
        <v>1</v>
      </c>
      <c r="I5" s="29" t="s">
        <v>51</v>
      </c>
      <c r="J5" s="12" t="s">
        <v>50</v>
      </c>
      <c r="K5" s="18" t="b">
        <v>0</v>
      </c>
    </row>
    <row r="6" spans="1:13" s="3" customFormat="1" x14ac:dyDescent="0.3">
      <c r="A6" s="12" t="str">
        <f t="shared" si="0"/>
        <v>ValueSet/medication-snomed-absent-unknown-uv-ips</v>
      </c>
      <c r="B6" s="15" t="s">
        <v>94</v>
      </c>
      <c r="C6" s="3" t="s">
        <v>4</v>
      </c>
      <c r="E6" s="12" t="b">
        <v>1</v>
      </c>
      <c r="F6" s="12" t="b">
        <v>0</v>
      </c>
      <c r="G6" s="12" t="b">
        <v>0</v>
      </c>
      <c r="H6" s="7">
        <f t="shared" si="1"/>
        <v>0.5</v>
      </c>
      <c r="K6" s="18" t="b">
        <v>0</v>
      </c>
      <c r="M6" s="3" t="s">
        <v>197</v>
      </c>
    </row>
    <row r="7" spans="1:13" s="10" customFormat="1" x14ac:dyDescent="0.3">
      <c r="A7" s="13" t="str">
        <f t="shared" si="0"/>
        <v>CodeSystem/absent-unknown-uv-ips</v>
      </c>
      <c r="B7" s="19" t="s">
        <v>89</v>
      </c>
      <c r="C7" s="13" t="s">
        <v>3</v>
      </c>
      <c r="E7" s="13" t="b">
        <v>1</v>
      </c>
      <c r="F7" s="13" t="b">
        <v>1</v>
      </c>
      <c r="G7" s="13" t="b">
        <v>0</v>
      </c>
      <c r="H7" s="8">
        <f t="shared" si="1"/>
        <v>1</v>
      </c>
      <c r="I7" s="10" t="s">
        <v>68</v>
      </c>
      <c r="J7" s="10" t="s">
        <v>50</v>
      </c>
      <c r="K7" s="10" t="b">
        <v>0</v>
      </c>
    </row>
    <row r="8" spans="1:13" s="76" customFormat="1" x14ac:dyDescent="0.3">
      <c r="A8" s="12" t="str">
        <f t="shared" si="0"/>
        <v>ValueSet/absent-or-unknown-allergies-uv-ips</v>
      </c>
      <c r="B8" s="22" t="s">
        <v>126</v>
      </c>
      <c r="C8" s="18" t="s">
        <v>4</v>
      </c>
      <c r="E8" s="76" t="b">
        <v>1</v>
      </c>
      <c r="F8" s="76" t="b">
        <v>1</v>
      </c>
      <c r="G8" s="76" t="b">
        <v>0</v>
      </c>
      <c r="H8" s="9">
        <f t="shared" si="1"/>
        <v>1</v>
      </c>
      <c r="I8" s="76" t="s">
        <v>68</v>
      </c>
      <c r="J8" s="76" t="s">
        <v>50</v>
      </c>
      <c r="K8" s="76" t="b">
        <v>0</v>
      </c>
    </row>
    <row r="9" spans="1:13" s="10" customFormat="1" x14ac:dyDescent="0.3">
      <c r="A9" s="13" t="str">
        <f t="shared" ref="A9:A10" si="2">CONCATENATE(C9,"/",B9)</f>
        <v>CodeSystem/resource-types</v>
      </c>
      <c r="B9" s="19" t="s">
        <v>91</v>
      </c>
      <c r="C9" s="13" t="s">
        <v>3</v>
      </c>
      <c r="E9" s="13" t="b">
        <v>1</v>
      </c>
      <c r="F9" s="13" t="b">
        <v>1</v>
      </c>
      <c r="G9" s="13" t="b">
        <v>0</v>
      </c>
      <c r="H9" s="8">
        <f t="shared" ref="H9:H10" si="3">COUNTIF(E9:F9,TRUE)/COLUMNS(E9:F9)</f>
        <v>1</v>
      </c>
      <c r="I9" s="10" t="s">
        <v>51</v>
      </c>
      <c r="J9" s="10" t="s">
        <v>50</v>
      </c>
      <c r="K9" s="10" t="b">
        <v>0</v>
      </c>
    </row>
    <row r="10" spans="1:13" s="76" customFormat="1" x14ac:dyDescent="0.3">
      <c r="A10" s="12" t="str">
        <f t="shared" si="2"/>
        <v>ValueSet/resource-types</v>
      </c>
      <c r="B10" s="22" t="s">
        <v>91</v>
      </c>
      <c r="C10" s="18" t="s">
        <v>4</v>
      </c>
      <c r="E10" s="76" t="b">
        <v>1</v>
      </c>
      <c r="F10" s="76" t="b">
        <v>1</v>
      </c>
      <c r="G10" s="76" t="b">
        <v>0</v>
      </c>
      <c r="H10" s="9">
        <f t="shared" si="3"/>
        <v>1</v>
      </c>
      <c r="I10" s="76" t="s">
        <v>51</v>
      </c>
      <c r="J10" s="76" t="s">
        <v>50</v>
      </c>
      <c r="K10" s="76" t="b">
        <v>0</v>
      </c>
    </row>
    <row r="11" spans="1:13" s="76" customFormat="1" x14ac:dyDescent="0.3">
      <c r="A11" s="12" t="str">
        <f t="shared" ref="A11" si="4">CONCATENATE(C11,"/",B11)</f>
        <v>ValueSet/medicine-route-of-administration</v>
      </c>
      <c r="B11" s="22" t="s">
        <v>210</v>
      </c>
      <c r="C11" s="18" t="s">
        <v>4</v>
      </c>
      <c r="E11" s="76" t="b">
        <v>1</v>
      </c>
      <c r="F11" s="76" t="b">
        <v>0</v>
      </c>
      <c r="G11" s="76" t="b">
        <v>0</v>
      </c>
      <c r="H11" s="9">
        <f t="shared" ref="H11" si="5">COUNTIF(E11:F11,TRUE)/COLUMNS(E11:F11)</f>
        <v>0.5</v>
      </c>
      <c r="K11" s="76" t="b">
        <v>0</v>
      </c>
      <c r="M11" s="76" t="s">
        <v>211</v>
      </c>
    </row>
  </sheetData>
  <hyperlinks>
    <hyperlink ref="B3" r:id="rId1" xr:uid="{96250123-C1CC-461D-93E6-E19865D69692}"/>
    <hyperlink ref="B2" r:id="rId2" xr:uid="{0A0677C8-E66A-4F0F-A28B-C42C6A312E03}"/>
    <hyperlink ref="B5" r:id="rId3" xr:uid="{A43874C6-ACCF-46A2-9DE6-862B236DE14E}"/>
    <hyperlink ref="B4" r:id="rId4" xr:uid="{219F72F1-3D83-4F78-A660-8A58DDFE8D50}"/>
    <hyperlink ref="B6" r:id="rId5" xr:uid="{A35CF98A-C8F9-4D9A-BF76-A6336F5C2625}"/>
    <hyperlink ref="B7" r:id="rId6" xr:uid="{97613AF1-7AD6-49E7-899A-EBBDEAC69548}"/>
    <hyperlink ref="B8" r:id="rId7" xr:uid="{7427334F-E55A-4DBA-BC9C-5BA12733A73A}"/>
    <hyperlink ref="B9" r:id="rId8" xr:uid="{DCD27290-EAAE-47B3-9F7A-270B8387E8E3}"/>
    <hyperlink ref="B10" r:id="rId9" xr:uid="{A1235EEF-2065-440C-BF06-0929700A4212}"/>
    <hyperlink ref="B11" r:id="rId10" xr:uid="{8729CEB2-8E80-4719-966B-A1F919F3C1B3}"/>
  </hyperlink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3"/>
  <sheetViews>
    <sheetView workbookViewId="0">
      <selection activeCell="B29" sqref="B29"/>
    </sheetView>
  </sheetViews>
  <sheetFormatPr defaultColWidth="8.6640625" defaultRowHeight="14.4" x14ac:dyDescent="0.3"/>
  <cols>
    <col min="1" max="1" width="46.6640625" bestFit="1" customWidth="1"/>
    <col min="2" max="2" width="40.6640625" customWidth="1"/>
    <col min="3" max="3" width="14.44140625" customWidth="1"/>
    <col min="4" max="4" width="25.6640625" customWidth="1"/>
    <col min="5" max="6" width="11.6640625" bestFit="1" customWidth="1"/>
    <col min="7" max="7" width="11.6640625" customWidth="1"/>
    <col min="11" max="11" width="11.77734375" bestFit="1" customWidth="1"/>
  </cols>
  <sheetData>
    <row r="1" spans="1:12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2" s="2" customFormat="1" x14ac:dyDescent="0.3">
      <c r="A2" s="2" t="s">
        <v>212</v>
      </c>
      <c r="B2" s="16" t="s">
        <v>154</v>
      </c>
      <c r="C2" s="2" t="s">
        <v>3</v>
      </c>
      <c r="D2" s="2" t="s">
        <v>155</v>
      </c>
      <c r="E2" s="2" t="b">
        <v>1</v>
      </c>
      <c r="F2" s="2" t="b">
        <v>1</v>
      </c>
      <c r="G2" s="2" t="b">
        <v>0</v>
      </c>
      <c r="H2" s="6">
        <v>1</v>
      </c>
      <c r="I2" s="2" t="s">
        <v>66</v>
      </c>
      <c r="J2" s="2" t="s">
        <v>50</v>
      </c>
      <c r="K2" s="2" t="s">
        <v>140</v>
      </c>
    </row>
    <row r="3" spans="1:12" s="3" customFormat="1" x14ac:dyDescent="0.3">
      <c r="A3" s="3" t="s">
        <v>213</v>
      </c>
      <c r="B3" s="15" t="s">
        <v>153</v>
      </c>
      <c r="C3" s="3" t="s">
        <v>4</v>
      </c>
      <c r="D3" s="3" t="s">
        <v>156</v>
      </c>
      <c r="E3" s="3" t="b">
        <v>1</v>
      </c>
      <c r="F3" s="3" t="b">
        <v>1</v>
      </c>
      <c r="G3" s="3" t="b">
        <v>0</v>
      </c>
      <c r="H3" s="7">
        <v>1</v>
      </c>
      <c r="I3" s="3" t="s">
        <v>158</v>
      </c>
      <c r="J3" s="3" t="s">
        <v>50</v>
      </c>
      <c r="K3" s="3" t="s">
        <v>140</v>
      </c>
    </row>
    <row r="4" spans="1:12" s="12" customFormat="1" x14ac:dyDescent="0.3">
      <c r="A4" s="12" t="str">
        <f t="shared" ref="A4:A13" si="0">CONCATENATE(C4,"/",B4)</f>
        <v>ValueSet/medication-snomed-absent-unknown-uv-ips</v>
      </c>
      <c r="B4" s="22" t="s">
        <v>94</v>
      </c>
      <c r="C4" s="18" t="s">
        <v>4</v>
      </c>
      <c r="E4" s="12" t="b">
        <v>1</v>
      </c>
      <c r="F4" s="12" t="b">
        <v>0</v>
      </c>
      <c r="H4" s="14">
        <f t="shared" ref="H4:H13" si="1">COUNTIF(E4:F4,TRUE)/COLUMNS(E4:F4)</f>
        <v>0.5</v>
      </c>
      <c r="K4" s="3" t="s">
        <v>140</v>
      </c>
      <c r="L4" s="12" t="s">
        <v>214</v>
      </c>
    </row>
    <row r="5" spans="1:12" s="18" customFormat="1" x14ac:dyDescent="0.3">
      <c r="A5" s="12" t="str">
        <f t="shared" si="0"/>
        <v>ValueSet/medications-snomed-ct-ips-free-set</v>
      </c>
      <c r="B5" s="22" t="s">
        <v>95</v>
      </c>
      <c r="C5" s="18" t="s">
        <v>4</v>
      </c>
      <c r="E5" s="12" t="b">
        <v>1</v>
      </c>
      <c r="F5" s="12" t="b">
        <v>1</v>
      </c>
      <c r="G5" s="12"/>
      <c r="H5" s="9">
        <f t="shared" si="1"/>
        <v>1</v>
      </c>
      <c r="K5" s="3" t="s">
        <v>140</v>
      </c>
    </row>
    <row r="6" spans="1:12" s="18" customFormat="1" x14ac:dyDescent="0.3">
      <c r="A6" s="12" t="str">
        <f t="shared" si="0"/>
        <v>ValueSet/whoatc-uv-ips</v>
      </c>
      <c r="B6" s="22" t="s">
        <v>96</v>
      </c>
      <c r="C6" s="30" t="s">
        <v>4</v>
      </c>
      <c r="E6" s="12" t="b">
        <v>1</v>
      </c>
      <c r="F6" s="12" t="b">
        <v>0</v>
      </c>
      <c r="G6" s="12"/>
      <c r="H6" s="9">
        <f t="shared" si="1"/>
        <v>0.5</v>
      </c>
      <c r="I6" s="29"/>
      <c r="J6" s="12"/>
      <c r="K6" s="3" t="s">
        <v>140</v>
      </c>
      <c r="L6" s="18" t="s">
        <v>215</v>
      </c>
    </row>
    <row r="7" spans="1:12" s="2" customFormat="1" x14ac:dyDescent="0.3">
      <c r="A7" s="13" t="str">
        <f t="shared" si="0"/>
        <v>CodeSystem/medication-status</v>
      </c>
      <c r="B7" s="16" t="s">
        <v>97</v>
      </c>
      <c r="C7" s="5" t="s">
        <v>3</v>
      </c>
      <c r="E7" s="2" t="b">
        <v>0</v>
      </c>
      <c r="F7" s="2" t="b">
        <v>0</v>
      </c>
      <c r="H7" s="8">
        <f t="shared" si="1"/>
        <v>0</v>
      </c>
    </row>
    <row r="8" spans="1:12" s="18" customFormat="1" x14ac:dyDescent="0.3">
      <c r="A8" s="12" t="str">
        <f t="shared" si="0"/>
        <v>ValueSet/medication-status</v>
      </c>
      <c r="B8" s="22" t="s">
        <v>97</v>
      </c>
      <c r="C8" s="30" t="s">
        <v>4</v>
      </c>
      <c r="E8" s="12" t="b">
        <v>0</v>
      </c>
      <c r="F8" s="12" t="b">
        <v>0</v>
      </c>
      <c r="G8" s="12"/>
      <c r="H8" s="9">
        <f t="shared" si="1"/>
        <v>0</v>
      </c>
      <c r="I8" s="12"/>
      <c r="J8" s="12"/>
    </row>
    <row r="9" spans="1:12" s="18" customFormat="1" x14ac:dyDescent="0.3">
      <c r="A9" s="12" t="str">
        <f t="shared" si="0"/>
        <v>ValueSet/medicine-doseform</v>
      </c>
      <c r="B9" s="22" t="s">
        <v>98</v>
      </c>
      <c r="C9" s="18" t="s">
        <v>4</v>
      </c>
      <c r="E9" s="12" t="b">
        <v>0</v>
      </c>
      <c r="F9" s="12" t="b">
        <v>0</v>
      </c>
      <c r="G9" s="12"/>
      <c r="H9" s="9">
        <f t="shared" si="1"/>
        <v>0</v>
      </c>
      <c r="I9" s="12"/>
      <c r="J9" s="12"/>
    </row>
    <row r="10" spans="1:12" s="2" customFormat="1" x14ac:dyDescent="0.3">
      <c r="A10" s="13" t="str">
        <f t="shared" si="0"/>
        <v>CodeSystem/http://snomed.info/sct</v>
      </c>
      <c r="B10" s="16" t="s">
        <v>32</v>
      </c>
      <c r="C10" s="2" t="s">
        <v>3</v>
      </c>
      <c r="E10" s="2" t="b">
        <v>0</v>
      </c>
      <c r="F10" s="2" t="b">
        <v>0</v>
      </c>
      <c r="H10" s="8">
        <f t="shared" si="1"/>
        <v>0</v>
      </c>
      <c r="I10" s="10"/>
      <c r="J10" s="10"/>
      <c r="K10" s="10"/>
    </row>
    <row r="11" spans="1:12" s="18" customFormat="1" x14ac:dyDescent="0.3">
      <c r="A11" s="12" t="str">
        <f t="shared" si="0"/>
        <v>ValueSet/medicine-active-substances-uv-ips</v>
      </c>
      <c r="B11" s="22" t="s">
        <v>99</v>
      </c>
      <c r="C11" s="18" t="s">
        <v>4</v>
      </c>
      <c r="E11" s="12" t="b">
        <v>0</v>
      </c>
      <c r="F11" s="12" t="b">
        <v>0</v>
      </c>
      <c r="G11" s="12"/>
      <c r="H11" s="9">
        <f t="shared" si="1"/>
        <v>0</v>
      </c>
      <c r="I11" s="12"/>
      <c r="J11" s="12"/>
      <c r="K11" s="12"/>
    </row>
    <row r="12" spans="1:12" s="2" customFormat="1" x14ac:dyDescent="0.3">
      <c r="A12" s="13" t="str">
        <f t="shared" si="0"/>
        <v>CodeSystem/</v>
      </c>
      <c r="C12" s="2" t="s">
        <v>3</v>
      </c>
      <c r="E12" s="2" t="b">
        <v>0</v>
      </c>
      <c r="F12" s="2" t="b">
        <v>0</v>
      </c>
      <c r="H12" s="8">
        <f t="shared" si="1"/>
        <v>0</v>
      </c>
    </row>
    <row r="13" spans="1:12" s="3" customFormat="1" x14ac:dyDescent="0.3">
      <c r="A13" s="12" t="str">
        <f t="shared" si="0"/>
        <v>ValueSet/</v>
      </c>
      <c r="C13" s="3" t="s">
        <v>4</v>
      </c>
      <c r="E13" s="12" t="b">
        <v>0</v>
      </c>
      <c r="F13" s="12" t="b">
        <v>0</v>
      </c>
      <c r="G13" s="12"/>
      <c r="H13" s="7">
        <f t="shared" si="1"/>
        <v>0</v>
      </c>
    </row>
  </sheetData>
  <hyperlinks>
    <hyperlink ref="B5" r:id="rId1" xr:uid="{FEB733BF-B46E-47C1-8151-7B36A95D7CAA}"/>
    <hyperlink ref="B6" r:id="rId2" xr:uid="{56C8534A-0A8F-40F7-86B8-E25F50FBB572}"/>
    <hyperlink ref="B8" r:id="rId3" xr:uid="{572FEFD3-D4CE-48F0-8028-7FB705B5A1DF}"/>
    <hyperlink ref="B7" r:id="rId4" xr:uid="{A1B04313-10F8-41D5-9100-10B5AF60072E}"/>
    <hyperlink ref="B9" r:id="rId5" xr:uid="{98315F82-3994-4027-AD37-6742DE096035}"/>
    <hyperlink ref="B11" r:id="rId6" xr:uid="{484BC68C-8636-4498-BF5D-5148FA6EA99E}"/>
    <hyperlink ref="B10" r:id="rId7" xr:uid="{4BF0416D-1DD1-4B3B-AE6D-27D20EBA68B4}"/>
    <hyperlink ref="B2" r:id="rId8" xr:uid="{53F1C38F-E29A-4A46-9AFE-90175614230E}"/>
    <hyperlink ref="B3" r:id="rId9" xr:uid="{764D88EA-7B11-4FFA-BEE3-346B801D6207}"/>
    <hyperlink ref="B4" r:id="rId10" xr:uid="{8BD3AF1F-9E5A-42AE-8086-0E9265DD2DDF}"/>
  </hyperlinks>
  <pageMargins left="0.511811024" right="0.511811024" top="0.78740157499999996" bottom="0.78740157499999996" header="0.31496062000000002" footer="0.31496062000000002"/>
  <pageSetup paperSize="9" orientation="portrait" r:id="rId1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35"/>
  <sheetViews>
    <sheetView topLeftCell="A19" zoomScale="155" zoomScaleNormal="155" workbookViewId="0">
      <selection activeCell="K36" sqref="K36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  <col min="9" max="9" width="10.4414062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2" customFormat="1" x14ac:dyDescent="0.3">
      <c r="A2" s="13" t="str">
        <f t="shared" ref="A2:A31" si="0">CONCATENATE(C2,"/",B2)</f>
        <v>CodeSystem/observation-status</v>
      </c>
      <c r="B2" s="16" t="s">
        <v>177</v>
      </c>
      <c r="C2" s="5" t="s">
        <v>3</v>
      </c>
      <c r="D2" s="5"/>
      <c r="E2" s="2" t="b">
        <v>1</v>
      </c>
      <c r="F2" s="2" t="b">
        <v>1</v>
      </c>
      <c r="H2" s="8">
        <f t="shared" ref="H2:H29" si="1">COUNTIF(E2:F2,TRUE)/COLUMNS(E2:F2)</f>
        <v>1</v>
      </c>
      <c r="I2" s="2" t="s">
        <v>181</v>
      </c>
      <c r="J2" s="2" t="s">
        <v>50</v>
      </c>
    </row>
    <row r="3" spans="1:13" s="2" customFormat="1" x14ac:dyDescent="0.3">
      <c r="A3" s="13" t="str">
        <f t="shared" si="0"/>
        <v>ValueSet/observation-status</v>
      </c>
      <c r="B3" s="16" t="s">
        <v>177</v>
      </c>
      <c r="C3" s="5" t="s">
        <v>4</v>
      </c>
      <c r="D3" s="5"/>
      <c r="E3" s="2" t="b">
        <v>1</v>
      </c>
      <c r="F3" s="2" t="b">
        <v>1</v>
      </c>
      <c r="H3" s="8">
        <f t="shared" si="1"/>
        <v>1</v>
      </c>
      <c r="I3" s="2" t="s">
        <v>181</v>
      </c>
      <c r="J3" s="2" t="s">
        <v>50</v>
      </c>
    </row>
    <row r="4" spans="1:13" s="2" customFormat="1" x14ac:dyDescent="0.3">
      <c r="A4" s="13" t="str">
        <f t="shared" si="0"/>
        <v>CodeSystem/observation-category</v>
      </c>
      <c r="B4" s="16" t="s">
        <v>100</v>
      </c>
      <c r="C4" s="5" t="s">
        <v>3</v>
      </c>
      <c r="D4" s="5"/>
      <c r="E4" s="2" t="b">
        <v>1</v>
      </c>
      <c r="F4" s="2" t="b">
        <v>1</v>
      </c>
      <c r="H4" s="8">
        <f t="shared" si="1"/>
        <v>1</v>
      </c>
      <c r="I4" s="2" t="s">
        <v>51</v>
      </c>
    </row>
    <row r="5" spans="1:13" s="3" customFormat="1" x14ac:dyDescent="0.3">
      <c r="A5" s="12" t="str">
        <f t="shared" si="0"/>
        <v>ValueSet/observation-category</v>
      </c>
      <c r="B5" s="15" t="s">
        <v>100</v>
      </c>
      <c r="C5" s="4" t="s">
        <v>4</v>
      </c>
      <c r="D5" s="4"/>
      <c r="E5" s="12" t="b">
        <v>1</v>
      </c>
      <c r="F5" s="12" t="b">
        <v>1</v>
      </c>
      <c r="G5" s="12"/>
      <c r="H5" s="7">
        <f t="shared" si="1"/>
        <v>1</v>
      </c>
      <c r="I5" s="3" t="s">
        <v>51</v>
      </c>
    </row>
    <row r="6" spans="1:13" s="2" customFormat="1" x14ac:dyDescent="0.3">
      <c r="A6" s="13" t="str">
        <f t="shared" si="0"/>
        <v>ValueSet/results-laboratory-observations-uv-ips</v>
      </c>
      <c r="B6" s="16" t="s">
        <v>115</v>
      </c>
      <c r="C6" s="5" t="s">
        <v>4</v>
      </c>
      <c r="D6" s="5"/>
      <c r="E6" s="2" t="b">
        <v>1</v>
      </c>
      <c r="F6" s="2" t="b">
        <v>1</v>
      </c>
      <c r="H6" s="8">
        <f t="shared" si="1"/>
        <v>1</v>
      </c>
      <c r="I6" s="2" t="s">
        <v>68</v>
      </c>
      <c r="J6" s="2" t="s">
        <v>50</v>
      </c>
    </row>
    <row r="7" spans="1:13" s="3" customFormat="1" x14ac:dyDescent="0.3">
      <c r="A7" s="12" t="str">
        <f t="shared" si="0"/>
        <v>ValueSet/results-coded-values-laboratory-uv-ips</v>
      </c>
      <c r="B7" s="15" t="s">
        <v>116</v>
      </c>
      <c r="C7" s="4" t="s">
        <v>4</v>
      </c>
      <c r="D7" s="4"/>
      <c r="E7" s="12" t="b">
        <v>1</v>
      </c>
      <c r="F7" s="12" t="b">
        <v>1</v>
      </c>
      <c r="G7" s="12"/>
      <c r="H7" s="7">
        <f t="shared" si="1"/>
        <v>1</v>
      </c>
    </row>
    <row r="8" spans="1:13" s="2" customFormat="1" x14ac:dyDescent="0.3">
      <c r="A8" s="13" t="str">
        <f t="shared" si="0"/>
        <v>ValueSet/results-blood-group-uv-ips</v>
      </c>
      <c r="B8" s="16" t="s">
        <v>117</v>
      </c>
      <c r="C8" s="5" t="s">
        <v>4</v>
      </c>
      <c r="D8" s="5"/>
      <c r="E8" s="2" t="b">
        <v>1</v>
      </c>
      <c r="F8" s="2" t="b">
        <v>1</v>
      </c>
      <c r="H8" s="8">
        <f t="shared" si="1"/>
        <v>1</v>
      </c>
      <c r="M8" s="2" t="s">
        <v>178</v>
      </c>
    </row>
    <row r="9" spans="1:13" s="3" customFormat="1" x14ac:dyDescent="0.3">
      <c r="A9" s="12" t="str">
        <f t="shared" si="0"/>
        <v>ValueSet/results-presence-absence-uv-ips</v>
      </c>
      <c r="B9" s="15" t="s">
        <v>118</v>
      </c>
      <c r="C9" s="4" t="s">
        <v>4</v>
      </c>
      <c r="D9" s="4"/>
      <c r="E9" s="12" t="b">
        <v>1</v>
      </c>
      <c r="F9" s="12" t="b">
        <v>1</v>
      </c>
      <c r="G9" s="12"/>
      <c r="H9" s="7">
        <f t="shared" si="1"/>
        <v>1</v>
      </c>
      <c r="M9" s="3" t="s">
        <v>178</v>
      </c>
    </row>
    <row r="10" spans="1:13" s="2" customFormat="1" x14ac:dyDescent="0.3">
      <c r="A10" s="13" t="str">
        <f t="shared" si="0"/>
        <v>ValueSet/results-microorganism-uv-ips</v>
      </c>
      <c r="B10" s="16" t="s">
        <v>119</v>
      </c>
      <c r="C10" s="5" t="s">
        <v>4</v>
      </c>
      <c r="D10" s="5"/>
      <c r="E10" s="2" t="b">
        <v>1</v>
      </c>
      <c r="F10" s="2" t="b">
        <v>1</v>
      </c>
      <c r="H10" s="8">
        <f t="shared" si="1"/>
        <v>1</v>
      </c>
    </row>
    <row r="11" spans="1:13" s="3" customFormat="1" x14ac:dyDescent="0.3">
      <c r="A11" s="12" t="str">
        <f t="shared" si="0"/>
        <v>ValueSet/results-blood-group-snomed-ct-ips-free-set</v>
      </c>
      <c r="B11" s="15" t="s">
        <v>120</v>
      </c>
      <c r="C11" s="4" t="s">
        <v>4</v>
      </c>
      <c r="D11" s="4"/>
      <c r="E11" s="12" t="b">
        <v>1</v>
      </c>
      <c r="F11" s="12" t="b">
        <v>1</v>
      </c>
      <c r="G11" s="12"/>
      <c r="H11" s="7">
        <f t="shared" si="1"/>
        <v>1</v>
      </c>
      <c r="M11" s="3" t="s">
        <v>179</v>
      </c>
    </row>
    <row r="12" spans="1:13" s="2" customFormat="1" x14ac:dyDescent="0.3">
      <c r="A12" s="13" t="str">
        <f t="shared" si="0"/>
        <v>ValueSet/results-presence-absence-snomed-ct-ips-free-set</v>
      </c>
      <c r="B12" s="16" t="s">
        <v>121</v>
      </c>
      <c r="C12" s="5" t="s">
        <v>4</v>
      </c>
      <c r="D12" s="5"/>
      <c r="E12" s="2" t="b">
        <v>1</v>
      </c>
      <c r="F12" s="2" t="b">
        <v>1</v>
      </c>
      <c r="H12" s="8">
        <f t="shared" si="1"/>
        <v>1</v>
      </c>
      <c r="M12" s="2" t="s">
        <v>179</v>
      </c>
    </row>
    <row r="13" spans="1:13" s="3" customFormat="1" x14ac:dyDescent="0.3">
      <c r="A13" s="12" t="str">
        <f t="shared" si="0"/>
        <v>ValueSet/results-microorganism-snomed-ct-ips-free-set</v>
      </c>
      <c r="B13" s="15" t="s">
        <v>122</v>
      </c>
      <c r="C13" s="4" t="s">
        <v>4</v>
      </c>
      <c r="D13" s="4"/>
      <c r="E13" s="12" t="b">
        <v>1</v>
      </c>
      <c r="F13" s="12" t="s">
        <v>123</v>
      </c>
      <c r="G13" s="12"/>
      <c r="H13" s="7">
        <f t="shared" si="1"/>
        <v>0.5</v>
      </c>
      <c r="I13" s="3" t="s">
        <v>68</v>
      </c>
    </row>
    <row r="14" spans="1:13" s="2" customFormat="1" x14ac:dyDescent="0.3">
      <c r="A14" s="13" t="str">
        <f t="shared" si="0"/>
        <v>CodeSystem/data-absent-reason</v>
      </c>
      <c r="B14" s="16" t="s">
        <v>101</v>
      </c>
      <c r="C14" s="5" t="s">
        <v>3</v>
      </c>
      <c r="D14" s="5"/>
      <c r="E14" s="2" t="b">
        <v>1</v>
      </c>
      <c r="F14" s="2" t="b">
        <v>1</v>
      </c>
      <c r="H14" s="8">
        <f t="shared" si="1"/>
        <v>1</v>
      </c>
      <c r="I14" s="2" t="s">
        <v>51</v>
      </c>
      <c r="J14" s="2" t="s">
        <v>50</v>
      </c>
    </row>
    <row r="15" spans="1:13" s="3" customFormat="1" x14ac:dyDescent="0.3">
      <c r="A15" s="12" t="str">
        <f t="shared" si="0"/>
        <v>ValueSet/data-absent-reason</v>
      </c>
      <c r="B15" s="15" t="s">
        <v>101</v>
      </c>
      <c r="C15" s="4" t="s">
        <v>4</v>
      </c>
      <c r="D15" s="4"/>
      <c r="E15" s="4" t="b">
        <v>1</v>
      </c>
      <c r="F15" s="4" t="b">
        <v>1</v>
      </c>
      <c r="G15" s="12"/>
      <c r="H15" s="7">
        <f t="shared" si="1"/>
        <v>1</v>
      </c>
      <c r="I15" s="3" t="s">
        <v>51</v>
      </c>
      <c r="J15" s="3" t="s">
        <v>50</v>
      </c>
    </row>
    <row r="16" spans="1:13" s="2" customFormat="1" x14ac:dyDescent="0.3">
      <c r="A16" s="13" t="str">
        <f t="shared" si="0"/>
        <v>CodeSystem/v3-ObservationInterpretation</v>
      </c>
      <c r="B16" s="16" t="s">
        <v>103</v>
      </c>
      <c r="C16" s="5" t="s">
        <v>3</v>
      </c>
      <c r="D16" s="5"/>
      <c r="E16" s="2" t="b">
        <v>1</v>
      </c>
      <c r="F16" s="2" t="b">
        <v>1</v>
      </c>
      <c r="H16" s="8">
        <f t="shared" si="1"/>
        <v>1</v>
      </c>
      <c r="I16" s="73">
        <v>43324</v>
      </c>
      <c r="J16" s="2" t="s">
        <v>50</v>
      </c>
    </row>
    <row r="17" spans="1:11" s="3" customFormat="1" x14ac:dyDescent="0.3">
      <c r="A17" s="12" t="str">
        <f t="shared" si="0"/>
        <v>ValueSet/observation-interpretation</v>
      </c>
      <c r="B17" s="15" t="s">
        <v>102</v>
      </c>
      <c r="C17" s="4" t="s">
        <v>4</v>
      </c>
      <c r="D17" s="4"/>
      <c r="E17" s="12" t="b">
        <v>1</v>
      </c>
      <c r="F17" s="12" t="b">
        <v>1</v>
      </c>
      <c r="G17" s="12"/>
      <c r="H17" s="7">
        <f t="shared" si="1"/>
        <v>1</v>
      </c>
      <c r="I17" s="3" t="s">
        <v>51</v>
      </c>
      <c r="J17" s="3" t="s">
        <v>50</v>
      </c>
    </row>
    <row r="18" spans="1:11" s="2" customFormat="1" x14ac:dyDescent="0.3">
      <c r="A18" s="13" t="str">
        <f t="shared" si="0"/>
        <v>CodeSystem/referencerange-meaning</v>
      </c>
      <c r="B18" s="16" t="s">
        <v>104</v>
      </c>
      <c r="C18" s="5" t="s">
        <v>3</v>
      </c>
      <c r="D18" s="5"/>
      <c r="E18" s="2" t="b">
        <v>1</v>
      </c>
      <c r="F18" s="2" t="b">
        <v>1</v>
      </c>
      <c r="H18" s="8">
        <f t="shared" si="1"/>
        <v>1</v>
      </c>
      <c r="I18" s="2" t="s">
        <v>51</v>
      </c>
      <c r="J18" s="2" t="s">
        <v>50</v>
      </c>
    </row>
    <row r="19" spans="1:11" s="3" customFormat="1" x14ac:dyDescent="0.3">
      <c r="A19" s="12" t="str">
        <f t="shared" si="0"/>
        <v>ValueSet/referencerange-meaning</v>
      </c>
      <c r="B19" s="15" t="s">
        <v>104</v>
      </c>
      <c r="C19" s="4" t="s">
        <v>4</v>
      </c>
      <c r="D19" s="4"/>
      <c r="E19" s="12" t="b">
        <v>1</v>
      </c>
      <c r="F19" s="12" t="b">
        <v>1</v>
      </c>
      <c r="G19" s="12"/>
      <c r="H19" s="7">
        <f t="shared" si="1"/>
        <v>1</v>
      </c>
      <c r="I19" s="3" t="s">
        <v>51</v>
      </c>
      <c r="J19" s="3" t="s">
        <v>50</v>
      </c>
    </row>
    <row r="20" spans="1:11" s="2" customFormat="1" x14ac:dyDescent="0.3">
      <c r="A20" s="13" t="str">
        <f t="shared" si="0"/>
        <v>ConceptMap/BRResultadoQualitativoExame-2.0</v>
      </c>
      <c r="B20" s="16" t="s">
        <v>167</v>
      </c>
      <c r="C20" s="5" t="s">
        <v>5</v>
      </c>
      <c r="D20" s="5"/>
      <c r="E20" s="2" t="b">
        <v>1</v>
      </c>
      <c r="F20" s="2" t="b">
        <v>1</v>
      </c>
      <c r="H20" s="8">
        <f t="shared" si="1"/>
        <v>1</v>
      </c>
      <c r="I20" s="2" t="s">
        <v>180</v>
      </c>
      <c r="J20" s="2" t="s">
        <v>50</v>
      </c>
    </row>
    <row r="21" spans="1:11" s="3" customFormat="1" x14ac:dyDescent="0.3">
      <c r="A21" s="12" t="str">
        <f t="shared" si="0"/>
        <v>CodeSystem/Resultado qualitativo do Exame</v>
      </c>
      <c r="B21" s="15" t="s">
        <v>168</v>
      </c>
      <c r="C21" s="4" t="s">
        <v>3</v>
      </c>
      <c r="D21" s="4"/>
      <c r="E21" s="12" t="b">
        <v>1</v>
      </c>
      <c r="F21" s="12" t="b">
        <v>1</v>
      </c>
      <c r="G21" s="12"/>
      <c r="H21" s="7">
        <f t="shared" si="1"/>
        <v>1</v>
      </c>
      <c r="I21" s="3" t="s">
        <v>59</v>
      </c>
      <c r="J21" s="3" t="s">
        <v>50</v>
      </c>
    </row>
    <row r="22" spans="1:11" s="2" customFormat="1" x14ac:dyDescent="0.3">
      <c r="A22" s="13" t="str">
        <f t="shared" si="0"/>
        <v>CodeSystem/Tipo de Resultado AVIDEZ</v>
      </c>
      <c r="B22" s="16" t="s">
        <v>169</v>
      </c>
      <c r="C22" s="5" t="s">
        <v>3</v>
      </c>
      <c r="D22" s="5"/>
      <c r="E22" s="2" t="b">
        <v>1</v>
      </c>
      <c r="F22" s="2" t="b">
        <v>1</v>
      </c>
      <c r="H22" s="8">
        <f t="shared" si="1"/>
        <v>1</v>
      </c>
      <c r="I22" s="2" t="s">
        <v>60</v>
      </c>
      <c r="J22" s="2" t="s">
        <v>50</v>
      </c>
    </row>
    <row r="23" spans="1:11" s="3" customFormat="1" x14ac:dyDescent="0.3">
      <c r="A23" s="12" t="str">
        <f t="shared" si="0"/>
        <v>CodeSystem/Tipo de Resultado DTNT</v>
      </c>
      <c r="B23" s="15" t="s">
        <v>170</v>
      </c>
      <c r="C23" s="4" t="s">
        <v>3</v>
      </c>
      <c r="D23" s="4"/>
      <c r="E23" s="12" t="b">
        <v>1</v>
      </c>
      <c r="F23" s="12" t="b">
        <v>1</v>
      </c>
      <c r="G23" s="12"/>
      <c r="H23" s="7">
        <f t="shared" si="1"/>
        <v>1</v>
      </c>
      <c r="I23" s="3" t="s">
        <v>60</v>
      </c>
      <c r="J23" s="3" t="s">
        <v>50</v>
      </c>
    </row>
    <row r="24" spans="1:11" s="2" customFormat="1" x14ac:dyDescent="0.3">
      <c r="A24" s="13" t="str">
        <f t="shared" si="0"/>
        <v>CodeSystem/Tipo de Resultado HISPT</v>
      </c>
      <c r="B24" s="16" t="s">
        <v>171</v>
      </c>
      <c r="C24" s="5" t="s">
        <v>3</v>
      </c>
      <c r="D24" s="5"/>
      <c r="E24" s="2" t="b">
        <v>1</v>
      </c>
      <c r="F24" s="2" t="b">
        <v>1</v>
      </c>
      <c r="H24" s="8">
        <f t="shared" si="1"/>
        <v>1</v>
      </c>
      <c r="I24" s="2" t="s">
        <v>60</v>
      </c>
      <c r="J24" s="2" t="s">
        <v>50</v>
      </c>
    </row>
    <row r="25" spans="1:11" s="3" customFormat="1" x14ac:dyDescent="0.3">
      <c r="A25" s="12" t="str">
        <f t="shared" si="0"/>
        <v>CodeSystem/Tipo de Resultado PRAU</v>
      </c>
      <c r="B25" s="15" t="s">
        <v>172</v>
      </c>
      <c r="C25" s="4" t="s">
        <v>3</v>
      </c>
      <c r="D25" s="4"/>
      <c r="E25" s="12" t="b">
        <v>1</v>
      </c>
      <c r="F25" s="12" t="b">
        <v>1</v>
      </c>
      <c r="G25" s="12"/>
      <c r="H25" s="7">
        <f t="shared" si="1"/>
        <v>1</v>
      </c>
      <c r="I25" s="3" t="s">
        <v>60</v>
      </c>
      <c r="J25" s="3" t="s">
        <v>50</v>
      </c>
    </row>
    <row r="26" spans="1:11" s="2" customFormat="1" x14ac:dyDescent="0.3">
      <c r="A26" s="13" t="str">
        <f t="shared" si="0"/>
        <v>CodeSystem/Tipo de Resultado PSNG</v>
      </c>
      <c r="B26" s="16" t="s">
        <v>173</v>
      </c>
      <c r="C26" s="5" t="s">
        <v>3</v>
      </c>
      <c r="D26" s="5"/>
      <c r="E26" s="2" t="b">
        <v>1</v>
      </c>
      <c r="F26" s="2" t="b">
        <v>1</v>
      </c>
      <c r="H26" s="8">
        <f t="shared" si="1"/>
        <v>1</v>
      </c>
      <c r="I26" s="2" t="s">
        <v>60</v>
      </c>
      <c r="J26" s="2" t="s">
        <v>50</v>
      </c>
    </row>
    <row r="27" spans="1:11" s="3" customFormat="1" x14ac:dyDescent="0.3">
      <c r="A27" s="12" t="str">
        <f t="shared" si="0"/>
        <v>CodeSystem/Tipo de Resultado RGNR</v>
      </c>
      <c r="B27" s="15" t="s">
        <v>174</v>
      </c>
      <c r="C27" s="4" t="s">
        <v>3</v>
      </c>
      <c r="D27" s="4"/>
      <c r="E27" s="12" t="b">
        <v>1</v>
      </c>
      <c r="F27" s="12" t="b">
        <v>1</v>
      </c>
      <c r="G27" s="12"/>
      <c r="H27" s="7">
        <f t="shared" si="1"/>
        <v>1</v>
      </c>
      <c r="I27" s="3" t="s">
        <v>60</v>
      </c>
      <c r="J27" s="3" t="s">
        <v>50</v>
      </c>
    </row>
    <row r="28" spans="1:11" s="2" customFormat="1" x14ac:dyDescent="0.3">
      <c r="A28" s="13" t="str">
        <f t="shared" si="0"/>
        <v>CodeSystem/Tipo de Resultado RSBAC</v>
      </c>
      <c r="B28" s="16" t="s">
        <v>175</v>
      </c>
      <c r="C28" s="5" t="s">
        <v>3</v>
      </c>
      <c r="D28" s="5"/>
      <c r="E28" s="2" t="b">
        <v>1</v>
      </c>
      <c r="F28" s="2" t="b">
        <v>1</v>
      </c>
      <c r="H28" s="8">
        <f t="shared" si="1"/>
        <v>1</v>
      </c>
      <c r="I28" s="2" t="s">
        <v>60</v>
      </c>
      <c r="J28" s="2" t="s">
        <v>50</v>
      </c>
    </row>
    <row r="29" spans="1:11" s="3" customFormat="1" x14ac:dyDescent="0.3">
      <c r="A29" s="12" t="str">
        <f t="shared" si="0"/>
        <v>CodeSystem/Tipo de Resultado RSCUL</v>
      </c>
      <c r="B29" s="15" t="s">
        <v>176</v>
      </c>
      <c r="C29" s="4" t="s">
        <v>3</v>
      </c>
      <c r="D29" s="4"/>
      <c r="E29" s="12" t="b">
        <v>1</v>
      </c>
      <c r="F29" s="12" t="b">
        <v>1</v>
      </c>
      <c r="G29" s="12"/>
      <c r="H29" s="7">
        <f t="shared" si="1"/>
        <v>1</v>
      </c>
      <c r="I29" s="3" t="s">
        <v>60</v>
      </c>
      <c r="J29" s="3" t="s">
        <v>50</v>
      </c>
    </row>
    <row r="30" spans="1:11" s="2" customFormat="1" x14ac:dyDescent="0.3">
      <c r="A30" s="2" t="str">
        <f t="shared" si="0"/>
        <v>CodeSystem/ urn:ietf:bcp:47</v>
      </c>
      <c r="B30" s="16" t="s">
        <v>154</v>
      </c>
      <c r="C30" s="2" t="s">
        <v>3</v>
      </c>
      <c r="D30" s="2" t="s">
        <v>155</v>
      </c>
      <c r="E30" s="2" t="b">
        <v>1</v>
      </c>
      <c r="F30" s="2" t="b">
        <v>1</v>
      </c>
      <c r="H30" s="6">
        <f>COUNTIF(E30:F30,TRUE)/COLUMNS(E30:F30)</f>
        <v>1</v>
      </c>
      <c r="I30" s="2" t="s">
        <v>66</v>
      </c>
      <c r="J30" s="2" t="s">
        <v>50</v>
      </c>
    </row>
    <row r="31" spans="1:11" s="3" customFormat="1" x14ac:dyDescent="0.3">
      <c r="A31" s="3" t="str">
        <f t="shared" si="0"/>
        <v>ValueSet/languages</v>
      </c>
      <c r="B31" s="15" t="s">
        <v>153</v>
      </c>
      <c r="C31" s="3" t="s">
        <v>4</v>
      </c>
      <c r="D31" s="3" t="s">
        <v>156</v>
      </c>
      <c r="E31" s="3" t="b">
        <v>1</v>
      </c>
      <c r="F31" s="3" t="b">
        <v>1</v>
      </c>
      <c r="H31" s="7">
        <f t="shared" ref="H31" si="2">COUNTIF(E31:F31,TRUE)/COLUMNS(E31:F31)</f>
        <v>1</v>
      </c>
      <c r="I31" s="3" t="s">
        <v>158</v>
      </c>
      <c r="J31" s="3" t="s">
        <v>50</v>
      </c>
    </row>
    <row r="32" spans="1:11" x14ac:dyDescent="0.3">
      <c r="A32" s="10" t="s">
        <v>183</v>
      </c>
      <c r="B32" s="2" t="s">
        <v>184</v>
      </c>
      <c r="C32" s="2" t="s">
        <v>3</v>
      </c>
      <c r="D32" s="2" t="s">
        <v>184</v>
      </c>
      <c r="E32" s="2" t="b">
        <v>0</v>
      </c>
      <c r="G32" s="2" t="s">
        <v>46</v>
      </c>
      <c r="K32" t="s">
        <v>187</v>
      </c>
    </row>
    <row r="33" spans="1:11" x14ac:dyDescent="0.3">
      <c r="A33" s="3" t="s">
        <v>185</v>
      </c>
      <c r="B33" s="3" t="s">
        <v>186</v>
      </c>
      <c r="C33" s="3" t="s">
        <v>4</v>
      </c>
      <c r="D33" s="3" t="s">
        <v>186</v>
      </c>
      <c r="E33" s="2" t="b">
        <v>1</v>
      </c>
      <c r="F33" s="3" t="b">
        <v>1</v>
      </c>
      <c r="G33" s="3" t="s">
        <v>46</v>
      </c>
      <c r="H33" s="7">
        <v>0.5</v>
      </c>
      <c r="I33" s="3" t="s">
        <v>60</v>
      </c>
      <c r="J33" s="3"/>
      <c r="K33" t="s">
        <v>188</v>
      </c>
    </row>
    <row r="34" spans="1:11" x14ac:dyDescent="0.3">
      <c r="A34" t="s">
        <v>189</v>
      </c>
      <c r="B34" s="74" t="s">
        <v>190</v>
      </c>
      <c r="C34" s="2" t="s">
        <v>3</v>
      </c>
      <c r="D34" s="2" t="s">
        <v>190</v>
      </c>
      <c r="E34" s="2" t="b">
        <v>1</v>
      </c>
      <c r="F34" t="b">
        <v>1</v>
      </c>
      <c r="G34" s="2" t="s">
        <v>46</v>
      </c>
      <c r="H34" s="75">
        <v>1</v>
      </c>
      <c r="I34" s="3" t="s">
        <v>191</v>
      </c>
      <c r="J34" s="3" t="s">
        <v>50</v>
      </c>
      <c r="K34" t="s">
        <v>192</v>
      </c>
    </row>
    <row r="35" spans="1:11" x14ac:dyDescent="0.3">
      <c r="A35" t="s">
        <v>193</v>
      </c>
      <c r="B35" s="74" t="s">
        <v>194</v>
      </c>
      <c r="C35" s="3" t="s">
        <v>4</v>
      </c>
      <c r="D35" s="3" t="s">
        <v>194</v>
      </c>
      <c r="E35" s="2" t="b">
        <v>1</v>
      </c>
      <c r="F35" t="b">
        <v>1</v>
      </c>
      <c r="G35" s="3" t="s">
        <v>46</v>
      </c>
      <c r="H35" s="75">
        <v>1</v>
      </c>
      <c r="I35" s="3" t="s">
        <v>60</v>
      </c>
      <c r="J35" s="3" t="s">
        <v>50</v>
      </c>
      <c r="K35" s="3" t="s">
        <v>195</v>
      </c>
    </row>
  </sheetData>
  <hyperlinks>
    <hyperlink ref="B5" r:id="rId1" xr:uid="{6CECBB32-B6F2-4CFF-A455-AAF12AB45AEF}"/>
    <hyperlink ref="B4" r:id="rId2" xr:uid="{510B8A7A-919D-4C18-BF82-7B0A32258BFD}"/>
    <hyperlink ref="B15" r:id="rId3" xr:uid="{3225EEA0-6824-423E-A9BB-9DAE3064430A}"/>
    <hyperlink ref="B14" r:id="rId4" xr:uid="{8366A5D3-64DF-48A7-BE97-D62A56F5AB0B}"/>
    <hyperlink ref="B17" r:id="rId5" xr:uid="{8FA4EEEB-E5DE-425B-A06B-5C0B1E4DA54F}"/>
    <hyperlink ref="B16" r:id="rId6" xr:uid="{BED666AD-9801-4965-AB37-034450A29D51}"/>
    <hyperlink ref="B19" r:id="rId7" xr:uid="{637531A6-6EA7-45A6-B3F2-FC7497D1D644}"/>
    <hyperlink ref="B18" r:id="rId8" xr:uid="{708A98DC-EE4C-4224-A462-E13654056A07}"/>
    <hyperlink ref="B6" r:id="rId9" xr:uid="{567E9CCD-78BF-4CA2-B06D-F847DBE5420D}"/>
    <hyperlink ref="B7" r:id="rId10" xr:uid="{9C2A6A30-56E3-4F50-B8AC-ACC5E28BB88B}"/>
    <hyperlink ref="B8" r:id="rId11" xr:uid="{FB267006-7FBB-4D84-A8CB-B9D951983BB5}"/>
    <hyperlink ref="B9" r:id="rId12" xr:uid="{2A4D8A76-D214-4FDC-8D45-F1126E8B5DFF}"/>
    <hyperlink ref="B10" r:id="rId13" xr:uid="{0EF863A1-8278-49FD-8193-3106A8AFA218}"/>
    <hyperlink ref="B11" r:id="rId14" xr:uid="{11822855-483F-44C3-B845-260A77D03AAD}"/>
    <hyperlink ref="B12" r:id="rId15" xr:uid="{D8D84071-01CF-4CBA-978D-DE61EBF7937E}"/>
    <hyperlink ref="B13" r:id="rId16" xr:uid="{C4971C1F-C2B5-4BA7-AFC6-6F702E3B09C9}"/>
    <hyperlink ref="B20" r:id="rId17" xr:uid="{5567C85B-1A22-48E8-BE02-16AD2C9D4F9A}"/>
    <hyperlink ref="B31" r:id="rId18" xr:uid="{EB82D3E6-F88B-4C6E-8357-F4EF5DA8C1D0}"/>
    <hyperlink ref="B30" r:id="rId19" xr:uid="{A30D0B62-C4E9-4C95-9916-DF1B05A826C3}"/>
    <hyperlink ref="B2" r:id="rId20" xr:uid="{1FE81044-6858-4522-934B-9FAD59F00A72}"/>
    <hyperlink ref="B3" r:id="rId21" xr:uid="{59796988-7559-44B3-9102-A4FAAA2D4375}"/>
    <hyperlink ref="B32" r:id="rId22" xr:uid="{66EA1057-9CB0-8543-A6F5-DCD135620579}"/>
    <hyperlink ref="B33" r:id="rId23" xr:uid="{7ACA596D-1F27-484E-9337-51F9154CC7B5}"/>
    <hyperlink ref="B34" r:id="rId24" xr:uid="{73C41152-1394-0E4A-A286-F166C671E65B}"/>
    <hyperlink ref="B35" r:id="rId25" xr:uid="{10AA17A4-6FEC-D84D-96E8-9CF2EB2C2FBE}"/>
  </hyperlinks>
  <pageMargins left="0.511811024" right="0.511811024" top="0.78740157499999996" bottom="0.78740157499999996" header="0.31496062000000002" footer="0.31496062000000002"/>
  <pageSetup paperSize="9" orientation="portrait" r:id="rId2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18"/>
  <sheetViews>
    <sheetView workbookViewId="0">
      <selection activeCell="G23" sqref="G23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3" s="1" customFormat="1" x14ac:dyDescent="0.3">
      <c r="A1" s="80" t="s">
        <v>18</v>
      </c>
      <c r="B1" s="80" t="s">
        <v>0</v>
      </c>
      <c r="C1" s="80" t="s">
        <v>6</v>
      </c>
      <c r="D1" s="80" t="s">
        <v>7</v>
      </c>
      <c r="E1" s="80" t="s">
        <v>8</v>
      </c>
      <c r="F1" s="80" t="s">
        <v>9</v>
      </c>
      <c r="G1" s="80" t="s">
        <v>44</v>
      </c>
      <c r="H1" s="80" t="s">
        <v>1</v>
      </c>
      <c r="I1" s="80" t="s">
        <v>47</v>
      </c>
      <c r="J1" s="80" t="s">
        <v>48</v>
      </c>
      <c r="K1" s="80" t="s">
        <v>5</v>
      </c>
      <c r="L1" s="80"/>
      <c r="M1" s="80"/>
    </row>
    <row r="2" spans="1:13" s="2" customFormat="1" x14ac:dyDescent="0.3">
      <c r="A2" s="81" t="s">
        <v>216</v>
      </c>
      <c r="B2" s="83" t="s">
        <v>105</v>
      </c>
      <c r="C2" s="81" t="s">
        <v>3</v>
      </c>
      <c r="D2" s="81"/>
      <c r="E2" s="81" t="b">
        <v>1</v>
      </c>
      <c r="F2" s="81" t="b">
        <v>1</v>
      </c>
      <c r="G2" s="81" t="s">
        <v>46</v>
      </c>
      <c r="H2" s="85">
        <v>1</v>
      </c>
      <c r="I2" s="81" t="s">
        <v>58</v>
      </c>
      <c r="J2" s="81" t="b">
        <v>1</v>
      </c>
      <c r="K2" s="81" t="s">
        <v>196</v>
      </c>
      <c r="L2" s="81"/>
      <c r="M2" s="81"/>
    </row>
    <row r="3" spans="1:13" s="3" customFormat="1" x14ac:dyDescent="0.3">
      <c r="A3" s="86" t="s">
        <v>217</v>
      </c>
      <c r="B3" s="87" t="s">
        <v>105</v>
      </c>
      <c r="C3" s="86" t="s">
        <v>4</v>
      </c>
      <c r="D3" s="86"/>
      <c r="E3" s="86" t="b">
        <v>1</v>
      </c>
      <c r="F3" s="86" t="b">
        <v>1</v>
      </c>
      <c r="G3" s="86" t="s">
        <v>46</v>
      </c>
      <c r="H3" s="88">
        <v>1</v>
      </c>
      <c r="I3" s="86" t="s">
        <v>58</v>
      </c>
      <c r="J3" s="86" t="b">
        <v>1</v>
      </c>
      <c r="K3" s="86" t="s">
        <v>196</v>
      </c>
      <c r="L3" s="86"/>
      <c r="M3" s="86"/>
    </row>
    <row r="4" spans="1:13" s="2" customFormat="1" x14ac:dyDescent="0.3">
      <c r="A4" s="81" t="s">
        <v>218</v>
      </c>
      <c r="B4" s="83" t="s">
        <v>106</v>
      </c>
      <c r="C4" s="81" t="s">
        <v>3</v>
      </c>
      <c r="D4" s="81"/>
      <c r="E4" s="81" t="b">
        <v>1</v>
      </c>
      <c r="F4" s="81" t="b">
        <v>1</v>
      </c>
      <c r="G4" s="81" t="s">
        <v>54</v>
      </c>
      <c r="H4" s="85">
        <v>1</v>
      </c>
      <c r="I4" s="89">
        <v>43324</v>
      </c>
      <c r="J4" s="86" t="b">
        <v>1</v>
      </c>
      <c r="K4" s="81"/>
      <c r="L4" s="81"/>
      <c r="M4" s="81"/>
    </row>
    <row r="5" spans="1:13" s="18" customFormat="1" x14ac:dyDescent="0.3">
      <c r="A5" s="86" t="s">
        <v>219</v>
      </c>
      <c r="B5" s="87" t="s">
        <v>41</v>
      </c>
      <c r="C5" s="86" t="s">
        <v>4</v>
      </c>
      <c r="D5" s="86"/>
      <c r="E5" s="86" t="b">
        <v>1</v>
      </c>
      <c r="F5" s="86" t="b">
        <v>1</v>
      </c>
      <c r="G5" s="86" t="s">
        <v>54</v>
      </c>
      <c r="H5" s="88">
        <v>1</v>
      </c>
      <c r="I5" s="89">
        <v>43324</v>
      </c>
      <c r="J5" s="86" t="b">
        <v>1</v>
      </c>
      <c r="K5" s="86"/>
      <c r="L5" s="86"/>
      <c r="M5" s="86"/>
    </row>
    <row r="6" spans="1:13" s="2" customFormat="1" x14ac:dyDescent="0.3">
      <c r="A6" s="81" t="s">
        <v>220</v>
      </c>
      <c r="B6" s="83" t="s">
        <v>107</v>
      </c>
      <c r="C6" s="81" t="s">
        <v>3</v>
      </c>
      <c r="D6" s="81"/>
      <c r="E6" s="81" t="b">
        <v>1</v>
      </c>
      <c r="F6" s="81" t="b">
        <v>1</v>
      </c>
      <c r="G6" s="81" t="s">
        <v>54</v>
      </c>
      <c r="H6" s="85">
        <v>1</v>
      </c>
      <c r="I6" s="81" t="s">
        <v>58</v>
      </c>
      <c r="J6" s="86" t="b">
        <v>1</v>
      </c>
      <c r="K6" s="81"/>
      <c r="L6" s="81"/>
      <c r="M6" s="81"/>
    </row>
    <row r="7" spans="1:13" s="18" customFormat="1" x14ac:dyDescent="0.3">
      <c r="A7" s="86" t="s">
        <v>221</v>
      </c>
      <c r="B7" s="87" t="s">
        <v>107</v>
      </c>
      <c r="C7" s="86" t="s">
        <v>4</v>
      </c>
      <c r="D7" s="86"/>
      <c r="E7" s="86" t="b">
        <v>1</v>
      </c>
      <c r="F7" s="86" t="b">
        <v>1</v>
      </c>
      <c r="G7" s="86" t="s">
        <v>54</v>
      </c>
      <c r="H7" s="88">
        <v>1</v>
      </c>
      <c r="I7" s="86" t="s">
        <v>58</v>
      </c>
      <c r="J7" s="86" t="b">
        <v>1</v>
      </c>
      <c r="K7" s="86"/>
      <c r="L7" s="86"/>
      <c r="M7" s="86"/>
    </row>
    <row r="8" spans="1:13" s="13" customFormat="1" x14ac:dyDescent="0.3">
      <c r="A8" s="81" t="s">
        <v>222</v>
      </c>
      <c r="B8" s="83" t="s">
        <v>108</v>
      </c>
      <c r="C8" s="81" t="s">
        <v>3</v>
      </c>
      <c r="D8" s="81"/>
      <c r="E8" s="81" t="b">
        <v>1</v>
      </c>
      <c r="F8" s="81" t="b">
        <v>1</v>
      </c>
      <c r="G8" s="81" t="s">
        <v>54</v>
      </c>
      <c r="H8" s="85">
        <v>1</v>
      </c>
      <c r="I8" s="81" t="s">
        <v>58</v>
      </c>
      <c r="J8" s="86" t="b">
        <v>1</v>
      </c>
      <c r="K8" s="81" t="s">
        <v>196</v>
      </c>
      <c r="L8" s="81"/>
      <c r="M8" s="81"/>
    </row>
    <row r="9" spans="1:13" s="18" customFormat="1" x14ac:dyDescent="0.3">
      <c r="A9" s="86" t="s">
        <v>223</v>
      </c>
      <c r="B9" s="87" t="s">
        <v>108</v>
      </c>
      <c r="C9" s="86" t="s">
        <v>4</v>
      </c>
      <c r="D9" s="86"/>
      <c r="E9" s="86" t="b">
        <v>1</v>
      </c>
      <c r="F9" s="86" t="b">
        <v>1</v>
      </c>
      <c r="G9" s="86" t="s">
        <v>54</v>
      </c>
      <c r="H9" s="88">
        <v>1</v>
      </c>
      <c r="I9" s="86" t="s">
        <v>58</v>
      </c>
      <c r="J9" s="86" t="b">
        <v>1</v>
      </c>
      <c r="K9" s="86" t="s">
        <v>196</v>
      </c>
      <c r="L9" s="86"/>
      <c r="M9" s="86"/>
    </row>
    <row r="10" spans="1:13" s="13" customFormat="1" x14ac:dyDescent="0.3">
      <c r="A10" s="81" t="s">
        <v>224</v>
      </c>
      <c r="B10" s="83" t="s">
        <v>109</v>
      </c>
      <c r="C10" s="81" t="s">
        <v>3</v>
      </c>
      <c r="D10" s="81"/>
      <c r="E10" s="81" t="b">
        <v>0</v>
      </c>
      <c r="F10" s="81" t="b">
        <v>0</v>
      </c>
      <c r="G10" s="81"/>
      <c r="H10" s="85">
        <v>0</v>
      </c>
      <c r="I10" s="81"/>
      <c r="J10" s="81"/>
      <c r="K10" s="81"/>
      <c r="L10" s="81"/>
      <c r="M10" s="81"/>
    </row>
    <row r="11" spans="1:13" s="3" customFormat="1" x14ac:dyDescent="0.3">
      <c r="A11" s="86" t="s">
        <v>225</v>
      </c>
      <c r="B11" s="87" t="s">
        <v>109</v>
      </c>
      <c r="C11" s="86" t="s">
        <v>4</v>
      </c>
      <c r="D11" s="86"/>
      <c r="E11" s="86" t="b">
        <v>0</v>
      </c>
      <c r="F11" s="86" t="b">
        <v>0</v>
      </c>
      <c r="G11" s="86"/>
      <c r="H11" s="88">
        <v>0</v>
      </c>
      <c r="I11" s="86"/>
      <c r="J11" s="86"/>
      <c r="K11" s="86"/>
      <c r="L11" s="86"/>
      <c r="M11" s="86"/>
    </row>
    <row r="12" spans="1:13" s="2" customFormat="1" x14ac:dyDescent="0.3">
      <c r="A12" s="81" t="s">
        <v>226</v>
      </c>
      <c r="B12" s="83" t="s">
        <v>110</v>
      </c>
      <c r="C12" s="81" t="s">
        <v>3</v>
      </c>
      <c r="D12" s="81"/>
      <c r="E12" s="81" t="b">
        <v>0</v>
      </c>
      <c r="F12" s="81" t="b">
        <v>0</v>
      </c>
      <c r="G12" s="81"/>
      <c r="H12" s="85">
        <v>0</v>
      </c>
      <c r="I12" s="81"/>
      <c r="J12" s="81"/>
      <c r="K12" s="81"/>
      <c r="L12" s="81"/>
      <c r="M12" s="81"/>
    </row>
    <row r="13" spans="1:13" s="3" customFormat="1" x14ac:dyDescent="0.3">
      <c r="A13" s="86" t="s">
        <v>227</v>
      </c>
      <c r="B13" s="87" t="s">
        <v>110</v>
      </c>
      <c r="C13" s="86" t="s">
        <v>4</v>
      </c>
      <c r="D13" s="86"/>
      <c r="E13" s="86" t="b">
        <v>0</v>
      </c>
      <c r="F13" s="86" t="b">
        <v>0</v>
      </c>
      <c r="G13" s="86"/>
      <c r="H13" s="88">
        <v>0</v>
      </c>
      <c r="I13" s="86"/>
      <c r="J13" s="86"/>
      <c r="K13" s="86"/>
      <c r="L13" s="86"/>
      <c r="M13" s="86"/>
    </row>
    <row r="14" spans="1:13" s="2" customFormat="1" x14ac:dyDescent="0.3">
      <c r="A14" s="81" t="s">
        <v>228</v>
      </c>
      <c r="B14" s="83" t="s">
        <v>111</v>
      </c>
      <c r="C14" s="81" t="s">
        <v>3</v>
      </c>
      <c r="D14" s="81"/>
      <c r="E14" s="81" t="b">
        <v>0</v>
      </c>
      <c r="F14" s="81" t="b">
        <v>0</v>
      </c>
      <c r="G14" s="81"/>
      <c r="H14" s="85">
        <v>0</v>
      </c>
      <c r="I14" s="81"/>
      <c r="J14" s="81"/>
      <c r="K14" s="81"/>
      <c r="L14" s="81"/>
      <c r="M14" s="81"/>
    </row>
    <row r="15" spans="1:13" s="3" customFormat="1" x14ac:dyDescent="0.3">
      <c r="A15" s="86" t="s">
        <v>229</v>
      </c>
      <c r="B15" s="87" t="s">
        <v>111</v>
      </c>
      <c r="C15" s="86" t="s">
        <v>4</v>
      </c>
      <c r="D15" s="86"/>
      <c r="E15" s="86" t="b">
        <v>0</v>
      </c>
      <c r="F15" s="86" t="b">
        <v>0</v>
      </c>
      <c r="G15" s="86"/>
      <c r="H15" s="88">
        <v>0</v>
      </c>
      <c r="I15" s="86"/>
      <c r="J15" s="86"/>
      <c r="K15" s="86"/>
      <c r="L15" s="86"/>
      <c r="M15" s="86"/>
    </row>
    <row r="16" spans="1:13" x14ac:dyDescent="0.3">
      <c r="A16" s="82" t="s">
        <v>205</v>
      </c>
      <c r="B16" s="87" t="s">
        <v>206</v>
      </c>
      <c r="C16" s="81" t="s">
        <v>4</v>
      </c>
      <c r="D16" s="81"/>
      <c r="E16" s="81" t="b">
        <v>1</v>
      </c>
      <c r="F16" s="86" t="b">
        <v>0</v>
      </c>
      <c r="G16" s="81" t="s">
        <v>54</v>
      </c>
      <c r="H16" s="90">
        <v>0.5</v>
      </c>
      <c r="I16" s="81" t="s">
        <v>58</v>
      </c>
      <c r="J16" s="84" t="s">
        <v>45</v>
      </c>
      <c r="K16" s="84" t="s">
        <v>196</v>
      </c>
      <c r="L16" s="84" t="s">
        <v>207</v>
      </c>
      <c r="M16" s="84"/>
    </row>
    <row r="17" spans="1:13" x14ac:dyDescent="0.3">
      <c r="A17" s="84" t="s">
        <v>230</v>
      </c>
      <c r="B17" s="74" t="s">
        <v>231</v>
      </c>
      <c r="C17" s="81" t="s">
        <v>4</v>
      </c>
      <c r="D17" s="84"/>
      <c r="E17" s="86" t="b">
        <v>0</v>
      </c>
      <c r="F17" s="86" t="b">
        <v>0</v>
      </c>
      <c r="G17" s="84" t="s">
        <v>54</v>
      </c>
      <c r="H17" s="84"/>
      <c r="I17" s="84"/>
      <c r="J17" s="84"/>
      <c r="K17" s="84"/>
      <c r="L17" s="84"/>
      <c r="M17" s="84"/>
    </row>
    <row r="18" spans="1:13" x14ac:dyDescent="0.3">
      <c r="A18" s="84"/>
      <c r="B18" s="84"/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84"/>
    </row>
  </sheetData>
  <hyperlinks>
    <hyperlink ref="B2" r:id="rId1" display="http://hl7.org/fhir/R4/codesystem-composition-status.html" xr:uid="{687E0A6E-C05A-4FDF-9BA5-5028392D2C40}"/>
    <hyperlink ref="B3" r:id="rId2" display="http://hl7.org/fhir/R4/valueset-composition-status.html" xr:uid="{1D31399D-C089-4498-A69C-704C7304446D}"/>
    <hyperlink ref="B4" r:id="rId3" display="http://hl7.org/fhir/R4/v3/Confidentiality/cs.html" xr:uid="{19DE7261-9F70-4F45-87FC-A07633CC9137}"/>
    <hyperlink ref="B5" r:id="rId4" display="http://hl7.org/fhir/R4/v3/ConfidentialityClassification/vs.html" xr:uid="{FF2F1F3D-8486-4CEA-8180-EBE6B532E372}"/>
    <hyperlink ref="B6" r:id="rId5" display="http://hl7.org/fhir/R4/codesystem-composition-attestation-mode.html" xr:uid="{68947ED2-DAEA-42EA-AA55-ADA812D8F60D}"/>
    <hyperlink ref="B7" r:id="rId6" display="http://hl7.org/fhir/R4/valueset-composition-attestation-mode.html" xr:uid="{0FF925EC-63B7-4595-9A1D-FDAB34516078}"/>
    <hyperlink ref="B8" r:id="rId7" display="http://hl7.org/fhir/R4/codesystem-document-relationship-type.html" xr:uid="{6FE8EC76-4567-4121-8644-00071B37E4A7}"/>
    <hyperlink ref="B9" r:id="rId8" display="http://hl7.org/fhir/R4/valueset-document-relationship-type.html" xr:uid="{A99A1AF1-A51A-487E-ABED-7FFBDD9837E2}"/>
    <hyperlink ref="B10" r:id="rId9" display="http://hl7.org/fhir/R4/codesystem-list-mode.html" xr:uid="{88C3BB69-6388-424F-91B9-FFF1DA817C46}"/>
    <hyperlink ref="B11" r:id="rId10" display="http://hl7.org/fhir/R4/valueset-list-mode.html" xr:uid="{C4B79C70-215C-4DD7-A139-7100B3D035C6}"/>
    <hyperlink ref="B12" r:id="rId11" display="http://hl7.org/fhir/R4/codesystem-list-order.html" xr:uid="{2DE8B0B6-92DC-4AD0-AC30-6E30E7F9458B}"/>
    <hyperlink ref="B13" r:id="rId12" display="http://hl7.org/fhir/R4/valueset-list-order.html" xr:uid="{11C115B5-C6FA-440D-8B21-E1E04472C7BF}"/>
    <hyperlink ref="B14" r:id="rId13" display="http://hl7.org/fhir/R4/codesystem-list-empty-reason.html" xr:uid="{D5CBF491-2346-42F8-A1B5-8DFF8DF88322}"/>
    <hyperlink ref="B15" r:id="rId14" display="http://hl7.org/fhir/R4/valueset-list-empty-reason.html" xr:uid="{2BE82FF6-058C-47A3-8175-91C8B0E97F2E}"/>
    <hyperlink ref="B16" r:id="rId15" location="4.4.1.139" display="http://hl7.org/fhir/R4/valueset-doc-section-codes.html - 4.4.1.139" xr:uid="{B9B30ED5-7F59-4A30-90FD-C51A09960E9B}"/>
    <hyperlink ref="B17" r:id="rId16" display="http://hl7.org/fhir/R4/valueset-doc-typecodes.html" xr:uid="{B4704AEE-BA61-4272-B790-44F59D07FEE9}"/>
  </hyperlinks>
  <pageMargins left="0.511811024" right="0.511811024" top="0.78740157499999996" bottom="0.78740157499999996" header="0.31496062000000002" footer="0.31496062000000002"/>
  <pageSetup paperSize="9" orientation="portrait" r:id="rId1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1"/>
  <sheetViews>
    <sheetView workbookViewId="0">
      <selection activeCell="C27" sqref="C27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9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5</v>
      </c>
    </row>
    <row r="2" spans="1:9" s="2" customFormat="1" x14ac:dyDescent="0.3">
      <c r="A2" s="13" t="str">
        <f>CONCATENATE(C2,"/",B2)</f>
        <v>CodeSystem/search-entry-mode</v>
      </c>
      <c r="B2" s="16" t="s">
        <v>112</v>
      </c>
      <c r="C2" s="5" t="s">
        <v>3</v>
      </c>
      <c r="D2" s="5"/>
      <c r="E2" s="2" t="b">
        <v>0</v>
      </c>
      <c r="F2" s="2" t="b">
        <v>0</v>
      </c>
      <c r="H2" s="6">
        <f>COUNTIF(E2:F2,TRUE)/COLUMNS(E2:F2)</f>
        <v>0</v>
      </c>
    </row>
    <row r="3" spans="1:9" s="3" customFormat="1" x14ac:dyDescent="0.3">
      <c r="A3" s="12" t="str">
        <f>CONCATENATE(C3,"/",B3)</f>
        <v>ValueSet/search-entry-mode</v>
      </c>
      <c r="B3" s="15" t="s">
        <v>112</v>
      </c>
      <c r="C3" s="4" t="s">
        <v>4</v>
      </c>
      <c r="D3" s="4"/>
      <c r="E3" s="12" t="b">
        <v>0</v>
      </c>
      <c r="F3" s="12" t="b">
        <v>0</v>
      </c>
      <c r="G3" s="12"/>
      <c r="H3" s="7">
        <f>COUNTIF(E3:F3,TRUE)/COLUMNS(E3:F3)</f>
        <v>0</v>
      </c>
    </row>
    <row r="4" spans="1:9" s="2" customFormat="1" x14ac:dyDescent="0.3">
      <c r="A4" s="13" t="str">
        <f>CONCATENATE(C4,"/",B4)</f>
        <v>CodeSystem/http-verb</v>
      </c>
      <c r="B4" s="16" t="s">
        <v>113</v>
      </c>
      <c r="C4" s="5" t="s">
        <v>3</v>
      </c>
      <c r="D4" s="5"/>
      <c r="E4" s="2" t="b">
        <v>0</v>
      </c>
      <c r="F4" s="2" t="b">
        <v>0</v>
      </c>
      <c r="H4" s="8">
        <f>COUNTIF(E4:F4,TRUE)/COLUMNS(E4:F4)</f>
        <v>0</v>
      </c>
    </row>
    <row r="5" spans="1:9" s="3" customFormat="1" x14ac:dyDescent="0.3">
      <c r="A5" s="12" t="str">
        <f>CONCATENATE(C5,"/",B5)</f>
        <v>ValueSet/http-verb</v>
      </c>
      <c r="B5" s="15" t="s">
        <v>113</v>
      </c>
      <c r="C5" s="4" t="s">
        <v>4</v>
      </c>
      <c r="D5" s="4"/>
      <c r="E5" s="12" t="b">
        <v>0</v>
      </c>
      <c r="F5" s="12" t="b">
        <v>0</v>
      </c>
      <c r="G5" s="12"/>
      <c r="H5" s="7">
        <f>COUNTIF(E5:F5,TRUE)/COLUMNS(E5:F5)</f>
        <v>0</v>
      </c>
      <c r="I5" s="18"/>
    </row>
    <row r="6" spans="1:9" x14ac:dyDescent="0.3">
      <c r="I6" s="2"/>
    </row>
    <row r="7" spans="1:9" x14ac:dyDescent="0.3">
      <c r="I7" s="18"/>
    </row>
    <row r="8" spans="1:9" x14ac:dyDescent="0.3">
      <c r="I8" s="13"/>
    </row>
    <row r="9" spans="1:9" x14ac:dyDescent="0.3">
      <c r="I9" s="18"/>
    </row>
    <row r="10" spans="1:9" x14ac:dyDescent="0.3">
      <c r="I10" s="13"/>
    </row>
    <row r="11" spans="1:9" x14ac:dyDescent="0.3">
      <c r="I11" s="3"/>
    </row>
    <row r="12" spans="1:9" x14ac:dyDescent="0.3">
      <c r="I12" s="2"/>
    </row>
    <row r="13" spans="1:9" x14ac:dyDescent="0.3">
      <c r="I13" s="3"/>
    </row>
    <row r="14" spans="1:9" x14ac:dyDescent="0.3">
      <c r="I14" s="2"/>
    </row>
    <row r="15" spans="1:9" x14ac:dyDescent="0.3">
      <c r="I15" s="3"/>
    </row>
    <row r="16" spans="1:9" x14ac:dyDescent="0.3">
      <c r="I16" s="2"/>
    </row>
    <row r="17" spans="9:9" x14ac:dyDescent="0.3">
      <c r="I17" s="3"/>
    </row>
    <row r="18" spans="9:9" x14ac:dyDescent="0.3">
      <c r="I18" s="2"/>
    </row>
    <row r="19" spans="9:9" x14ac:dyDescent="0.3">
      <c r="I19" s="3"/>
    </row>
    <row r="20" spans="9:9" x14ac:dyDescent="0.3">
      <c r="I20" s="2"/>
    </row>
    <row r="21" spans="9:9" x14ac:dyDescent="0.3">
      <c r="I21" s="3"/>
    </row>
  </sheetData>
  <hyperlinks>
    <hyperlink ref="B3" r:id="rId1" xr:uid="{BBEC9324-1F35-4EED-AA41-B4A4446AD064}"/>
    <hyperlink ref="B2" r:id="rId2" xr:uid="{B7D18F04-25F8-482E-8F9A-34D9CE6C4B70}"/>
    <hyperlink ref="B5" r:id="rId3" xr:uid="{4D5BB43B-43C1-4E95-B67F-845999836067}"/>
    <hyperlink ref="B4" r:id="rId4" xr:uid="{B9FBC83B-F1D0-4703-A9E7-CD4F64C4D403}"/>
  </hyperlink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A93C4-FC73-4C85-9953-0A3238211A32}">
  <dimension ref="A1:K10"/>
  <sheetViews>
    <sheetView workbookViewId="0">
      <selection activeCell="E27" sqref="E27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1" s="13" customFormat="1" x14ac:dyDescent="0.3">
      <c r="A2" s="13" t="str">
        <f t="shared" ref="A2:A10" si="0">CONCATENATE(C2,"/",B2)</f>
        <v>CodeSystem/specimen-status</v>
      </c>
      <c r="B2" s="19" t="s">
        <v>133</v>
      </c>
      <c r="C2" s="31" t="s">
        <v>3</v>
      </c>
      <c r="D2" s="31"/>
      <c r="E2" s="13" t="b">
        <v>1</v>
      </c>
      <c r="F2" s="12" t="b">
        <v>1</v>
      </c>
      <c r="H2" s="8">
        <f t="shared" ref="H2:H10" si="1">COUNTIF(E2:F2,TRUE)/COLUMNS(E2:F2)</f>
        <v>1</v>
      </c>
    </row>
    <row r="3" spans="1:11" s="3" customFormat="1" x14ac:dyDescent="0.3">
      <c r="A3" s="12" t="str">
        <f t="shared" si="0"/>
        <v>ValueSet/specimen-status</v>
      </c>
      <c r="B3" s="15" t="s">
        <v>133</v>
      </c>
      <c r="C3" s="4" t="s">
        <v>4</v>
      </c>
      <c r="D3" s="4"/>
      <c r="E3" s="12" t="b">
        <v>1</v>
      </c>
      <c r="F3" s="12" t="b">
        <v>1</v>
      </c>
      <c r="G3" s="12"/>
      <c r="H3" s="7">
        <f t="shared" si="1"/>
        <v>1</v>
      </c>
    </row>
    <row r="4" spans="1:11" s="3" customFormat="1" x14ac:dyDescent="0.3">
      <c r="A4" s="12" t="str">
        <f t="shared" si="0"/>
        <v>ValueSet/results-specimen-type-uv-ips</v>
      </c>
      <c r="B4" s="15" t="s">
        <v>134</v>
      </c>
      <c r="C4" s="4" t="s">
        <v>4</v>
      </c>
      <c r="D4" s="4"/>
      <c r="E4" s="12" t="b">
        <v>1</v>
      </c>
      <c r="F4" s="12" t="b">
        <v>1</v>
      </c>
      <c r="G4" s="12"/>
      <c r="H4" s="7">
        <f t="shared" si="1"/>
        <v>1</v>
      </c>
    </row>
    <row r="5" spans="1:11" s="3" customFormat="1" x14ac:dyDescent="0.3">
      <c r="A5" s="12" t="str">
        <f t="shared" si="0"/>
        <v>ValueSet/results-specimen-type-snomed-ct-ips-free-set</v>
      </c>
      <c r="B5" s="15" t="s">
        <v>135</v>
      </c>
      <c r="C5" s="4" t="s">
        <v>4</v>
      </c>
      <c r="D5" s="4"/>
      <c r="E5" s="12" t="b">
        <v>1</v>
      </c>
      <c r="F5" s="12" t="b">
        <v>1</v>
      </c>
      <c r="G5" s="12"/>
      <c r="H5" s="7">
        <f t="shared" si="1"/>
        <v>1</v>
      </c>
    </row>
    <row r="6" spans="1:11" s="3" customFormat="1" x14ac:dyDescent="0.3">
      <c r="A6" s="12" t="str">
        <f t="shared" si="0"/>
        <v>ValueSet/specimen-collection-method</v>
      </c>
      <c r="B6" s="15" t="s">
        <v>136</v>
      </c>
      <c r="C6" s="15" t="s">
        <v>4</v>
      </c>
      <c r="D6" s="4"/>
      <c r="E6" s="12" t="b">
        <v>0</v>
      </c>
      <c r="F6" s="2" t="b">
        <v>0</v>
      </c>
      <c r="G6" s="12"/>
      <c r="H6" s="8">
        <f t="shared" si="1"/>
        <v>0</v>
      </c>
    </row>
    <row r="7" spans="1:11" s="2" customFormat="1" x14ac:dyDescent="0.3">
      <c r="A7" s="13" t="str">
        <f t="shared" si="0"/>
        <v>CodeSystem/v2-0916</v>
      </c>
      <c r="B7" s="16" t="s">
        <v>137</v>
      </c>
      <c r="C7" s="5" t="s">
        <v>3</v>
      </c>
      <c r="E7" s="2" t="b">
        <v>0</v>
      </c>
      <c r="F7" s="2" t="b">
        <v>0</v>
      </c>
      <c r="H7" s="8">
        <f t="shared" si="1"/>
        <v>0</v>
      </c>
      <c r="I7" s="21"/>
    </row>
    <row r="8" spans="1:11" s="18" customFormat="1" x14ac:dyDescent="0.3">
      <c r="A8" s="12" t="str">
        <f t="shared" si="0"/>
        <v>ValueSet/v2-0916</v>
      </c>
      <c r="B8" s="22" t="s">
        <v>137</v>
      </c>
      <c r="C8" s="18" t="s">
        <v>4</v>
      </c>
      <c r="E8" s="12" t="b">
        <v>0</v>
      </c>
      <c r="F8" s="12" t="b">
        <v>0</v>
      </c>
      <c r="G8" s="12"/>
      <c r="H8" s="9">
        <f t="shared" si="1"/>
        <v>0</v>
      </c>
      <c r="I8" s="29"/>
      <c r="J8" s="12"/>
    </row>
    <row r="9" spans="1:11" s="2" customFormat="1" x14ac:dyDescent="0.3">
      <c r="A9" s="13" t="str">
        <f t="shared" si="0"/>
        <v>CodeSystem/v2-0493</v>
      </c>
      <c r="B9" s="16" t="s">
        <v>138</v>
      </c>
      <c r="C9" s="5" t="s">
        <v>3</v>
      </c>
      <c r="E9" s="2" t="b">
        <v>0</v>
      </c>
      <c r="F9" s="2" t="b">
        <v>0</v>
      </c>
      <c r="H9" s="8">
        <f t="shared" si="1"/>
        <v>0</v>
      </c>
    </row>
    <row r="10" spans="1:11" s="18" customFormat="1" x14ac:dyDescent="0.3">
      <c r="A10" s="12" t="str">
        <f t="shared" si="0"/>
        <v>ValueSet/v2-0493</v>
      </c>
      <c r="B10" s="22" t="s">
        <v>138</v>
      </c>
      <c r="C10" s="30" t="s">
        <v>4</v>
      </c>
      <c r="E10" s="12" t="b">
        <v>0</v>
      </c>
      <c r="F10" s="12" t="b">
        <v>0</v>
      </c>
      <c r="G10" s="12"/>
      <c r="H10" s="9">
        <f t="shared" si="1"/>
        <v>0</v>
      </c>
      <c r="I10" s="12"/>
      <c r="J10" s="12"/>
    </row>
  </sheetData>
  <hyperlinks>
    <hyperlink ref="B2" r:id="rId1" xr:uid="{E454D6BA-74BB-4C09-9FF8-E7DDB8E51B24}"/>
    <hyperlink ref="B3" r:id="rId2" xr:uid="{2F93C384-DE64-488D-BEED-39F1C464A801}"/>
    <hyperlink ref="B4" r:id="rId3" xr:uid="{760F24FE-7F76-4220-82F1-5A05FB2A8988}"/>
    <hyperlink ref="B5" r:id="rId4" xr:uid="{7AC34707-1A05-48B7-B83B-9E2945A551AD}"/>
    <hyperlink ref="C6" r:id="rId5" xr:uid="{102A6493-A20A-41BC-B214-773E39AD6B75}"/>
    <hyperlink ref="B8" r:id="rId6" xr:uid="{45A12E50-6451-4A7F-B955-89F434F5A30A}"/>
    <hyperlink ref="B7" r:id="rId7" xr:uid="{FDCF7AFF-4641-4767-AEA7-4E79FE224103}"/>
    <hyperlink ref="B10" r:id="rId8" xr:uid="{AD70CCDE-EE8D-45E4-AF77-0CDC40E914E0}"/>
    <hyperlink ref="B9" r:id="rId9" xr:uid="{40E8E3EF-C68D-4988-88F8-8AE0D598C800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"/>
  <sheetViews>
    <sheetView topLeftCell="C1" workbookViewId="0">
      <selection activeCell="M4" sqref="M4"/>
    </sheetView>
  </sheetViews>
  <sheetFormatPr defaultColWidth="8.6640625" defaultRowHeight="14.4" x14ac:dyDescent="0.3"/>
  <cols>
    <col min="1" max="1" width="38.109375" style="56" bestFit="1" customWidth="1"/>
    <col min="2" max="2" width="40.6640625" style="56" customWidth="1"/>
    <col min="3" max="3" width="14.44140625" style="56" customWidth="1"/>
    <col min="4" max="4" width="27.6640625" style="56" customWidth="1"/>
    <col min="5" max="5" width="11.6640625" style="56" bestFit="1" customWidth="1"/>
    <col min="6" max="6" width="16.6640625" style="56" customWidth="1"/>
    <col min="7" max="7" width="11.6640625" style="56" customWidth="1"/>
    <col min="8" max="8" width="8.6640625" style="56"/>
    <col min="9" max="9" width="20.33203125" style="56" customWidth="1"/>
    <col min="10" max="10" width="8.6640625" style="56"/>
    <col min="11" max="11" width="13.33203125" style="56" customWidth="1"/>
    <col min="12" max="12" width="8.6640625" style="56"/>
    <col min="13" max="13" width="58.109375" style="56" customWidth="1"/>
    <col min="14" max="16384" width="8.6640625" style="56"/>
  </cols>
  <sheetData>
    <row r="1" spans="1:13" s="32" customFormat="1" x14ac:dyDescent="0.3">
      <c r="A1" s="33" t="s">
        <v>18</v>
      </c>
      <c r="B1" s="33" t="s">
        <v>0</v>
      </c>
      <c r="C1" s="33" t="s">
        <v>6</v>
      </c>
      <c r="D1" s="33" t="s">
        <v>7</v>
      </c>
      <c r="E1" s="33" t="s">
        <v>8</v>
      </c>
      <c r="F1" s="33" t="s">
        <v>9</v>
      </c>
      <c r="G1" s="33" t="s">
        <v>44</v>
      </c>
      <c r="H1" s="33" t="s">
        <v>1</v>
      </c>
      <c r="I1" s="33" t="s">
        <v>47</v>
      </c>
      <c r="J1" s="33" t="s">
        <v>48</v>
      </c>
      <c r="K1" s="33" t="s">
        <v>5</v>
      </c>
      <c r="L1" s="33"/>
      <c r="M1" s="33"/>
    </row>
    <row r="2" spans="1:13" s="47" customFormat="1" x14ac:dyDescent="0.3">
      <c r="A2" s="54" t="str">
        <f t="shared" ref="A2:A7" si="0">CONCATENATE(C2,"/",B2)</f>
        <v>CodeSystem/name-use</v>
      </c>
      <c r="B2" s="49" t="s">
        <v>10</v>
      </c>
      <c r="C2" s="48" t="s">
        <v>3</v>
      </c>
      <c r="D2" s="49" t="s">
        <v>143</v>
      </c>
      <c r="E2" s="48" t="b">
        <v>1</v>
      </c>
      <c r="F2" s="48" t="b">
        <v>1</v>
      </c>
      <c r="G2" s="55" t="s">
        <v>45</v>
      </c>
      <c r="H2" s="50">
        <f>COUNTIF(E2:F2,TRUE)/COLUMNS(E2:F2)</f>
        <v>1</v>
      </c>
      <c r="I2" s="48" t="s">
        <v>51</v>
      </c>
      <c r="J2" s="48" t="s">
        <v>50</v>
      </c>
      <c r="K2" s="48" t="s">
        <v>140</v>
      </c>
      <c r="L2" s="48"/>
      <c r="M2" s="48"/>
    </row>
    <row r="3" spans="1:13" s="41" customFormat="1" x14ac:dyDescent="0.3">
      <c r="A3" s="42" t="str">
        <f t="shared" si="0"/>
        <v>ValueSet/name-use</v>
      </c>
      <c r="B3" s="61" t="s">
        <v>10</v>
      </c>
      <c r="C3" s="42" t="s">
        <v>4</v>
      </c>
      <c r="D3" s="61" t="s">
        <v>143</v>
      </c>
      <c r="E3" s="42" t="b">
        <v>1</v>
      </c>
      <c r="F3" s="42" t="b">
        <v>1</v>
      </c>
      <c r="G3" s="43" t="s">
        <v>45</v>
      </c>
      <c r="H3" s="44">
        <f t="shared" ref="H3:H20" si="1">COUNTIF(E3:F3,TRUE)/COLUMNS(E3:F3)</f>
        <v>1</v>
      </c>
      <c r="I3" s="42" t="s">
        <v>51</v>
      </c>
      <c r="J3" s="42" t="s">
        <v>50</v>
      </c>
      <c r="K3" s="42" t="s">
        <v>140</v>
      </c>
      <c r="L3" s="42"/>
      <c r="M3" s="42"/>
    </row>
    <row r="4" spans="1:13" s="47" customFormat="1" x14ac:dyDescent="0.3">
      <c r="A4" s="54" t="str">
        <f t="shared" si="0"/>
        <v>CodeSystem/v3-MaritalStatus</v>
      </c>
      <c r="B4" s="49" t="s">
        <v>144</v>
      </c>
      <c r="C4" s="48" t="s">
        <v>3</v>
      </c>
      <c r="D4" s="49" t="s">
        <v>144</v>
      </c>
      <c r="E4" s="48" t="b">
        <v>1</v>
      </c>
      <c r="F4" s="48" t="b">
        <v>1</v>
      </c>
      <c r="G4" s="55" t="s">
        <v>45</v>
      </c>
      <c r="H4" s="50">
        <f t="shared" si="1"/>
        <v>1</v>
      </c>
      <c r="I4" s="51" t="s">
        <v>55</v>
      </c>
      <c r="J4" s="48" t="s">
        <v>52</v>
      </c>
      <c r="K4" s="48" t="s">
        <v>140</v>
      </c>
      <c r="L4" s="48"/>
      <c r="M4" s="48"/>
    </row>
    <row r="5" spans="1:13" s="47" customFormat="1" x14ac:dyDescent="0.3">
      <c r="A5" s="54" t="str">
        <f t="shared" si="0"/>
        <v>CodeSystem/v3-NullFlavor</v>
      </c>
      <c r="B5" s="49" t="s">
        <v>53</v>
      </c>
      <c r="C5" s="48" t="s">
        <v>3</v>
      </c>
      <c r="D5" s="49" t="s">
        <v>53</v>
      </c>
      <c r="E5" s="48" t="b">
        <v>1</v>
      </c>
      <c r="F5" s="48" t="b">
        <v>1</v>
      </c>
      <c r="G5" s="48" t="s">
        <v>54</v>
      </c>
      <c r="H5" s="50">
        <v>1</v>
      </c>
      <c r="I5" s="51" t="s">
        <v>55</v>
      </c>
      <c r="J5" s="48" t="s">
        <v>50</v>
      </c>
      <c r="K5" s="48" t="s">
        <v>140</v>
      </c>
      <c r="L5" s="48"/>
      <c r="M5" s="48"/>
    </row>
    <row r="6" spans="1:13" s="41" customFormat="1" x14ac:dyDescent="0.3">
      <c r="A6" s="42" t="str">
        <f t="shared" si="0"/>
        <v>ValueSet/marital-status</v>
      </c>
      <c r="B6" s="61" t="s">
        <v>11</v>
      </c>
      <c r="C6" s="42" t="s">
        <v>4</v>
      </c>
      <c r="D6" s="61" t="s">
        <v>11</v>
      </c>
      <c r="E6" s="42" t="b">
        <v>1</v>
      </c>
      <c r="F6" s="42" t="b">
        <v>1</v>
      </c>
      <c r="G6" s="43" t="s">
        <v>45</v>
      </c>
      <c r="H6" s="44">
        <f t="shared" si="1"/>
        <v>1</v>
      </c>
      <c r="I6" s="45" t="s">
        <v>51</v>
      </c>
      <c r="J6" s="46" t="s">
        <v>52</v>
      </c>
      <c r="K6" s="42" t="s">
        <v>140</v>
      </c>
      <c r="L6" s="42"/>
      <c r="M6" s="42"/>
    </row>
    <row r="7" spans="1:13" s="47" customFormat="1" x14ac:dyDescent="0.3">
      <c r="A7" s="54" t="str">
        <f t="shared" si="0"/>
        <v>CodeSystem/administrative-gender</v>
      </c>
      <c r="B7" s="49" t="s">
        <v>12</v>
      </c>
      <c r="C7" s="48" t="s">
        <v>3</v>
      </c>
      <c r="D7" s="49" t="s">
        <v>12</v>
      </c>
      <c r="E7" s="48" t="b">
        <v>1</v>
      </c>
      <c r="F7" s="48" t="b">
        <v>1</v>
      </c>
      <c r="G7" s="55" t="s">
        <v>46</v>
      </c>
      <c r="H7" s="50">
        <f t="shared" si="1"/>
        <v>1</v>
      </c>
      <c r="I7" s="48" t="s">
        <v>51</v>
      </c>
      <c r="J7" s="48" t="s">
        <v>50</v>
      </c>
      <c r="K7" s="48" t="s">
        <v>140</v>
      </c>
      <c r="L7" s="48"/>
      <c r="M7" s="48"/>
    </row>
    <row r="8" spans="1:13" s="41" customFormat="1" ht="28.8" x14ac:dyDescent="0.3">
      <c r="A8" s="42" t="str">
        <f>CONCATENATE(C8,"/",B8)</f>
        <v>ValueSet/administrative-gender</v>
      </c>
      <c r="B8" s="61" t="s">
        <v>12</v>
      </c>
      <c r="C8" s="42" t="s">
        <v>4</v>
      </c>
      <c r="D8" s="61" t="s">
        <v>12</v>
      </c>
      <c r="E8" s="42" t="b">
        <v>1</v>
      </c>
      <c r="F8" s="42" t="b">
        <v>1</v>
      </c>
      <c r="G8" s="43" t="s">
        <v>46</v>
      </c>
      <c r="H8" s="44">
        <f t="shared" si="1"/>
        <v>1</v>
      </c>
      <c r="I8" s="46" t="s">
        <v>51</v>
      </c>
      <c r="J8" s="46" t="s">
        <v>50</v>
      </c>
      <c r="K8" s="42" t="b">
        <v>1</v>
      </c>
      <c r="L8" s="42"/>
      <c r="M8" s="52" t="s">
        <v>145</v>
      </c>
    </row>
    <row r="9" spans="1:13" s="37" customFormat="1" x14ac:dyDescent="0.3">
      <c r="A9" s="42" t="str">
        <f>CONCATENATE(C9,"/",B9)</f>
        <v>ValueSet/BRSexo-1.0</v>
      </c>
      <c r="B9" s="53" t="s">
        <v>13</v>
      </c>
      <c r="C9" s="38" t="s">
        <v>4</v>
      </c>
      <c r="D9" s="53" t="s">
        <v>13</v>
      </c>
      <c r="E9" s="38" t="b">
        <v>1</v>
      </c>
      <c r="F9" s="38" t="b">
        <v>1</v>
      </c>
      <c r="G9" s="39" t="s">
        <v>44</v>
      </c>
      <c r="H9" s="40">
        <f>COUNTIF(E9:F9,TRUE)/COLUMNS(E9:F9)</f>
        <v>1</v>
      </c>
      <c r="I9" s="38" t="s">
        <v>49</v>
      </c>
      <c r="J9" s="38" t="s">
        <v>50</v>
      </c>
      <c r="K9" s="42" t="b">
        <v>1</v>
      </c>
      <c r="L9" s="38"/>
      <c r="M9" s="38"/>
    </row>
    <row r="10" spans="1:13" s="57" customFormat="1" x14ac:dyDescent="0.3">
      <c r="A10" s="54" t="str">
        <f>CONCATENATE(C10,"/",B10)</f>
        <v>CodeSystem/BRRacaCor</v>
      </c>
      <c r="B10" s="19" t="s">
        <v>146</v>
      </c>
      <c r="C10" s="54" t="s">
        <v>3</v>
      </c>
      <c r="D10" s="49" t="s">
        <v>146</v>
      </c>
      <c r="E10" s="54" t="b">
        <v>1</v>
      </c>
      <c r="F10" s="54" t="b">
        <v>1</v>
      </c>
      <c r="G10" s="58" t="s">
        <v>46</v>
      </c>
      <c r="H10" s="59">
        <f t="shared" si="1"/>
        <v>1</v>
      </c>
      <c r="I10" s="48" t="s">
        <v>59</v>
      </c>
      <c r="J10" s="48" t="s">
        <v>50</v>
      </c>
      <c r="K10" s="54" t="s">
        <v>140</v>
      </c>
      <c r="L10" s="54"/>
      <c r="M10" s="60"/>
    </row>
    <row r="11" spans="1:13" s="41" customFormat="1" x14ac:dyDescent="0.3">
      <c r="A11" s="42" t="str">
        <f>CONCATENATE(C11,"/",B11)</f>
        <v>ValueSet/RacaCategoriaBRIPS</v>
      </c>
      <c r="B11" s="61" t="s">
        <v>147</v>
      </c>
      <c r="C11" s="42" t="s">
        <v>4</v>
      </c>
      <c r="D11" s="61" t="s">
        <v>147</v>
      </c>
      <c r="E11" s="42" t="b">
        <v>1</v>
      </c>
      <c r="F11" s="42" t="b">
        <v>1</v>
      </c>
      <c r="G11" s="43" t="s">
        <v>46</v>
      </c>
      <c r="H11" s="44" t="s">
        <v>148</v>
      </c>
      <c r="I11" s="46"/>
      <c r="J11" s="46"/>
      <c r="K11" s="42"/>
      <c r="L11" s="42"/>
      <c r="M11" s="52"/>
    </row>
    <row r="12" spans="1:13" s="47" customFormat="1" x14ac:dyDescent="0.3">
      <c r="A12" s="54" t="str">
        <f t="shared" ref="A12:A18" si="2">CONCATENATE(C12,"/",B12)</f>
        <v>CodeSystem/v2-0131</v>
      </c>
      <c r="B12" s="19" t="s">
        <v>56</v>
      </c>
      <c r="C12" s="48" t="s">
        <v>3</v>
      </c>
      <c r="D12" s="54"/>
      <c r="E12" s="48" t="b">
        <v>1</v>
      </c>
      <c r="F12" s="48" t="b">
        <v>1</v>
      </c>
      <c r="G12" s="55" t="s">
        <v>45</v>
      </c>
      <c r="H12" s="50">
        <f t="shared" si="1"/>
        <v>1</v>
      </c>
      <c r="I12" s="67" t="s">
        <v>57</v>
      </c>
      <c r="J12" s="48" t="s">
        <v>50</v>
      </c>
      <c r="K12" s="48"/>
      <c r="L12" s="48"/>
      <c r="M12" s="48"/>
    </row>
    <row r="13" spans="1:13" s="37" customFormat="1" x14ac:dyDescent="0.3">
      <c r="A13" s="42" t="str">
        <f t="shared" si="2"/>
        <v>ValueSet/patient-contactrelationship</v>
      </c>
      <c r="B13" s="53" t="s">
        <v>14</v>
      </c>
      <c r="C13" s="38" t="s">
        <v>4</v>
      </c>
      <c r="D13" s="38" t="s">
        <v>15</v>
      </c>
      <c r="E13" s="38" t="b">
        <v>1</v>
      </c>
      <c r="F13" s="38" t="b">
        <v>1</v>
      </c>
      <c r="G13" s="39" t="s">
        <v>45</v>
      </c>
      <c r="H13" s="40">
        <f t="shared" si="1"/>
        <v>1</v>
      </c>
      <c r="I13" s="46" t="s">
        <v>58</v>
      </c>
      <c r="J13" s="38" t="s">
        <v>50</v>
      </c>
      <c r="K13" s="38" t="s">
        <v>140</v>
      </c>
      <c r="L13" s="38"/>
      <c r="M13" s="38"/>
    </row>
    <row r="14" spans="1:13" s="64" customFormat="1" x14ac:dyDescent="0.3">
      <c r="A14" s="42" t="str">
        <f t="shared" si="2"/>
        <v>ValueSet/languages</v>
      </c>
      <c r="B14" s="61" t="s">
        <v>153</v>
      </c>
      <c r="C14" s="46" t="s">
        <v>4</v>
      </c>
      <c r="D14" s="61" t="s">
        <v>142</v>
      </c>
      <c r="E14" s="46" t="b">
        <v>1</v>
      </c>
      <c r="F14" s="46" t="b">
        <v>1</v>
      </c>
      <c r="G14" s="62" t="s">
        <v>45</v>
      </c>
      <c r="H14" s="63">
        <f t="shared" si="1"/>
        <v>1</v>
      </c>
      <c r="I14" s="46" t="s">
        <v>51</v>
      </c>
      <c r="J14" s="46" t="s">
        <v>50</v>
      </c>
      <c r="K14" s="46" t="s">
        <v>140</v>
      </c>
      <c r="L14" s="46"/>
      <c r="M14" s="46"/>
    </row>
    <row r="15" spans="1:13" s="57" customFormat="1" x14ac:dyDescent="0.3">
      <c r="A15" s="54" t="str">
        <f t="shared" si="2"/>
        <v>CodeSystem/urn:ietf:bcp:47</v>
      </c>
      <c r="B15" s="49" t="s">
        <v>141</v>
      </c>
      <c r="C15" s="54" t="s">
        <v>3</v>
      </c>
      <c r="D15" s="49" t="s">
        <v>141</v>
      </c>
      <c r="E15" s="54" t="b">
        <v>1</v>
      </c>
      <c r="F15" s="54" t="b">
        <v>1</v>
      </c>
      <c r="G15" s="58" t="s">
        <v>45</v>
      </c>
      <c r="H15" s="59">
        <f t="shared" si="1"/>
        <v>1</v>
      </c>
      <c r="I15" s="48" t="s">
        <v>66</v>
      </c>
      <c r="J15" s="54" t="s">
        <v>50</v>
      </c>
      <c r="K15" s="54" t="s">
        <v>140</v>
      </c>
      <c r="L15" s="54"/>
      <c r="M15" s="54"/>
    </row>
    <row r="16" spans="1:13" s="64" customFormat="1" x14ac:dyDescent="0.3">
      <c r="A16" s="42" t="str">
        <f t="shared" si="2"/>
        <v>ValueSet/link-type</v>
      </c>
      <c r="B16" s="61" t="s">
        <v>16</v>
      </c>
      <c r="C16" s="46" t="s">
        <v>4</v>
      </c>
      <c r="D16" s="46" t="s">
        <v>17</v>
      </c>
      <c r="E16" s="46" t="b">
        <v>1</v>
      </c>
      <c r="F16" s="46" t="b">
        <v>1</v>
      </c>
      <c r="G16" s="62" t="s">
        <v>45</v>
      </c>
      <c r="H16" s="63">
        <f t="shared" si="1"/>
        <v>1</v>
      </c>
      <c r="I16" s="46" t="s">
        <v>51</v>
      </c>
      <c r="J16" s="46" t="s">
        <v>50</v>
      </c>
      <c r="K16" s="46" t="s">
        <v>140</v>
      </c>
      <c r="L16" s="46"/>
      <c r="M16" s="46"/>
    </row>
    <row r="17" spans="1:13" s="57" customFormat="1" x14ac:dyDescent="0.3">
      <c r="A17" s="54" t="str">
        <f t="shared" si="2"/>
        <v>CodeSystem/link-type</v>
      </c>
      <c r="B17" s="49" t="s">
        <v>16</v>
      </c>
      <c r="C17" s="54" t="s">
        <v>3</v>
      </c>
      <c r="D17" s="54" t="s">
        <v>17</v>
      </c>
      <c r="E17" s="54" t="b">
        <v>1</v>
      </c>
      <c r="F17" s="54" t="b">
        <v>1</v>
      </c>
      <c r="G17" s="58" t="s">
        <v>45</v>
      </c>
      <c r="H17" s="59">
        <f t="shared" si="1"/>
        <v>1</v>
      </c>
      <c r="I17" s="54" t="s">
        <v>58</v>
      </c>
      <c r="J17" s="54" t="s">
        <v>50</v>
      </c>
      <c r="K17" s="48" t="s">
        <v>140</v>
      </c>
      <c r="L17" s="54"/>
      <c r="M17" s="54"/>
    </row>
    <row r="18" spans="1:13" s="66" customFormat="1" x14ac:dyDescent="0.3">
      <c r="A18" s="54" t="str">
        <f t="shared" si="2"/>
        <v>CodeSystem/BREtniaIndigena</v>
      </c>
      <c r="B18" s="49" t="s">
        <v>149</v>
      </c>
      <c r="C18" s="54" t="s">
        <v>3</v>
      </c>
      <c r="D18" s="65"/>
      <c r="E18" s="54" t="b">
        <v>1</v>
      </c>
      <c r="F18" s="54" t="b">
        <v>1</v>
      </c>
      <c r="G18" s="65" t="s">
        <v>46</v>
      </c>
      <c r="H18" s="59">
        <f t="shared" si="1"/>
        <v>1</v>
      </c>
      <c r="I18" s="65" t="s">
        <v>59</v>
      </c>
      <c r="J18" s="65" t="s">
        <v>50</v>
      </c>
      <c r="K18" s="65" t="s">
        <v>140</v>
      </c>
      <c r="L18" s="65"/>
      <c r="M18" s="65" t="s">
        <v>152</v>
      </c>
    </row>
    <row r="19" spans="1:13" s="37" customFormat="1" x14ac:dyDescent="0.3">
      <c r="A19" s="42" t="str">
        <f>CONCATENATE(C19,"/",B19)</f>
        <v>ValueSet/povo-indigena-br-ips</v>
      </c>
      <c r="B19" s="53" t="s">
        <v>150</v>
      </c>
      <c r="C19" s="46" t="s">
        <v>4</v>
      </c>
      <c r="D19" s="38"/>
      <c r="E19" s="46" t="b">
        <v>1</v>
      </c>
      <c r="F19" s="46" t="b">
        <v>1</v>
      </c>
      <c r="G19" s="38" t="s">
        <v>46</v>
      </c>
      <c r="H19" s="63">
        <f t="shared" si="1"/>
        <v>1</v>
      </c>
      <c r="I19" s="38" t="s">
        <v>151</v>
      </c>
      <c r="J19" s="38" t="s">
        <v>50</v>
      </c>
      <c r="K19" s="38" t="s">
        <v>140</v>
      </c>
      <c r="L19" s="38"/>
      <c r="M19" s="38" t="s">
        <v>152</v>
      </c>
    </row>
    <row r="20" spans="1:13" s="34" customFormat="1" x14ac:dyDescent="0.3">
      <c r="A20" s="35" t="s">
        <v>159</v>
      </c>
      <c r="B20" s="68" t="s">
        <v>160</v>
      </c>
      <c r="C20" s="46" t="s">
        <v>4</v>
      </c>
      <c r="D20" s="35" t="s">
        <v>161</v>
      </c>
      <c r="E20" s="35" t="b">
        <v>1</v>
      </c>
      <c r="F20" s="35" t="b">
        <v>1</v>
      </c>
      <c r="G20" s="35" t="s">
        <v>46</v>
      </c>
      <c r="H20" s="36">
        <f t="shared" si="1"/>
        <v>1</v>
      </c>
      <c r="I20" s="35" t="s">
        <v>151</v>
      </c>
      <c r="J20" s="35" t="s">
        <v>50</v>
      </c>
      <c r="K20" s="35" t="s">
        <v>140</v>
      </c>
      <c r="L20" s="35"/>
      <c r="M20" s="35"/>
    </row>
    <row r="21" spans="1:13" s="37" customFormat="1" x14ac:dyDescent="0.3">
      <c r="A21" s="38"/>
      <c r="B21" s="38"/>
      <c r="C21" s="38"/>
      <c r="D21" s="38"/>
      <c r="E21" s="38"/>
      <c r="F21" s="38"/>
      <c r="G21" s="38"/>
      <c r="H21" s="40"/>
      <c r="I21" s="38"/>
      <c r="J21" s="38"/>
      <c r="K21" s="38"/>
      <c r="L21" s="38"/>
      <c r="M21" s="38"/>
    </row>
  </sheetData>
  <hyperlinks>
    <hyperlink ref="B3" r:id="rId1" xr:uid="{52A523B8-6CA7-4688-9E58-9F1E08A69502}"/>
    <hyperlink ref="B2" r:id="rId2" xr:uid="{E5A731CB-29DD-4B78-A775-58E8DD01890C}"/>
    <hyperlink ref="B8" r:id="rId3" xr:uid="{7AE3F747-F291-417C-A0F5-1EEC0B900A07}"/>
    <hyperlink ref="B7" r:id="rId4" xr:uid="{42EE3B47-36EA-4806-B940-E65570F64579}"/>
    <hyperlink ref="B9" r:id="rId5" xr:uid="{260BFECB-463A-410A-A28F-4B49E6D97B8E}"/>
    <hyperlink ref="B6" r:id="rId6" xr:uid="{6EB7DCBB-8709-413F-9069-E5F1872069A6}"/>
    <hyperlink ref="B13" r:id="rId7" xr:uid="{9119E2BC-697E-47DF-81ED-1A970E1D9449}"/>
    <hyperlink ref="B16" r:id="rId8" xr:uid="{E25443A0-62AF-4482-8012-3B3F7348BB6A}"/>
    <hyperlink ref="B17" r:id="rId9" xr:uid="{45133EDB-E981-4C42-A171-9F7F77B0E726}"/>
    <hyperlink ref="B5" r:id="rId10" xr:uid="{39DFF3E6-662B-487A-B7FB-C2F766D26DF3}"/>
    <hyperlink ref="D15" r:id="rId11" xr:uid="{FC97A14A-E5CA-BD49-B4F2-4604306C8522}"/>
    <hyperlink ref="D14" r:id="rId12" xr:uid="{D48366D9-B6DA-C840-ADD4-B7A61C85CD8A}"/>
    <hyperlink ref="D2" r:id="rId13" xr:uid="{26C515DC-4118-A240-A33F-E90CC92C76EB}"/>
    <hyperlink ref="D3" r:id="rId14" xr:uid="{5928A993-B850-3349-82C4-79584557F4FC}"/>
    <hyperlink ref="D6" r:id="rId15" xr:uid="{F9D32018-CDEB-6F48-BFA6-AB39908957E3}"/>
    <hyperlink ref="D4" r:id="rId16" xr:uid="{18EDDC7A-8177-7741-BBC4-3088143639C3}"/>
    <hyperlink ref="D5" r:id="rId17" xr:uid="{2D9FEBE2-65EE-514B-B78E-1F2C64D9D5D6}"/>
    <hyperlink ref="D8" r:id="rId18" xr:uid="{5FAE2EEB-8BDD-184C-B299-B201FB8B965A}"/>
    <hyperlink ref="D7" r:id="rId19" xr:uid="{D2DF9CA4-7EEA-6F44-8A25-C22A413B4B81}"/>
    <hyperlink ref="D10" r:id="rId20" xr:uid="{ED0AEE8C-0DE7-DE46-BFB0-765EBFBBDAD2}"/>
    <hyperlink ref="D11" r:id="rId21" xr:uid="{58F6CF9F-1043-384B-A697-35FD2E5DFCC6}"/>
    <hyperlink ref="D9" r:id="rId22" xr:uid="{D3BB7632-428B-43C4-BB9B-2F7CB8B1406D}"/>
    <hyperlink ref="B11" r:id="rId23" xr:uid="{36DEE52E-4270-4F4A-A507-69E5DFCA14E1}"/>
    <hyperlink ref="B4" r:id="rId24" xr:uid="{1F95AAAE-51F6-484C-810F-1AFDCF18805F}"/>
    <hyperlink ref="B15" r:id="rId25" xr:uid="{54245B30-4293-4921-B819-89A63D4B93AE}"/>
    <hyperlink ref="B14" r:id="rId26" display="CommonLanguages" xr:uid="{AF3F81B3-F7DC-4455-8C6F-CCEEFB32D370}"/>
    <hyperlink ref="B10" r:id="rId27" xr:uid="{C6F5F308-93FB-40CF-BB6F-FAC7FFD09DD7}"/>
    <hyperlink ref="B18" r:id="rId28" xr:uid="{CA76FA43-DC6B-4858-A698-F88E1B81D33C}"/>
    <hyperlink ref="B19" r:id="rId29" xr:uid="{CE654A57-131C-42FC-A4C9-073F7EA7F7D6}"/>
    <hyperlink ref="B12" r:id="rId30" xr:uid="{8E16C4E2-8C4E-40BB-95B2-D8C51C69AC81}"/>
    <hyperlink ref="B20" r:id="rId31" xr:uid="{C81C0DC6-CD31-413C-A1B8-A940609ADCE8}"/>
  </hyperlinks>
  <pageMargins left="0.7" right="0.7" top="0.75" bottom="0.75" header="0.3" footer="0.3"/>
  <pageSetup paperSize="9" orientation="portrait" r:id="rId3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4"/>
  <sheetViews>
    <sheetView topLeftCell="B1" workbookViewId="0">
      <selection activeCell="F13" sqref="F13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1" s="1" customFormat="1" x14ac:dyDescent="0.3"/>
    <row r="3" spans="1:11" s="2" customFormat="1" x14ac:dyDescent="0.3">
      <c r="A3" s="2" t="str">
        <f t="shared" ref="A3:A10" si="0">CONCATENATE(C3,"/",B3)</f>
        <v>CodeSystem/ urn:ietf:bcp:47</v>
      </c>
      <c r="B3" s="16" t="s">
        <v>154</v>
      </c>
      <c r="C3" s="2" t="s">
        <v>3</v>
      </c>
      <c r="D3" s="2" t="s">
        <v>155</v>
      </c>
      <c r="E3" s="2" t="b">
        <v>1</v>
      </c>
      <c r="F3" s="2" t="b">
        <v>1</v>
      </c>
      <c r="H3" s="6">
        <f>COUNTIF(E3:F3,TRUE)/COLUMNS(E3:F3)</f>
        <v>1</v>
      </c>
      <c r="I3" s="2" t="s">
        <v>66</v>
      </c>
      <c r="J3" s="2" t="s">
        <v>50</v>
      </c>
      <c r="K3" s="2" t="s">
        <v>140</v>
      </c>
    </row>
    <row r="4" spans="1:11" s="3" customFormat="1" x14ac:dyDescent="0.3">
      <c r="A4" s="3" t="str">
        <f t="shared" si="0"/>
        <v>ValueSet/languages</v>
      </c>
      <c r="B4" s="15" t="s">
        <v>153</v>
      </c>
      <c r="C4" s="3" t="s">
        <v>4</v>
      </c>
      <c r="D4" s="3" t="s">
        <v>156</v>
      </c>
      <c r="E4" s="3" t="b">
        <v>1</v>
      </c>
      <c r="F4" s="3" t="b">
        <v>1</v>
      </c>
      <c r="H4" s="7">
        <f t="shared" ref="H4:H8" si="1">COUNTIF(E4:F4,TRUE)/COLUMNS(E4:F4)</f>
        <v>1</v>
      </c>
      <c r="I4" s="3" t="s">
        <v>158</v>
      </c>
      <c r="J4" s="3" t="s">
        <v>50</v>
      </c>
      <c r="K4" s="3" t="s">
        <v>140</v>
      </c>
    </row>
    <row r="5" spans="1:11" s="2" customFormat="1" x14ac:dyDescent="0.3">
      <c r="A5" s="2" t="str">
        <f t="shared" si="0"/>
        <v>CodeSystem/organization-type</v>
      </c>
      <c r="B5" s="16" t="s">
        <v>19</v>
      </c>
      <c r="C5" s="2" t="s">
        <v>3</v>
      </c>
      <c r="D5" s="5"/>
      <c r="E5" s="2" t="b">
        <v>1</v>
      </c>
      <c r="F5" s="2" t="b">
        <v>1</v>
      </c>
      <c r="G5" s="5" t="b">
        <v>1</v>
      </c>
      <c r="H5" s="6">
        <f>COUNTIF(E5:F5,TRUE)/COLUMNS(E5:F5)</f>
        <v>1</v>
      </c>
      <c r="I5" s="2" t="s">
        <v>58</v>
      </c>
      <c r="J5" s="2" t="s">
        <v>50</v>
      </c>
      <c r="K5" s="2" t="s">
        <v>140</v>
      </c>
    </row>
    <row r="6" spans="1:11" s="3" customFormat="1" x14ac:dyDescent="0.3">
      <c r="A6" s="3" t="str">
        <f t="shared" si="0"/>
        <v>ValueSet/organization-type</v>
      </c>
      <c r="B6" s="15" t="s">
        <v>19</v>
      </c>
      <c r="C6" s="3" t="s">
        <v>4</v>
      </c>
      <c r="D6" s="4"/>
      <c r="E6" s="3" t="b">
        <v>1</v>
      </c>
      <c r="F6" s="3" t="b">
        <v>1</v>
      </c>
      <c r="G6" s="4" t="b">
        <v>1</v>
      </c>
      <c r="H6" s="7">
        <f t="shared" si="1"/>
        <v>1</v>
      </c>
      <c r="I6" s="3" t="s">
        <v>51</v>
      </c>
      <c r="J6" s="3" t="s">
        <v>50</v>
      </c>
      <c r="K6" s="3" t="s">
        <v>140</v>
      </c>
    </row>
    <row r="7" spans="1:11" s="2" customFormat="1" x14ac:dyDescent="0.3">
      <c r="A7" s="2" t="str">
        <f t="shared" si="0"/>
        <v>CodeSystem/contactentity-type</v>
      </c>
      <c r="B7" s="16" t="s">
        <v>157</v>
      </c>
      <c r="C7" s="2" t="s">
        <v>3</v>
      </c>
      <c r="E7" s="2" t="b">
        <v>1</v>
      </c>
      <c r="F7" s="2" t="b">
        <v>1</v>
      </c>
      <c r="H7" s="6">
        <f t="shared" si="1"/>
        <v>1</v>
      </c>
      <c r="I7" s="2" t="s">
        <v>51</v>
      </c>
      <c r="J7" s="2" t="s">
        <v>50</v>
      </c>
      <c r="K7" s="2" t="s">
        <v>140</v>
      </c>
    </row>
    <row r="8" spans="1:11" s="3" customFormat="1" x14ac:dyDescent="0.3">
      <c r="A8" s="3" t="str">
        <f t="shared" si="0"/>
        <v>ValueSet/contactentity-type</v>
      </c>
      <c r="B8" s="22" t="s">
        <v>157</v>
      </c>
      <c r="C8" s="3" t="s">
        <v>4</v>
      </c>
      <c r="E8" s="3" t="b">
        <v>1</v>
      </c>
      <c r="F8" s="3" t="b">
        <v>1</v>
      </c>
      <c r="H8" s="7">
        <f t="shared" si="1"/>
        <v>1</v>
      </c>
      <c r="I8" s="3" t="s">
        <v>51</v>
      </c>
      <c r="J8" s="3" t="s">
        <v>50</v>
      </c>
      <c r="K8" s="3" t="s">
        <v>140</v>
      </c>
    </row>
    <row r="9" spans="1:11" s="2" customFormat="1" x14ac:dyDescent="0.3">
      <c r="A9" s="2" t="str">
        <f t="shared" si="0"/>
        <v>CodeSystem/BRTipoEstabelecimento</v>
      </c>
      <c r="B9" s="16" t="s">
        <v>20</v>
      </c>
      <c r="C9" s="5" t="s">
        <v>3</v>
      </c>
      <c r="D9" s="5" t="s">
        <v>21</v>
      </c>
      <c r="E9" s="2" t="b">
        <v>1</v>
      </c>
      <c r="F9" s="2" t="b">
        <v>1</v>
      </c>
      <c r="G9" s="5" t="b">
        <v>1</v>
      </c>
      <c r="H9" s="8">
        <f>COUNTIF(E9:F9,TRUE)/COLUMNS(E9:F9)</f>
        <v>1</v>
      </c>
      <c r="I9" s="2" t="s">
        <v>59</v>
      </c>
      <c r="J9" s="2" t="s">
        <v>50</v>
      </c>
      <c r="K9" s="2" t="s">
        <v>140</v>
      </c>
    </row>
    <row r="10" spans="1:11" s="18" customFormat="1" x14ac:dyDescent="0.3">
      <c r="A10" s="18" t="str">
        <f t="shared" si="0"/>
        <v>ValueSet/BRTipoEstabelecimento</v>
      </c>
      <c r="B10" s="22" t="s">
        <v>20</v>
      </c>
      <c r="C10" s="30" t="s">
        <v>4</v>
      </c>
      <c r="D10" s="30" t="s">
        <v>21</v>
      </c>
      <c r="E10" s="18" t="b">
        <v>1</v>
      </c>
      <c r="F10" s="18" t="b">
        <v>1</v>
      </c>
      <c r="G10" s="30" t="b">
        <v>1</v>
      </c>
      <c r="H10" s="9">
        <f>COUNTIF(E10:F10,TRUE)/COLUMNS(E10:F10)</f>
        <v>1</v>
      </c>
      <c r="I10" s="18" t="s">
        <v>60</v>
      </c>
      <c r="J10" s="18" t="s">
        <v>50</v>
      </c>
      <c r="K10" s="18" t="s">
        <v>140</v>
      </c>
    </row>
    <row r="11" spans="1:11" s="2" customFormat="1" x14ac:dyDescent="0.3">
      <c r="A11" s="5"/>
      <c r="H11" s="6"/>
    </row>
    <row r="12" spans="1:11" s="3" customFormat="1" x14ac:dyDescent="0.3">
      <c r="H12" s="7"/>
    </row>
    <row r="17" spans="8:8" s="2" customFormat="1" x14ac:dyDescent="0.3">
      <c r="H17" s="6"/>
    </row>
    <row r="18" spans="8:8" s="3" customFormat="1" x14ac:dyDescent="0.3">
      <c r="H18" s="7"/>
    </row>
    <row r="19" spans="8:8" s="2" customFormat="1" x14ac:dyDescent="0.3">
      <c r="H19" s="6"/>
    </row>
    <row r="20" spans="8:8" s="3" customFormat="1" x14ac:dyDescent="0.3">
      <c r="H20" s="7"/>
    </row>
    <row r="21" spans="8:8" s="2" customFormat="1" x14ac:dyDescent="0.3">
      <c r="H21" s="6"/>
    </row>
    <row r="22" spans="8:8" s="3" customFormat="1" x14ac:dyDescent="0.3">
      <c r="H22" s="7"/>
    </row>
    <row r="23" spans="8:8" s="2" customFormat="1" x14ac:dyDescent="0.3">
      <c r="H23" s="6"/>
    </row>
    <row r="24" spans="8:8" s="3" customFormat="1" x14ac:dyDescent="0.3">
      <c r="H24" s="7"/>
    </row>
  </sheetData>
  <hyperlinks>
    <hyperlink ref="B6" r:id="rId1" xr:uid="{287D5721-94F5-4C88-8916-453C629191B9}"/>
    <hyperlink ref="B5" r:id="rId2" xr:uid="{085A7B30-BFE4-43E9-9298-E9AE663E09A5}"/>
    <hyperlink ref="B10" r:id="rId3" xr:uid="{5BCDDD99-68A4-452C-8AC1-367D129E5779}"/>
    <hyperlink ref="B9" r:id="rId4" xr:uid="{DA0700A0-51AC-41B3-B862-DA4CC013F068}"/>
    <hyperlink ref="B4" r:id="rId5" xr:uid="{B5F7765E-CD8D-4BFC-ADA1-5793F4B85A5A}"/>
    <hyperlink ref="B3" r:id="rId6" xr:uid="{ED669277-5405-4BFB-A211-3309B181D6E9}"/>
    <hyperlink ref="B7" r:id="rId7" xr:uid="{FC8C4A6C-EC18-4DEE-880F-9E09E76FBB5B}"/>
    <hyperlink ref="B8" r:id="rId8" xr:uid="{E06B9F5D-AAD4-4B45-8D21-F1702D3AE5E2}"/>
  </hyperlinks>
  <pageMargins left="0.7" right="0.7" top="0.75" bottom="0.75" header="0.3" footer="0.3"/>
  <pageSetup paperSize="9"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"/>
  <sheetViews>
    <sheetView workbookViewId="0">
      <selection activeCell="A11" sqref="A11"/>
    </sheetView>
  </sheetViews>
  <sheetFormatPr defaultColWidth="8.6640625" defaultRowHeight="14.4" x14ac:dyDescent="0.3"/>
  <cols>
    <col min="1" max="1" width="57.44140625" bestFit="1" customWidth="1"/>
    <col min="2" max="2" width="40.6640625" customWidth="1"/>
    <col min="3" max="3" width="14.44140625" customWidth="1"/>
    <col min="4" max="4" width="27.44140625" customWidth="1"/>
    <col min="5" max="5" width="11.6640625" customWidth="1"/>
    <col min="6" max="6" width="16.109375" customWidth="1"/>
    <col min="7" max="7" width="13.6640625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2" customFormat="1" x14ac:dyDescent="0.3">
      <c r="A2" s="2" t="str">
        <f>CONCATENATE(C2,"/",B2)</f>
        <v>CodeSystem/http://terminology.hl7.org/CodeSystem/v2-0360</v>
      </c>
      <c r="B2" s="16" t="s">
        <v>61</v>
      </c>
      <c r="C2" s="5" t="s">
        <v>3</v>
      </c>
      <c r="D2" s="5" t="s">
        <v>62</v>
      </c>
      <c r="E2" s="2" t="b">
        <v>1</v>
      </c>
      <c r="F2" s="2" t="b">
        <v>1</v>
      </c>
      <c r="G2" s="5" t="b">
        <v>0</v>
      </c>
      <c r="H2" s="6">
        <f t="shared" ref="H2:H5" si="0">COUNTIF(E2:F2,TRUE)/COLUMNS(E2:F2)</f>
        <v>1</v>
      </c>
      <c r="I2" s="2" t="s">
        <v>63</v>
      </c>
      <c r="J2" s="2" t="s">
        <v>50</v>
      </c>
      <c r="K2" s="2" t="s">
        <v>140</v>
      </c>
    </row>
    <row r="3" spans="1:13" s="18" customFormat="1" x14ac:dyDescent="0.3">
      <c r="A3" s="18" t="s">
        <v>64</v>
      </c>
      <c r="B3" s="22" t="s">
        <v>129</v>
      </c>
      <c r="C3" s="30" t="s">
        <v>4</v>
      </c>
      <c r="D3" s="11" t="s">
        <v>65</v>
      </c>
      <c r="E3" s="12" t="b">
        <v>1</v>
      </c>
      <c r="F3" s="12" t="b">
        <v>1</v>
      </c>
      <c r="G3" s="11" t="b">
        <v>0</v>
      </c>
      <c r="H3" s="14">
        <f t="shared" si="0"/>
        <v>1</v>
      </c>
      <c r="I3" s="18" t="s">
        <v>66</v>
      </c>
      <c r="J3" s="18" t="s">
        <v>50</v>
      </c>
      <c r="K3" s="18" t="s">
        <v>140</v>
      </c>
    </row>
    <row r="4" spans="1:13" s="2" customFormat="1" x14ac:dyDescent="0.3">
      <c r="A4" s="10" t="str">
        <f>CONCATENATE(C4,"/",B4)</f>
        <v>CodeSystem/BRCBO</v>
      </c>
      <c r="B4" s="16" t="s">
        <v>22</v>
      </c>
      <c r="C4" s="5" t="s">
        <v>3</v>
      </c>
      <c r="D4" s="5" t="s">
        <v>23</v>
      </c>
      <c r="E4" s="2" t="b">
        <v>1</v>
      </c>
      <c r="F4" s="2" t="b">
        <v>1</v>
      </c>
      <c r="G4" s="78" t="s">
        <v>44</v>
      </c>
      <c r="H4" s="6">
        <f t="shared" si="0"/>
        <v>1</v>
      </c>
      <c r="I4" s="2" t="s">
        <v>59</v>
      </c>
      <c r="J4" s="2" t="s">
        <v>50</v>
      </c>
      <c r="K4" s="2" t="s">
        <v>140</v>
      </c>
    </row>
    <row r="5" spans="1:13" s="3" customFormat="1" x14ac:dyDescent="0.3">
      <c r="A5" s="3" t="str">
        <f>CONCATENATE(C5,"/",B5)</f>
        <v>ValueSet/BRCBO-1.0</v>
      </c>
      <c r="B5" s="15" t="s">
        <v>24</v>
      </c>
      <c r="C5" s="4" t="s">
        <v>4</v>
      </c>
      <c r="D5" s="4" t="s">
        <v>23</v>
      </c>
      <c r="E5" s="3" t="b">
        <v>1</v>
      </c>
      <c r="F5" s="3" t="b">
        <v>1</v>
      </c>
      <c r="G5" s="77" t="s">
        <v>44</v>
      </c>
      <c r="H5" s="7">
        <f t="shared" si="0"/>
        <v>1</v>
      </c>
      <c r="I5" s="3" t="s">
        <v>60</v>
      </c>
      <c r="J5" s="3" t="s">
        <v>50</v>
      </c>
      <c r="K5" s="18" t="s">
        <v>140</v>
      </c>
    </row>
    <row r="6" spans="1:13" s="2" customFormat="1" x14ac:dyDescent="0.3">
      <c r="A6" s="2" t="str">
        <f t="shared" ref="A6:A8" si="1">CONCATENATE(C6,"/",B6)</f>
        <v>CodeSystem/urn:ietf:bcp:47</v>
      </c>
      <c r="B6" s="16" t="s">
        <v>141</v>
      </c>
      <c r="C6" s="2" t="s">
        <v>3</v>
      </c>
      <c r="D6" s="2" t="s">
        <v>155</v>
      </c>
      <c r="E6" s="2" t="b">
        <v>1</v>
      </c>
      <c r="F6" s="2" t="b">
        <v>1</v>
      </c>
      <c r="G6" s="2" t="b">
        <v>0</v>
      </c>
      <c r="H6" s="6">
        <f>COUNTIF(E6:F6,TRUE)/COLUMNS(E6:F6)</f>
        <v>1</v>
      </c>
      <c r="I6" s="2" t="s">
        <v>66</v>
      </c>
      <c r="J6" s="2" t="s">
        <v>50</v>
      </c>
      <c r="K6" s="2" t="s">
        <v>140</v>
      </c>
    </row>
    <row r="7" spans="1:13" s="3" customFormat="1" x14ac:dyDescent="0.3">
      <c r="A7" s="3" t="str">
        <f t="shared" si="1"/>
        <v>ValueSet/languages</v>
      </c>
      <c r="B7" s="15" t="s">
        <v>153</v>
      </c>
      <c r="C7" s="3" t="s">
        <v>4</v>
      </c>
      <c r="D7" s="3" t="s">
        <v>156</v>
      </c>
      <c r="E7" s="3" t="b">
        <v>1</v>
      </c>
      <c r="F7" s="3" t="b">
        <v>1</v>
      </c>
      <c r="G7" s="3" t="b">
        <v>0</v>
      </c>
      <c r="H7" s="7">
        <f t="shared" ref="H7:H9" si="2">COUNTIF(E7:F7,TRUE)/COLUMNS(E7:F7)</f>
        <v>1</v>
      </c>
      <c r="I7" s="3" t="s">
        <v>158</v>
      </c>
      <c r="J7" s="3" t="s">
        <v>50</v>
      </c>
      <c r="K7" s="3" t="s">
        <v>140</v>
      </c>
    </row>
    <row r="8" spans="1:13" s="47" customFormat="1" x14ac:dyDescent="0.3">
      <c r="A8" s="54" t="str">
        <f t="shared" si="1"/>
        <v>CodeSystem/administrative-gender</v>
      </c>
      <c r="B8" s="49" t="s">
        <v>12</v>
      </c>
      <c r="C8" s="48" t="s">
        <v>3</v>
      </c>
      <c r="D8" s="49" t="s">
        <v>12</v>
      </c>
      <c r="E8" s="48" t="b">
        <v>1</v>
      </c>
      <c r="F8" s="48" t="b">
        <v>1</v>
      </c>
      <c r="G8" s="55" t="s">
        <v>46</v>
      </c>
      <c r="H8" s="50">
        <f t="shared" si="2"/>
        <v>1</v>
      </c>
      <c r="I8" s="48" t="s">
        <v>51</v>
      </c>
      <c r="J8" s="48" t="s">
        <v>50</v>
      </c>
      <c r="K8" s="48" t="s">
        <v>140</v>
      </c>
      <c r="L8" s="48"/>
      <c r="M8" s="48"/>
    </row>
    <row r="9" spans="1:13" s="41" customFormat="1" ht="230.4" x14ac:dyDescent="0.3">
      <c r="A9" s="42" t="str">
        <f>CONCATENATE(C9,"/",B9)</f>
        <v>ValueSet/administrative-gender</v>
      </c>
      <c r="B9" s="61" t="s">
        <v>12</v>
      </c>
      <c r="C9" s="42" t="s">
        <v>4</v>
      </c>
      <c r="D9" s="61" t="s">
        <v>12</v>
      </c>
      <c r="E9" s="42" t="b">
        <v>1</v>
      </c>
      <c r="F9" s="42" t="b">
        <v>1</v>
      </c>
      <c r="G9" s="43" t="s">
        <v>46</v>
      </c>
      <c r="H9" s="44">
        <f t="shared" si="2"/>
        <v>1</v>
      </c>
      <c r="I9" s="46" t="s">
        <v>51</v>
      </c>
      <c r="J9" s="46" t="s">
        <v>50</v>
      </c>
      <c r="K9" s="42" t="b">
        <v>1</v>
      </c>
      <c r="L9" s="42"/>
      <c r="M9" s="52" t="s">
        <v>145</v>
      </c>
    </row>
  </sheetData>
  <hyperlinks>
    <hyperlink ref="B2" r:id="rId1" xr:uid="{00000000-0004-0000-0300-000000000000}"/>
    <hyperlink ref="B3" r:id="rId2" xr:uid="{7ED16285-956C-4880-A51C-66BF807A67E2}"/>
    <hyperlink ref="B7" r:id="rId3" xr:uid="{483DD84A-30FE-4887-BE61-A60AFA34D876}"/>
    <hyperlink ref="B6" r:id="rId4" display=" urn:ietf:bcp:47" xr:uid="{A388567B-1F2F-478B-A56A-15EB536E23FC}"/>
    <hyperlink ref="B9" r:id="rId5" xr:uid="{3DC5D77E-A84A-4A71-9032-1DC07C60DA79}"/>
    <hyperlink ref="B8" r:id="rId6" xr:uid="{A1410643-6A08-4D92-AD71-FE3B42752312}"/>
    <hyperlink ref="D9" r:id="rId7" xr:uid="{AF9BD895-B576-4C4D-9C9A-A9ECFEB32BF2}"/>
    <hyperlink ref="D8" r:id="rId8" xr:uid="{E2C551D1-A539-4FFE-8B49-F48E92BFD120}"/>
    <hyperlink ref="B5" r:id="rId9" xr:uid="{9BF667B3-2003-498F-B8EA-2D871D03FF29}"/>
    <hyperlink ref="B4" r:id="rId10" xr:uid="{95E8C590-2447-46B5-88DB-BF3139584D4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8"/>
  <sheetViews>
    <sheetView topLeftCell="B1" workbookViewId="0">
      <selection activeCell="B21" sqref="B21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10" customFormat="1" x14ac:dyDescent="0.3">
      <c r="A2" s="10" t="e">
        <f t="shared" ref="A2:A4" ca="1" si="0">_xlfn.CONCAT(C2,"/",B2)</f>
        <v>#NAME?</v>
      </c>
      <c r="B2" s="19" t="s">
        <v>131</v>
      </c>
      <c r="C2" s="20" t="s">
        <v>4</v>
      </c>
      <c r="D2" s="20" t="s">
        <v>67</v>
      </c>
      <c r="E2" s="10" t="b">
        <v>1</v>
      </c>
      <c r="F2" s="10" t="b">
        <v>0</v>
      </c>
      <c r="G2" s="10" t="b">
        <v>1</v>
      </c>
      <c r="H2" s="8">
        <f>COUNTIF(E2:F2,TRUE)/COLUMNS(E2:F2)</f>
        <v>0.5</v>
      </c>
      <c r="I2" s="10" t="s">
        <v>68</v>
      </c>
      <c r="J2" s="10" t="s">
        <v>50</v>
      </c>
      <c r="K2" s="2" t="s">
        <v>140</v>
      </c>
    </row>
    <row r="3" spans="1:13" s="12" customFormat="1" x14ac:dyDescent="0.3">
      <c r="A3" s="18" t="e">
        <f t="shared" ca="1" si="0"/>
        <v>#NAME?</v>
      </c>
      <c r="B3" s="22" t="s">
        <v>132</v>
      </c>
      <c r="C3" s="11" t="s">
        <v>3</v>
      </c>
      <c r="D3" s="11" t="s">
        <v>25</v>
      </c>
      <c r="E3" s="12" t="b">
        <v>1</v>
      </c>
      <c r="F3" s="12" t="b">
        <v>0</v>
      </c>
      <c r="G3" s="12" t="b">
        <v>1</v>
      </c>
      <c r="H3" s="9">
        <f>COUNTIF(E3:F3,TRUE)/COLUMNS(E3:F3)</f>
        <v>0.5</v>
      </c>
      <c r="I3" s="12" t="s">
        <v>69</v>
      </c>
      <c r="J3" s="12" t="s">
        <v>50</v>
      </c>
      <c r="K3" s="3" t="s">
        <v>140</v>
      </c>
    </row>
    <row r="4" spans="1:13" s="18" customFormat="1" x14ac:dyDescent="0.3">
      <c r="A4" s="18" t="e">
        <f t="shared" ca="1" si="0"/>
        <v>#NAME?</v>
      </c>
      <c r="B4" s="22" t="s">
        <v>130</v>
      </c>
      <c r="C4" s="30" t="s">
        <v>4</v>
      </c>
      <c r="D4" s="30" t="s">
        <v>70</v>
      </c>
      <c r="E4" s="12" t="b">
        <v>1</v>
      </c>
      <c r="F4" s="12" t="b">
        <v>0</v>
      </c>
      <c r="G4" s="12"/>
      <c r="H4" s="9">
        <v>1</v>
      </c>
      <c r="I4" s="18" t="s">
        <v>51</v>
      </c>
      <c r="K4" s="3" t="s">
        <v>140</v>
      </c>
      <c r="M4" s="18" t="s">
        <v>197</v>
      </c>
    </row>
    <row r="5" spans="1:13" s="2" customFormat="1" x14ac:dyDescent="0.3">
      <c r="A5" s="2" t="str">
        <f t="shared" ref="A5:A6" si="1">CONCATENATE(C5,"/",B5)</f>
        <v>CodeSystem/ urn:ietf:bcp:47</v>
      </c>
      <c r="B5" s="16" t="s">
        <v>154</v>
      </c>
      <c r="C5" s="2" t="s">
        <v>3</v>
      </c>
      <c r="D5" s="2" t="s">
        <v>155</v>
      </c>
      <c r="E5" s="2" t="b">
        <v>1</v>
      </c>
      <c r="F5" s="2" t="b">
        <v>1</v>
      </c>
      <c r="H5" s="6">
        <f>COUNTIF(E5:F5,TRUE)/COLUMNS(E5:F5)</f>
        <v>1</v>
      </c>
      <c r="I5" s="2" t="s">
        <v>66</v>
      </c>
      <c r="J5" s="2" t="s">
        <v>50</v>
      </c>
      <c r="K5" s="2" t="s">
        <v>140</v>
      </c>
    </row>
    <row r="6" spans="1:13" s="3" customFormat="1" x14ac:dyDescent="0.3">
      <c r="A6" s="3" t="str">
        <f t="shared" si="1"/>
        <v>ValueSet/languages</v>
      </c>
      <c r="B6" s="15" t="s">
        <v>153</v>
      </c>
      <c r="C6" s="3" t="s">
        <v>4</v>
      </c>
      <c r="D6" s="3" t="s">
        <v>156</v>
      </c>
      <c r="E6" s="3" t="b">
        <v>1</v>
      </c>
      <c r="F6" s="3" t="b">
        <v>1</v>
      </c>
      <c r="H6" s="7">
        <f t="shared" ref="H6:H8" si="2">COUNTIF(E6:F6,TRUE)/COLUMNS(E6:F6)</f>
        <v>1</v>
      </c>
      <c r="I6" s="3" t="s">
        <v>158</v>
      </c>
      <c r="J6" s="3" t="s">
        <v>50</v>
      </c>
      <c r="K6" s="3" t="s">
        <v>140</v>
      </c>
    </row>
    <row r="7" spans="1:13" s="2" customFormat="1" x14ac:dyDescent="0.3">
      <c r="A7" s="10" t="e">
        <f t="shared" ref="A7:A8" ca="1" si="3">_xlfn.CONCAT(C7,"/",B7)</f>
        <v>#NAME?</v>
      </c>
      <c r="B7" s="5" t="s">
        <v>22</v>
      </c>
      <c r="C7" s="5" t="s">
        <v>3</v>
      </c>
      <c r="D7" s="5" t="s">
        <v>23</v>
      </c>
      <c r="E7" s="2" t="b">
        <v>1</v>
      </c>
      <c r="F7" s="2" t="b">
        <v>1</v>
      </c>
      <c r="G7" s="5" t="s">
        <v>44</v>
      </c>
      <c r="H7" s="6">
        <f t="shared" si="2"/>
        <v>1</v>
      </c>
      <c r="I7" s="2" t="s">
        <v>59</v>
      </c>
      <c r="J7" s="2" t="s">
        <v>50</v>
      </c>
      <c r="K7" s="2" t="s">
        <v>140</v>
      </c>
    </row>
    <row r="8" spans="1:13" s="3" customFormat="1" x14ac:dyDescent="0.3">
      <c r="A8" s="3" t="e">
        <f t="shared" ca="1" si="3"/>
        <v>#NAME?</v>
      </c>
      <c r="B8" s="4" t="s">
        <v>24</v>
      </c>
      <c r="C8" s="4" t="s">
        <v>4</v>
      </c>
      <c r="D8" s="4" t="s">
        <v>23</v>
      </c>
      <c r="E8" s="3" t="b">
        <v>1</v>
      </c>
      <c r="F8" s="3" t="b">
        <v>1</v>
      </c>
      <c r="G8" s="4" t="s">
        <v>44</v>
      </c>
      <c r="H8" s="7">
        <f t="shared" si="2"/>
        <v>1</v>
      </c>
      <c r="I8" s="3" t="s">
        <v>60</v>
      </c>
      <c r="K8" s="18" t="s">
        <v>140</v>
      </c>
    </row>
  </sheetData>
  <hyperlinks>
    <hyperlink ref="B4" r:id="rId1" xr:uid="{8B53901F-2AD8-4D08-BF50-8C016B7F6865}"/>
    <hyperlink ref="B2" r:id="rId2" xr:uid="{A08A4053-4D76-4600-A1E5-66130BB29E5B}"/>
    <hyperlink ref="B6" r:id="rId3" xr:uid="{F436FB95-8201-407C-89D1-4176F23617E5}"/>
    <hyperlink ref="B5" r:id="rId4" xr:uid="{B2EE405C-EBEE-41B6-9578-9072C260AAF1}"/>
    <hyperlink ref="B3" r:id="rId5" xr:uid="{03098EA9-1182-4755-8CBC-6131F4A61E2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workbookViewId="0">
      <selection activeCell="E2" sqref="E2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</row>
    <row r="2" spans="1:7" s="2" customFormat="1" x14ac:dyDescent="0.3">
      <c r="A2" s="2" t="s">
        <v>26</v>
      </c>
      <c r="B2" s="5"/>
      <c r="D2" s="5"/>
      <c r="G2" s="6">
        <f>COUNTIF(E2:F2,TRUE)/COLUMNS(E2:F2)</f>
        <v>0</v>
      </c>
    </row>
    <row r="3" spans="1:7" s="3" customFormat="1" x14ac:dyDescent="0.3">
      <c r="A3" s="3" t="s">
        <v>27</v>
      </c>
      <c r="B3" s="4"/>
      <c r="D3" s="4"/>
      <c r="G3" s="7">
        <f t="shared" ref="G3:G7" si="0">COUNTIF(E3:F3,TRUE)/COLUMNS(E3:F3)</f>
        <v>0</v>
      </c>
    </row>
    <row r="4" spans="1:7" s="2" customFormat="1" x14ac:dyDescent="0.3">
      <c r="A4" s="2" t="s">
        <v>26</v>
      </c>
      <c r="B4" s="5"/>
      <c r="C4" s="5"/>
      <c r="D4" s="5"/>
      <c r="G4" s="7">
        <f t="shared" si="0"/>
        <v>0</v>
      </c>
    </row>
    <row r="5" spans="1:7" s="3" customFormat="1" x14ac:dyDescent="0.3">
      <c r="A5" s="3" t="s">
        <v>27</v>
      </c>
      <c r="B5" s="4"/>
      <c r="C5" s="4"/>
      <c r="D5" s="4"/>
      <c r="G5" s="7">
        <f t="shared" si="0"/>
        <v>0</v>
      </c>
    </row>
    <row r="6" spans="1:7" s="2" customFormat="1" x14ac:dyDescent="0.3">
      <c r="A6" s="2" t="s">
        <v>26</v>
      </c>
      <c r="G6" s="6">
        <f t="shared" si="0"/>
        <v>0</v>
      </c>
    </row>
    <row r="7" spans="1:7" s="3" customFormat="1" x14ac:dyDescent="0.3">
      <c r="A7" s="3" t="s">
        <v>27</v>
      </c>
      <c r="G7" s="7">
        <f t="shared" si="0"/>
        <v>0</v>
      </c>
    </row>
    <row r="8" spans="1:7" s="2" customFormat="1" x14ac:dyDescent="0.3">
      <c r="A8" s="2" t="s">
        <v>26</v>
      </c>
      <c r="G8" s="6"/>
    </row>
    <row r="9" spans="1:7" s="3" customFormat="1" x14ac:dyDescent="0.3">
      <c r="A9" s="3" t="s">
        <v>27</v>
      </c>
      <c r="G9" s="7"/>
    </row>
    <row r="10" spans="1:7" s="2" customFormat="1" x14ac:dyDescent="0.3">
      <c r="A10" s="2" t="s">
        <v>26</v>
      </c>
      <c r="G10" s="6"/>
    </row>
    <row r="11" spans="1:7" s="3" customFormat="1" x14ac:dyDescent="0.3">
      <c r="A11" s="3" t="s">
        <v>27</v>
      </c>
      <c r="G11" s="7"/>
    </row>
    <row r="12" spans="1:7" s="2" customFormat="1" x14ac:dyDescent="0.3">
      <c r="A12" s="2" t="s">
        <v>27</v>
      </c>
      <c r="G12" s="6"/>
    </row>
    <row r="13" spans="1:7" s="3" customFormat="1" x14ac:dyDescent="0.3">
      <c r="A13" s="3" t="s">
        <v>26</v>
      </c>
      <c r="G13" s="7"/>
    </row>
    <row r="14" spans="1:7" s="2" customFormat="1" x14ac:dyDescent="0.3">
      <c r="A14" s="2" t="s">
        <v>27</v>
      </c>
      <c r="G14" s="6"/>
    </row>
    <row r="15" spans="1:7" s="3" customFormat="1" x14ac:dyDescent="0.3">
      <c r="A15" s="3" t="s">
        <v>26</v>
      </c>
      <c r="G15" s="7"/>
    </row>
    <row r="16" spans="1:7" s="2" customFormat="1" x14ac:dyDescent="0.3">
      <c r="G16" s="6"/>
    </row>
    <row r="17" spans="7:7" s="3" customFormat="1" x14ac:dyDescent="0.3">
      <c r="G17" s="7"/>
    </row>
    <row r="18" spans="7:7" s="2" customFormat="1" x14ac:dyDescent="0.3">
      <c r="G18" s="6"/>
    </row>
    <row r="19" spans="7:7" s="3" customFormat="1" x14ac:dyDescent="0.3">
      <c r="G19" s="7"/>
    </row>
    <row r="20" spans="7:7" s="2" customFormat="1" x14ac:dyDescent="0.3">
      <c r="G20" s="6"/>
    </row>
    <row r="21" spans="7:7" s="3" customFormat="1" x14ac:dyDescent="0.3">
      <c r="G21" s="7"/>
    </row>
    <row r="22" spans="7:7" s="2" customFormat="1" x14ac:dyDescent="0.3">
      <c r="G22" s="6"/>
    </row>
    <row r="23" spans="7:7" s="3" customFormat="1" x14ac:dyDescent="0.3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9"/>
  <sheetViews>
    <sheetView workbookViewId="0">
      <selection activeCell="B15" sqref="B15"/>
    </sheetView>
  </sheetViews>
  <sheetFormatPr defaultColWidth="8.6640625" defaultRowHeight="14.4" x14ac:dyDescent="0.3"/>
  <cols>
    <col min="1" max="1" width="49.44140625" bestFit="1" customWidth="1"/>
    <col min="2" max="2" width="40.6640625" customWidth="1"/>
    <col min="3" max="3" width="14.44140625" customWidth="1"/>
    <col min="4" max="4" width="21.33203125" customWidth="1"/>
    <col min="5" max="6" width="11.6640625" bestFit="1" customWidth="1"/>
    <col min="7" max="7" width="11.77734375" bestFit="1" customWidth="1"/>
    <col min="11" max="11" width="11.77734375" bestFit="1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3</v>
      </c>
      <c r="F1" s="1" t="s">
        <v>9</v>
      </c>
      <c r="G1" s="1" t="s">
        <v>71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1" s="2" customFormat="1" x14ac:dyDescent="0.3">
      <c r="A2" s="2" t="str">
        <f t="shared" ref="A2:A14" si="0">CONCATENATE(C2,"/",B2)</f>
        <v>CodeSystem/allergyintolerance-clinical</v>
      </c>
      <c r="B2" s="16" t="s">
        <v>124</v>
      </c>
      <c r="C2" s="5" t="s">
        <v>3</v>
      </c>
      <c r="D2" s="5"/>
      <c r="E2" s="5" t="b">
        <v>1</v>
      </c>
      <c r="F2" s="5" t="b">
        <v>1</v>
      </c>
      <c r="G2" s="2" t="b">
        <v>1</v>
      </c>
      <c r="H2" s="8">
        <f t="shared" ref="H2:H14" si="1">COUNTIF(E2:F2,TRUE)/COLUMNS(E2:F2)</f>
        <v>1</v>
      </c>
      <c r="I2" s="2" t="s">
        <v>51</v>
      </c>
      <c r="J2" s="2" t="s">
        <v>50</v>
      </c>
      <c r="K2" s="2" t="s">
        <v>140</v>
      </c>
    </row>
    <row r="3" spans="1:11" s="18" customFormat="1" x14ac:dyDescent="0.3">
      <c r="A3" s="12" t="str">
        <f t="shared" si="0"/>
        <v>ValueSet/allergyintolerance-clinical</v>
      </c>
      <c r="B3" s="22" t="s">
        <v>124</v>
      </c>
      <c r="C3" s="30" t="s">
        <v>4</v>
      </c>
      <c r="D3" s="30"/>
      <c r="E3" s="11" t="b">
        <v>1</v>
      </c>
      <c r="F3" s="11" t="b">
        <v>1</v>
      </c>
      <c r="G3" s="18" t="b">
        <v>1</v>
      </c>
      <c r="H3" s="9">
        <f t="shared" si="1"/>
        <v>1</v>
      </c>
      <c r="I3" s="12" t="s">
        <v>51</v>
      </c>
      <c r="J3" s="12" t="s">
        <v>50</v>
      </c>
      <c r="K3" s="18" t="s">
        <v>140</v>
      </c>
    </row>
    <row r="4" spans="1:11" s="13" customFormat="1" x14ac:dyDescent="0.3">
      <c r="A4" s="13" t="str">
        <f t="shared" si="0"/>
        <v>CodeSystem/allergyintolerance-verification</v>
      </c>
      <c r="B4" s="19" t="s">
        <v>125</v>
      </c>
      <c r="C4" s="13" t="s">
        <v>3</v>
      </c>
      <c r="E4" s="31" t="b">
        <v>1</v>
      </c>
      <c r="F4" s="31" t="b">
        <v>1</v>
      </c>
      <c r="G4" s="10" t="b">
        <v>1</v>
      </c>
      <c r="H4" s="79">
        <f t="shared" si="1"/>
        <v>1</v>
      </c>
      <c r="I4" s="13" t="s">
        <v>51</v>
      </c>
      <c r="J4" s="13" t="s">
        <v>50</v>
      </c>
      <c r="K4" s="10" t="s">
        <v>140</v>
      </c>
    </row>
    <row r="5" spans="1:11" s="18" customFormat="1" x14ac:dyDescent="0.3">
      <c r="A5" s="12" t="str">
        <f t="shared" si="0"/>
        <v>ValueSet/allergyintolerance-verification</v>
      </c>
      <c r="B5" s="22" t="s">
        <v>125</v>
      </c>
      <c r="C5" s="18" t="s">
        <v>4</v>
      </c>
      <c r="E5" s="11" t="b">
        <v>1</v>
      </c>
      <c r="F5" s="11" t="b">
        <v>1</v>
      </c>
      <c r="G5" s="18" t="b">
        <v>1</v>
      </c>
      <c r="H5" s="9">
        <f t="shared" si="1"/>
        <v>1</v>
      </c>
      <c r="I5" s="12" t="s">
        <v>51</v>
      </c>
      <c r="J5" s="12" t="s">
        <v>50</v>
      </c>
      <c r="K5" s="18" t="s">
        <v>140</v>
      </c>
    </row>
    <row r="6" spans="1:11" s="13" customFormat="1" x14ac:dyDescent="0.3">
      <c r="A6" s="13" t="str">
        <f t="shared" si="0"/>
        <v>CodeSystem/AllergyIntoleranceType</v>
      </c>
      <c r="B6" s="19" t="s">
        <v>28</v>
      </c>
      <c r="C6" s="13" t="s">
        <v>3</v>
      </c>
      <c r="E6" s="31" t="b">
        <v>1</v>
      </c>
      <c r="F6" s="31" t="b">
        <v>1</v>
      </c>
      <c r="G6" s="10" t="b">
        <v>1</v>
      </c>
      <c r="H6" s="8">
        <f t="shared" si="1"/>
        <v>1</v>
      </c>
      <c r="I6" s="13" t="s">
        <v>51</v>
      </c>
      <c r="J6" s="13" t="s">
        <v>50</v>
      </c>
      <c r="K6" s="10" t="s">
        <v>140</v>
      </c>
    </row>
    <row r="7" spans="1:11" s="18" customFormat="1" x14ac:dyDescent="0.3">
      <c r="A7" s="12" t="str">
        <f t="shared" si="0"/>
        <v>ValueSet/AllergyIntoleranceType</v>
      </c>
      <c r="B7" s="22" t="s">
        <v>28</v>
      </c>
      <c r="C7" s="18" t="s">
        <v>4</v>
      </c>
      <c r="E7" s="11" t="b">
        <v>1</v>
      </c>
      <c r="F7" s="11" t="b">
        <v>1</v>
      </c>
      <c r="G7" s="18" t="b">
        <v>1</v>
      </c>
      <c r="H7" s="9">
        <f t="shared" si="1"/>
        <v>1</v>
      </c>
      <c r="I7" s="12" t="s">
        <v>51</v>
      </c>
      <c r="J7" s="12" t="s">
        <v>50</v>
      </c>
      <c r="K7" s="18" t="s">
        <v>140</v>
      </c>
    </row>
    <row r="8" spans="1:11" s="13" customFormat="1" x14ac:dyDescent="0.3">
      <c r="A8" s="13" t="str">
        <f t="shared" si="0"/>
        <v>CodeSystem/AllergyIntoleranceCategory</v>
      </c>
      <c r="B8" s="19" t="s">
        <v>29</v>
      </c>
      <c r="C8" s="13" t="s">
        <v>3</v>
      </c>
      <c r="E8" s="31" t="b">
        <v>1</v>
      </c>
      <c r="F8" s="31" t="b">
        <v>1</v>
      </c>
      <c r="G8" s="10" t="b">
        <v>1</v>
      </c>
      <c r="H8" s="8">
        <f t="shared" si="1"/>
        <v>1</v>
      </c>
      <c r="I8" s="13" t="s">
        <v>51</v>
      </c>
      <c r="J8" s="13" t="s">
        <v>50</v>
      </c>
      <c r="K8" s="13" t="s">
        <v>140</v>
      </c>
    </row>
    <row r="9" spans="1:11" s="18" customFormat="1" x14ac:dyDescent="0.3">
      <c r="A9" s="12" t="str">
        <f t="shared" si="0"/>
        <v>ValueSet/AllergyIntoleranceCategory</v>
      </c>
      <c r="B9" s="22" t="s">
        <v>29</v>
      </c>
      <c r="C9" s="18" t="s">
        <v>4</v>
      </c>
      <c r="E9" s="11" t="b">
        <v>1</v>
      </c>
      <c r="F9" s="11" t="b">
        <v>1</v>
      </c>
      <c r="G9" s="18" t="b">
        <v>1</v>
      </c>
      <c r="H9" s="9">
        <f t="shared" si="1"/>
        <v>1</v>
      </c>
      <c r="I9" s="12" t="s">
        <v>51</v>
      </c>
      <c r="J9" s="12" t="s">
        <v>50</v>
      </c>
      <c r="K9" s="18" t="s">
        <v>140</v>
      </c>
    </row>
    <row r="10" spans="1:11" s="13" customFormat="1" x14ac:dyDescent="0.3">
      <c r="A10" s="13" t="str">
        <f t="shared" si="0"/>
        <v>CodeSystem/AllergyIntoleranceCriticality</v>
      </c>
      <c r="B10" s="19" t="s">
        <v>30</v>
      </c>
      <c r="C10" s="13" t="s">
        <v>3</v>
      </c>
      <c r="E10" s="31" t="b">
        <v>1</v>
      </c>
      <c r="F10" s="31" t="b">
        <v>1</v>
      </c>
      <c r="G10" s="10" t="b">
        <v>1</v>
      </c>
      <c r="H10" s="8">
        <f t="shared" si="1"/>
        <v>1</v>
      </c>
      <c r="I10" s="13" t="s">
        <v>51</v>
      </c>
      <c r="J10" s="13" t="s">
        <v>50</v>
      </c>
      <c r="K10" s="10" t="s">
        <v>140</v>
      </c>
    </row>
    <row r="11" spans="1:11" s="18" customFormat="1" x14ac:dyDescent="0.3">
      <c r="A11" s="12" t="str">
        <f t="shared" si="0"/>
        <v>ValueSet/AllergyIntoleranceCriticality</v>
      </c>
      <c r="B11" s="22" t="s">
        <v>30</v>
      </c>
      <c r="C11" s="18" t="s">
        <v>4</v>
      </c>
      <c r="E11" s="11" t="b">
        <v>1</v>
      </c>
      <c r="F11" s="11" t="b">
        <v>1</v>
      </c>
      <c r="G11" s="18" t="b">
        <v>1</v>
      </c>
      <c r="H11" s="9">
        <f t="shared" si="1"/>
        <v>1</v>
      </c>
      <c r="I11" s="12" t="s">
        <v>51</v>
      </c>
      <c r="J11" s="12" t="s">
        <v>50</v>
      </c>
      <c r="K11" s="18" t="s">
        <v>140</v>
      </c>
    </row>
    <row r="12" spans="1:11" s="3" customFormat="1" x14ac:dyDescent="0.3">
      <c r="A12" s="12" t="str">
        <f t="shared" si="0"/>
        <v>ValueSet/Allergy Intolerance - SNOMED CT IPS Free Set</v>
      </c>
      <c r="B12" s="22" t="s">
        <v>31</v>
      </c>
      <c r="C12" s="3" t="s">
        <v>4</v>
      </c>
      <c r="E12" s="11" t="b">
        <v>1</v>
      </c>
      <c r="F12" s="11" t="b">
        <v>1</v>
      </c>
      <c r="H12" s="7">
        <f t="shared" si="1"/>
        <v>1</v>
      </c>
      <c r="I12" s="3" t="s">
        <v>68</v>
      </c>
      <c r="J12" s="3" t="s">
        <v>50</v>
      </c>
      <c r="K12" s="3" t="s">
        <v>127</v>
      </c>
    </row>
    <row r="13" spans="1:11" s="13" customFormat="1" x14ac:dyDescent="0.3">
      <c r="A13" s="13" t="str">
        <f t="shared" si="0"/>
        <v>CodeSystem/absent-unknown-uv-ips</v>
      </c>
      <c r="B13" s="19" t="s">
        <v>89</v>
      </c>
      <c r="C13" s="13" t="s">
        <v>3</v>
      </c>
      <c r="E13" s="31" t="b">
        <v>1</v>
      </c>
      <c r="F13" s="31" t="b">
        <v>1</v>
      </c>
      <c r="H13" s="8">
        <f t="shared" si="1"/>
        <v>1</v>
      </c>
      <c r="I13" s="13" t="s">
        <v>68</v>
      </c>
      <c r="J13" s="13" t="s">
        <v>50</v>
      </c>
      <c r="K13" s="13" t="s">
        <v>140</v>
      </c>
    </row>
    <row r="14" spans="1:11" s="12" customFormat="1" x14ac:dyDescent="0.3">
      <c r="A14" s="12" t="str">
        <f t="shared" si="0"/>
        <v>ValueSet/absent-or-unknown-allergies-uv-ips</v>
      </c>
      <c r="B14" s="22" t="s">
        <v>126</v>
      </c>
      <c r="C14" s="18" t="s">
        <v>4</v>
      </c>
      <c r="D14" s="18"/>
      <c r="E14" s="11" t="b">
        <v>1</v>
      </c>
      <c r="F14" s="11" t="b">
        <v>1</v>
      </c>
      <c r="H14" s="9">
        <f t="shared" si="1"/>
        <v>1</v>
      </c>
      <c r="I14" s="18" t="s">
        <v>68</v>
      </c>
      <c r="J14" s="18" t="s">
        <v>50</v>
      </c>
      <c r="K14" s="12" t="s">
        <v>140</v>
      </c>
    </row>
    <row r="15" spans="1:11" s="3" customFormat="1" x14ac:dyDescent="0.3">
      <c r="A15" s="12" t="str">
        <f t="shared" ref="A15:A19" si="2">CONCATENATE(C15,"/",B15)</f>
        <v>ValueSet/allergy-reaction-snomed-ct-ips-free-set</v>
      </c>
      <c r="B15" s="15" t="s">
        <v>201</v>
      </c>
      <c r="C15" s="3" t="s">
        <v>4</v>
      </c>
      <c r="E15" s="11" t="b">
        <v>1</v>
      </c>
      <c r="F15" s="11" t="b">
        <v>0</v>
      </c>
      <c r="H15" s="7">
        <f t="shared" ref="H15:H17" si="3">COUNTIF(E15:F15,TRUE)/COLUMNS(E15:F15)</f>
        <v>0.5</v>
      </c>
      <c r="I15" s="18" t="b">
        <v>0</v>
      </c>
      <c r="J15" s="18" t="b">
        <v>0</v>
      </c>
      <c r="K15" s="3" t="b">
        <v>1</v>
      </c>
    </row>
    <row r="16" spans="1:11" s="2" customFormat="1" x14ac:dyDescent="0.3">
      <c r="A16" s="2" t="str">
        <f t="shared" si="2"/>
        <v>CodeSystem/reaction-event-severity</v>
      </c>
      <c r="B16" s="16" t="s">
        <v>128</v>
      </c>
      <c r="C16" s="2" t="s">
        <v>3</v>
      </c>
      <c r="E16" s="5" t="b">
        <v>1</v>
      </c>
      <c r="F16" s="5" t="b">
        <v>1</v>
      </c>
      <c r="G16" s="2" t="s">
        <v>198</v>
      </c>
      <c r="H16" s="8">
        <f t="shared" si="3"/>
        <v>1</v>
      </c>
      <c r="I16" s="2" t="s">
        <v>51</v>
      </c>
      <c r="J16" s="2" t="s">
        <v>50</v>
      </c>
      <c r="K16" s="2" t="s">
        <v>140</v>
      </c>
    </row>
    <row r="17" spans="1:11" s="18" customFormat="1" x14ac:dyDescent="0.3">
      <c r="A17" s="12" t="str">
        <f t="shared" si="2"/>
        <v>ValueSet/reaction-event-severity</v>
      </c>
      <c r="B17" s="22" t="s">
        <v>128</v>
      </c>
      <c r="C17" s="18" t="s">
        <v>4</v>
      </c>
      <c r="E17" s="11" t="b">
        <v>1</v>
      </c>
      <c r="F17" s="11" t="b">
        <v>1</v>
      </c>
      <c r="H17" s="9">
        <f t="shared" si="3"/>
        <v>1</v>
      </c>
      <c r="I17" s="18" t="s">
        <v>51</v>
      </c>
      <c r="J17" s="18" t="s">
        <v>50</v>
      </c>
      <c r="K17" s="18" t="s">
        <v>140</v>
      </c>
    </row>
    <row r="18" spans="1:11" s="2" customFormat="1" x14ac:dyDescent="0.3">
      <c r="A18" s="2" t="str">
        <f t="shared" si="2"/>
        <v>CodeSystem/ urn:ietf:bcp:47</v>
      </c>
      <c r="B18" s="16" t="s">
        <v>154</v>
      </c>
      <c r="C18" s="2" t="s">
        <v>3</v>
      </c>
      <c r="D18" s="2" t="s">
        <v>155</v>
      </c>
      <c r="E18" s="2" t="b">
        <v>1</v>
      </c>
      <c r="F18" s="2" t="b">
        <v>1</v>
      </c>
      <c r="G18" s="2" t="b">
        <v>0</v>
      </c>
      <c r="H18" s="6">
        <f>COUNTIF(E18:F18,TRUE)/COLUMNS(E18:F18)</f>
        <v>1</v>
      </c>
      <c r="I18" s="2" t="s">
        <v>66</v>
      </c>
      <c r="J18" s="2" t="s">
        <v>50</v>
      </c>
      <c r="K18" s="2" t="s">
        <v>140</v>
      </c>
    </row>
    <row r="19" spans="1:11" s="3" customFormat="1" x14ac:dyDescent="0.3">
      <c r="A19" s="3" t="str">
        <f t="shared" si="2"/>
        <v>ValueSet/languages</v>
      </c>
      <c r="B19" s="15" t="s">
        <v>153</v>
      </c>
      <c r="C19" s="3" t="s">
        <v>4</v>
      </c>
      <c r="D19" s="3" t="s">
        <v>156</v>
      </c>
      <c r="E19" s="3" t="b">
        <v>1</v>
      </c>
      <c r="F19" s="3" t="b">
        <v>1</v>
      </c>
      <c r="G19" s="3" t="b">
        <v>0</v>
      </c>
      <c r="H19" s="7">
        <f t="shared" ref="H19" si="4">COUNTIF(E19:F19,TRUE)/COLUMNS(E19:F19)</f>
        <v>1</v>
      </c>
      <c r="I19" s="3" t="s">
        <v>158</v>
      </c>
      <c r="J19" s="3" t="s">
        <v>50</v>
      </c>
      <c r="K19" s="3" t="s">
        <v>140</v>
      </c>
    </row>
  </sheetData>
  <hyperlinks>
    <hyperlink ref="B3" r:id="rId1" xr:uid="{8CE13C8F-8C72-4B12-93F3-8A6F3939D241}"/>
    <hyperlink ref="B2" r:id="rId2" xr:uid="{342DCC8B-94DB-4034-9ED8-BD339746AF67}"/>
    <hyperlink ref="B5" r:id="rId3" xr:uid="{2FE1F819-01A6-46EC-B2D7-878D7DFD7FB9}"/>
    <hyperlink ref="B4" r:id="rId4" xr:uid="{C45001FB-5472-4FDD-8BFD-C6B889DBD171}"/>
    <hyperlink ref="B7" r:id="rId5" xr:uid="{18878D67-A733-4830-BD52-AC7E2D279DE1}"/>
    <hyperlink ref="B6" r:id="rId6" xr:uid="{90262F21-E842-4D0A-9204-FE309B178E56}"/>
    <hyperlink ref="B9" r:id="rId7" xr:uid="{36F54C5E-C1A7-487D-97FD-4D1F1903A8D2}"/>
    <hyperlink ref="B8" r:id="rId8" xr:uid="{182DEF06-39BF-4327-AB9C-641AC0BC8610}"/>
    <hyperlink ref="B11" r:id="rId9" xr:uid="{907DDA69-B8FB-4EFD-B0AF-C8B9706D1527}"/>
    <hyperlink ref="B10" r:id="rId10" xr:uid="{F755C564-D38E-4449-85A4-A559E6D4EE80}"/>
    <hyperlink ref="B12" r:id="rId11" xr:uid="{2FE4B887-971D-40BC-B854-83E0B2761BB4}"/>
    <hyperlink ref="B14" r:id="rId12" xr:uid="{424B8CE5-F81A-49A8-810B-775FABA98D9E}"/>
    <hyperlink ref="B13" r:id="rId13" display="Absent or Unknown Allergies - IPS" xr:uid="{4ECE8B26-2F7B-45DB-B269-0AC00D24C452}"/>
    <hyperlink ref="B17" r:id="rId14" xr:uid="{AB738A76-BD1D-4B96-9943-0FCA1FD4C332}"/>
    <hyperlink ref="B16" r:id="rId15" xr:uid="{4B5394C5-8F2E-43C1-8CA3-E9C98CA2CF80}"/>
    <hyperlink ref="B19" r:id="rId16" xr:uid="{1C27D78B-9738-4FD1-A645-C88A1F79AF78}"/>
    <hyperlink ref="B18" r:id="rId17" xr:uid="{F0B5209B-1D89-4906-9272-8B958AAF2BF3}"/>
    <hyperlink ref="B15" r:id="rId18" xr:uid="{51C39AF1-05D1-4C49-84D9-696E0964F9D7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2"/>
  <sheetViews>
    <sheetView tabSelected="1" topLeftCell="A4" zoomScale="110" zoomScaleNormal="110" workbookViewId="0">
      <selection activeCell="E22" sqref="E22"/>
    </sheetView>
  </sheetViews>
  <sheetFormatPr defaultColWidth="8.6640625" defaultRowHeight="14.4" x14ac:dyDescent="0.3"/>
  <cols>
    <col min="1" max="1" width="53.33203125" customWidth="1"/>
    <col min="2" max="2" width="37.6640625" customWidth="1"/>
    <col min="3" max="3" width="14.109375" customWidth="1"/>
    <col min="4" max="5" width="11.6640625" bestFit="1" customWidth="1"/>
    <col min="6" max="6" width="11.6640625" style="26" customWidth="1"/>
    <col min="7" max="7" width="11.6640625" customWidth="1"/>
    <col min="11" max="11" width="11.77734375" bestFit="1" customWidth="1"/>
  </cols>
  <sheetData>
    <row r="1" spans="1:13" s="1" customFormat="1" ht="43.2" x14ac:dyDescent="0.3">
      <c r="A1" s="1" t="s">
        <v>18</v>
      </c>
      <c r="B1" s="1" t="s">
        <v>0</v>
      </c>
      <c r="C1" s="1" t="s">
        <v>6</v>
      </c>
      <c r="D1" s="1" t="s">
        <v>8</v>
      </c>
      <c r="E1" s="1" t="s">
        <v>9</v>
      </c>
      <c r="F1" s="23" t="s">
        <v>77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2" customFormat="1" ht="18" customHeight="1" x14ac:dyDescent="0.3">
      <c r="A2" s="2" t="str">
        <f>CONCATENATE(C2,"/",B2)</f>
        <v>CodeSystem/HL7 event-status</v>
      </c>
      <c r="B2" s="16" t="s">
        <v>76</v>
      </c>
      <c r="C2" s="5" t="s">
        <v>3</v>
      </c>
      <c r="D2" s="2" t="b">
        <v>1</v>
      </c>
      <c r="E2" s="2" t="b">
        <v>1</v>
      </c>
      <c r="F2" s="24" t="s">
        <v>78</v>
      </c>
      <c r="G2" s="2" t="b">
        <v>1</v>
      </c>
      <c r="H2" s="6">
        <f t="shared" ref="H2:H14" si="0">COUNTIF(D2:E2,TRUE)/COLUMNS(D2:E2)</f>
        <v>1</v>
      </c>
      <c r="I2" s="2" t="s">
        <v>51</v>
      </c>
      <c r="J2" s="2" t="s">
        <v>50</v>
      </c>
      <c r="K2" s="2" t="s">
        <v>140</v>
      </c>
    </row>
    <row r="3" spans="1:13" s="3" customFormat="1" ht="23.7" customHeight="1" x14ac:dyDescent="0.3">
      <c r="A3" s="12" t="str">
        <f t="shared" ref="A3:A22" si="1">CONCATENATE(C3,"/",B3)</f>
        <v>ValueSet/HL7 ImmunizationStatusCodes</v>
      </c>
      <c r="B3" s="15" t="s">
        <v>79</v>
      </c>
      <c r="C3" s="4" t="s">
        <v>4</v>
      </c>
      <c r="D3" s="12" t="b">
        <v>1</v>
      </c>
      <c r="E3" s="12" t="b">
        <v>1</v>
      </c>
      <c r="F3" s="28" t="s">
        <v>78</v>
      </c>
      <c r="G3" s="12"/>
      <c r="H3" s="7">
        <f t="shared" si="0"/>
        <v>1</v>
      </c>
      <c r="I3" s="3" t="s">
        <v>51</v>
      </c>
      <c r="J3" s="3" t="s">
        <v>50</v>
      </c>
      <c r="K3" s="3" t="s">
        <v>140</v>
      </c>
    </row>
    <row r="4" spans="1:13" s="12" customFormat="1" x14ac:dyDescent="0.3">
      <c r="A4" s="12" t="str">
        <f>CONCATENATE(C4,"/",B4)</f>
        <v>ValueSet/HL7 Vaccines - SNOMED CT IPS Free Set</v>
      </c>
      <c r="B4" s="22" t="s">
        <v>80</v>
      </c>
      <c r="C4" s="12" t="s">
        <v>4</v>
      </c>
      <c r="D4" s="12" t="b">
        <v>1</v>
      </c>
      <c r="E4" s="12" t="b">
        <v>0</v>
      </c>
      <c r="F4" s="25"/>
      <c r="H4" s="14">
        <f t="shared" si="0"/>
        <v>0.5</v>
      </c>
      <c r="I4" s="29"/>
      <c r="K4" s="3" t="s">
        <v>140</v>
      </c>
      <c r="M4" s="12" t="s">
        <v>202</v>
      </c>
    </row>
    <row r="5" spans="1:13" s="12" customFormat="1" x14ac:dyDescent="0.3">
      <c r="A5" s="12" t="str">
        <f t="shared" si="1"/>
        <v>ValueSet/vaccines-whoatc-uv-ips</v>
      </c>
      <c r="B5" s="22" t="s">
        <v>139</v>
      </c>
      <c r="C5" s="12" t="s">
        <v>4</v>
      </c>
      <c r="D5" s="12" t="b">
        <v>1</v>
      </c>
      <c r="E5" s="12" t="b">
        <v>0</v>
      </c>
      <c r="F5" s="25"/>
      <c r="H5" s="9">
        <f t="shared" si="0"/>
        <v>0.5</v>
      </c>
      <c r="I5" s="29"/>
      <c r="K5" s="18" t="s">
        <v>140</v>
      </c>
      <c r="M5" s="12" t="s">
        <v>203</v>
      </c>
    </row>
    <row r="6" spans="1:13" s="13" customFormat="1" x14ac:dyDescent="0.3">
      <c r="A6" s="13" t="str">
        <f t="shared" si="1"/>
        <v>CodeSystem/absent-unknown-uv-ips</v>
      </c>
      <c r="B6" s="19" t="s">
        <v>89</v>
      </c>
      <c r="C6" s="31" t="s">
        <v>3</v>
      </c>
      <c r="D6" s="13" t="b">
        <v>1</v>
      </c>
      <c r="E6" s="13" t="b">
        <v>1</v>
      </c>
      <c r="F6" s="27"/>
      <c r="G6" s="13" t="b">
        <v>0</v>
      </c>
      <c r="H6" s="8">
        <f t="shared" si="0"/>
        <v>1</v>
      </c>
      <c r="I6" s="13" t="s">
        <v>68</v>
      </c>
      <c r="J6" s="13" t="s">
        <v>50</v>
      </c>
      <c r="K6" s="10" t="s">
        <v>140</v>
      </c>
    </row>
    <row r="7" spans="1:13" s="12" customFormat="1" x14ac:dyDescent="0.3">
      <c r="A7" s="12" t="str">
        <f t="shared" si="1"/>
        <v>ValueSet/absent-or-unknown-immunizations-uv-ips</v>
      </c>
      <c r="B7" s="22" t="s">
        <v>204</v>
      </c>
      <c r="C7" s="18" t="s">
        <v>4</v>
      </c>
      <c r="D7" s="12" t="b">
        <v>1</v>
      </c>
      <c r="E7" s="12" t="b">
        <v>1</v>
      </c>
      <c r="F7" s="25"/>
      <c r="H7" s="9">
        <f t="shared" si="0"/>
        <v>1</v>
      </c>
      <c r="I7" s="12" t="s">
        <v>68</v>
      </c>
      <c r="J7" s="12" t="s">
        <v>200</v>
      </c>
      <c r="K7" s="18" t="s">
        <v>140</v>
      </c>
    </row>
    <row r="8" spans="1:13" s="18" customFormat="1" x14ac:dyDescent="0.3">
      <c r="A8" s="12" t="str">
        <f t="shared" si="1"/>
        <v>ValueSet/body-site</v>
      </c>
      <c r="B8" s="22" t="s">
        <v>165</v>
      </c>
      <c r="C8" s="18" t="s">
        <v>4</v>
      </c>
      <c r="D8" s="12" t="b">
        <v>1</v>
      </c>
      <c r="E8" s="12" t="b">
        <v>0</v>
      </c>
      <c r="F8" s="25"/>
      <c r="G8" s="12" t="b">
        <v>1</v>
      </c>
      <c r="H8" s="9">
        <f t="shared" si="0"/>
        <v>0.5</v>
      </c>
      <c r="K8" s="12"/>
    </row>
    <row r="9" spans="1:13" s="13" customFormat="1" x14ac:dyDescent="0.3">
      <c r="A9" s="13" t="str">
        <f t="shared" si="1"/>
        <v>CodeSystem/urn:oid:0.4.0.127.0.16.1.1.2.1</v>
      </c>
      <c r="B9" s="19" t="s">
        <v>166</v>
      </c>
      <c r="C9" s="13" t="s">
        <v>3</v>
      </c>
      <c r="D9" s="13" t="b">
        <v>1</v>
      </c>
      <c r="E9" s="13" t="b">
        <v>0</v>
      </c>
      <c r="F9" s="27"/>
      <c r="G9" s="13" t="b">
        <v>1</v>
      </c>
      <c r="H9" s="8">
        <f t="shared" si="0"/>
        <v>0.5</v>
      </c>
      <c r="K9" s="10"/>
    </row>
    <row r="10" spans="1:13" s="18" customFormat="1" ht="15.45" customHeight="1" x14ac:dyDescent="0.3">
      <c r="A10" s="12" t="str">
        <f t="shared" si="1"/>
        <v>ValueSet/MedicineRouteOfAdministrationUvIps</v>
      </c>
      <c r="B10" s="22" t="s">
        <v>42</v>
      </c>
      <c r="C10" s="18" t="s">
        <v>4</v>
      </c>
      <c r="D10" s="12" t="b">
        <v>1</v>
      </c>
      <c r="E10" s="12" t="b">
        <v>0</v>
      </c>
      <c r="F10" s="25" t="s">
        <v>81</v>
      </c>
      <c r="G10" s="12" t="b">
        <v>1</v>
      </c>
      <c r="H10" s="9">
        <f t="shared" si="0"/>
        <v>0.5</v>
      </c>
      <c r="K10" s="12"/>
    </row>
    <row r="11" spans="1:13" s="18" customFormat="1" x14ac:dyDescent="0.3">
      <c r="A11" s="12" t="str">
        <f t="shared" si="1"/>
        <v>ValueSet/VaccineTargetDiseasesUvIps</v>
      </c>
      <c r="B11" s="22" t="s">
        <v>43</v>
      </c>
      <c r="C11" s="30" t="s">
        <v>4</v>
      </c>
      <c r="D11" s="12" t="b">
        <v>1</v>
      </c>
      <c r="E11" s="12" t="b">
        <v>0</v>
      </c>
      <c r="F11" s="25"/>
      <c r="G11" s="12" t="b">
        <v>1</v>
      </c>
      <c r="H11" s="9">
        <f t="shared" si="0"/>
        <v>0.5</v>
      </c>
      <c r="K11" s="18" t="s">
        <v>140</v>
      </c>
      <c r="M11" s="18" t="s">
        <v>208</v>
      </c>
    </row>
    <row r="12" spans="1:13" s="76" customFormat="1" x14ac:dyDescent="0.3">
      <c r="A12" s="12" t="str">
        <f t="shared" si="1"/>
        <v>ValueSet/BREstadoEvento-1.0</v>
      </c>
      <c r="B12" s="76" t="s">
        <v>234</v>
      </c>
      <c r="C12" s="30" t="s">
        <v>4</v>
      </c>
      <c r="D12" s="12" t="b">
        <v>1</v>
      </c>
      <c r="E12" s="12" t="b">
        <v>1</v>
      </c>
      <c r="F12" s="12"/>
      <c r="G12" s="12" t="b">
        <v>1</v>
      </c>
      <c r="H12" s="9">
        <f t="shared" si="0"/>
        <v>1</v>
      </c>
      <c r="I12" s="18" t="s">
        <v>235</v>
      </c>
      <c r="J12" s="18" t="s">
        <v>50</v>
      </c>
      <c r="K12" s="18" t="s">
        <v>140</v>
      </c>
    </row>
    <row r="13" spans="1:13" s="91" customFormat="1" x14ac:dyDescent="0.3">
      <c r="A13" s="13" t="str">
        <f t="shared" si="1"/>
        <v>CodeSystem/BRImunobiologico</v>
      </c>
      <c r="B13" s="91" t="s">
        <v>237</v>
      </c>
      <c r="C13" s="13" t="s">
        <v>3</v>
      </c>
      <c r="D13" s="13" t="b">
        <v>1</v>
      </c>
      <c r="E13" s="13" t="b">
        <v>1</v>
      </c>
      <c r="F13" s="13"/>
      <c r="G13" s="13" t="b">
        <v>1</v>
      </c>
      <c r="H13" s="8">
        <f t="shared" si="0"/>
        <v>1</v>
      </c>
      <c r="I13" s="10" t="s">
        <v>238</v>
      </c>
      <c r="J13" s="10" t="s">
        <v>50</v>
      </c>
      <c r="K13" s="10" t="b">
        <v>1</v>
      </c>
    </row>
    <row r="14" spans="1:13" s="76" customFormat="1" x14ac:dyDescent="0.3">
      <c r="A14" s="12" t="str">
        <f t="shared" si="1"/>
        <v>ValueSet/BRImunobiologico-1.0</v>
      </c>
      <c r="B14" s="76" t="s">
        <v>236</v>
      </c>
      <c r="C14" s="30" t="s">
        <v>4</v>
      </c>
      <c r="D14" s="76" t="b">
        <v>1</v>
      </c>
      <c r="E14" s="76" t="b">
        <v>1</v>
      </c>
      <c r="F14" s="92"/>
      <c r="G14" s="76" t="b">
        <v>1</v>
      </c>
      <c r="H14" s="9">
        <f t="shared" si="0"/>
        <v>1</v>
      </c>
      <c r="I14" s="76" t="s">
        <v>60</v>
      </c>
      <c r="J14" s="76" t="s">
        <v>50</v>
      </c>
      <c r="K14" s="76" t="b">
        <v>1</v>
      </c>
    </row>
    <row r="15" spans="1:13" s="91" customFormat="1" x14ac:dyDescent="0.3">
      <c r="A15" s="13" t="str">
        <f t="shared" si="1"/>
        <v>CodeSystem/BRRegistroOrigem</v>
      </c>
      <c r="B15" s="91" t="s">
        <v>239</v>
      </c>
      <c r="C15" s="13" t="s">
        <v>3</v>
      </c>
      <c r="D15" s="13" t="b">
        <v>1</v>
      </c>
      <c r="E15" s="13" t="b">
        <v>1</v>
      </c>
      <c r="F15" s="13"/>
      <c r="G15" s="13" t="b">
        <v>1</v>
      </c>
      <c r="H15" s="8">
        <f t="shared" ref="H15:H22" si="2">COUNTIF(D15:E15,TRUE)/COLUMNS(D15:E15)</f>
        <v>1</v>
      </c>
      <c r="I15" s="10" t="s">
        <v>235</v>
      </c>
      <c r="J15" s="10" t="s">
        <v>50</v>
      </c>
      <c r="K15" s="10" t="s">
        <v>140</v>
      </c>
    </row>
    <row r="16" spans="1:13" s="76" customFormat="1" x14ac:dyDescent="0.3">
      <c r="A16" s="12" t="str">
        <f t="shared" si="1"/>
        <v>ValueSet/BRRegistroOrigem</v>
      </c>
      <c r="B16" s="76" t="s">
        <v>239</v>
      </c>
      <c r="C16" s="30" t="s">
        <v>4</v>
      </c>
      <c r="D16" s="76" t="b">
        <v>1</v>
      </c>
      <c r="E16" s="76" t="b">
        <v>1</v>
      </c>
      <c r="F16" s="92"/>
      <c r="G16" s="76" t="b">
        <v>1</v>
      </c>
      <c r="H16" s="9">
        <f t="shared" si="2"/>
        <v>1</v>
      </c>
      <c r="I16" s="76" t="s">
        <v>60</v>
      </c>
      <c r="J16" s="76" t="s">
        <v>50</v>
      </c>
      <c r="K16" s="76" t="s">
        <v>140</v>
      </c>
    </row>
    <row r="17" spans="1:11" s="91" customFormat="1" x14ac:dyDescent="0.3">
      <c r="A17" s="13" t="str">
        <f t="shared" si="1"/>
        <v>CodeSystem/BRFabricantePNI</v>
      </c>
      <c r="B17" s="19" t="s">
        <v>241</v>
      </c>
      <c r="C17" s="13" t="s">
        <v>3</v>
      </c>
      <c r="D17" s="13" t="b">
        <v>1</v>
      </c>
      <c r="E17" s="13" t="b">
        <v>1</v>
      </c>
      <c r="F17" s="13"/>
      <c r="G17" s="13" t="b">
        <v>1</v>
      </c>
      <c r="H17" s="8">
        <f t="shared" si="2"/>
        <v>1</v>
      </c>
      <c r="I17" s="10" t="s">
        <v>60</v>
      </c>
      <c r="J17" s="10"/>
      <c r="K17" s="10"/>
    </row>
    <row r="18" spans="1:11" s="76" customFormat="1" x14ac:dyDescent="0.3">
      <c r="A18" s="12" t="str">
        <f t="shared" si="1"/>
        <v>ValueSet/BRFabricanteImunobiologico-1.0</v>
      </c>
      <c r="B18" s="22" t="s">
        <v>240</v>
      </c>
      <c r="C18" s="30" t="s">
        <v>4</v>
      </c>
      <c r="D18" s="76" t="b">
        <v>1</v>
      </c>
      <c r="E18" s="76" t="b">
        <v>1</v>
      </c>
      <c r="F18" s="92"/>
      <c r="G18" s="76" t="b">
        <v>1</v>
      </c>
      <c r="H18" s="9">
        <f t="shared" si="2"/>
        <v>1</v>
      </c>
      <c r="I18" s="76" t="s">
        <v>60</v>
      </c>
    </row>
    <row r="19" spans="1:11" s="91" customFormat="1" x14ac:dyDescent="0.3">
      <c r="A19" s="13" t="str">
        <f t="shared" si="1"/>
        <v>CodeSystem/BRViaAdministracao</v>
      </c>
      <c r="B19" s="19" t="s">
        <v>243</v>
      </c>
      <c r="C19" s="13" t="s">
        <v>3</v>
      </c>
      <c r="D19" s="13" t="b">
        <v>1</v>
      </c>
      <c r="E19" s="13" t="b">
        <v>1</v>
      </c>
      <c r="F19" s="13"/>
      <c r="G19" s="13"/>
      <c r="H19" s="8">
        <f t="shared" si="2"/>
        <v>1</v>
      </c>
      <c r="I19" s="10" t="s">
        <v>60</v>
      </c>
      <c r="J19" s="10" t="s">
        <v>50</v>
      </c>
      <c r="K19" s="10"/>
    </row>
    <row r="20" spans="1:11" s="76" customFormat="1" x14ac:dyDescent="0.3">
      <c r="A20" s="12" t="str">
        <f t="shared" si="1"/>
        <v>ValueSet/BRViaAdministracao-1.0</v>
      </c>
      <c r="B20" s="22" t="s">
        <v>242</v>
      </c>
      <c r="C20" s="30" t="s">
        <v>4</v>
      </c>
      <c r="D20" s="76" t="b">
        <v>1</v>
      </c>
      <c r="E20" s="76" t="b">
        <v>1</v>
      </c>
      <c r="F20" s="92"/>
      <c r="H20" s="9">
        <f t="shared" si="2"/>
        <v>1</v>
      </c>
      <c r="I20" s="76" t="s">
        <v>60</v>
      </c>
    </row>
    <row r="21" spans="1:11" s="91" customFormat="1" x14ac:dyDescent="0.3">
      <c r="A21" s="13" t="str">
        <f t="shared" si="1"/>
        <v>CodeSystem/BRDose</v>
      </c>
      <c r="B21" s="19" t="s">
        <v>245</v>
      </c>
      <c r="C21" s="13" t="s">
        <v>3</v>
      </c>
      <c r="D21" s="13" t="b">
        <v>1</v>
      </c>
      <c r="E21" s="13"/>
      <c r="F21" s="13"/>
      <c r="G21" s="13"/>
      <c r="H21" s="8">
        <f t="shared" si="2"/>
        <v>0.5</v>
      </c>
      <c r="I21" s="10" t="s">
        <v>60</v>
      </c>
      <c r="J21" s="10"/>
      <c r="K21" s="10"/>
    </row>
    <row r="22" spans="1:11" s="76" customFormat="1" x14ac:dyDescent="0.3">
      <c r="A22" s="12" t="str">
        <f t="shared" si="1"/>
        <v>ValueSet/BRDose-1.0</v>
      </c>
      <c r="B22" s="22" t="s">
        <v>244</v>
      </c>
      <c r="C22" s="30" t="s">
        <v>4</v>
      </c>
      <c r="D22" s="76" t="b">
        <v>1</v>
      </c>
      <c r="F22" s="92"/>
      <c r="H22" s="9">
        <f t="shared" si="2"/>
        <v>0.5</v>
      </c>
      <c r="I22" s="76" t="s">
        <v>60</v>
      </c>
    </row>
  </sheetData>
  <hyperlinks>
    <hyperlink ref="B9" r:id="rId1" display="http://standardterms.edqm.eu" xr:uid="{00000000-0004-0000-0700-000000000000}"/>
    <hyperlink ref="B2" r:id="rId2" xr:uid="{50A2A781-3BB7-4D7B-B947-0269D4B0383E}"/>
    <hyperlink ref="B3" r:id="rId3" xr:uid="{B4191F2F-0ECF-4D7D-9187-6B12CC5C7E14}"/>
    <hyperlink ref="B4" r:id="rId4" xr:uid="{99409455-4B33-46C6-AE70-67F864A93199}"/>
    <hyperlink ref="B6" r:id="rId5" display="Absent or Unknown Immunization - IPS" xr:uid="{EC72EA2C-F4A5-469D-9B87-61EC2AA45C8E}"/>
    <hyperlink ref="B8" r:id="rId6" display="HL7 body_site" xr:uid="{B207510D-01C5-43C6-A4C1-45C08C84D9E8}"/>
    <hyperlink ref="B10" r:id="rId7" xr:uid="{3D527618-C840-4721-AB7B-670021257E2E}"/>
    <hyperlink ref="B11" r:id="rId8" xr:uid="{CE8B5D7C-D8AD-4412-840C-0596650A99EC}"/>
    <hyperlink ref="B5" r:id="rId9" xr:uid="{199F9791-E82F-479A-915B-EFC2B9AD9C1E}"/>
    <hyperlink ref="B7" r:id="rId10" xr:uid="{20C95D3D-11F8-4056-AAB0-5A2103D08A72}"/>
    <hyperlink ref="B18" r:id="rId11" xr:uid="{A1DF97E0-61E7-484B-99D4-D553F1EA322F}"/>
    <hyperlink ref="B17" r:id="rId12" xr:uid="{C73362F0-BE20-42BB-B14F-5898AF338CCB}"/>
    <hyperlink ref="B19" r:id="rId13" xr:uid="{38B3E22F-CAA1-4C4C-9F20-242C40C23890}"/>
    <hyperlink ref="B20" r:id="rId14" xr:uid="{BE671E0E-D5CF-4414-88DE-855FFC1A84A2}"/>
    <hyperlink ref="B22" r:id="rId15" xr:uid="{3A8B3427-A735-49F9-901C-C913E4999BA0}"/>
    <hyperlink ref="B21" r:id="rId16" xr:uid="{0C32C4EE-1C81-4C3E-81B3-46DE99518C54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8"/>
  <sheetViews>
    <sheetView workbookViewId="0">
      <selection activeCell="B13" sqref="B13"/>
    </sheetView>
  </sheetViews>
  <sheetFormatPr defaultColWidth="8.6640625" defaultRowHeight="14.4" x14ac:dyDescent="0.3"/>
  <cols>
    <col min="1" max="1" width="44.6640625" bestFit="1" customWidth="1"/>
    <col min="2" max="2" width="40.6640625" customWidth="1"/>
    <col min="3" max="3" width="14.44140625" customWidth="1"/>
    <col min="4" max="4" width="32.6640625" customWidth="1"/>
    <col min="5" max="6" width="11.6640625" bestFit="1" customWidth="1"/>
    <col min="7" max="7" width="11.6640625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2" customFormat="1" x14ac:dyDescent="0.3">
      <c r="A2" s="2" t="str">
        <f t="shared" ref="A2:A13" si="0">CONCATENATE(C2,"/",B2)</f>
        <v>CodeSystem/condition-clinical</v>
      </c>
      <c r="B2" s="16" t="s">
        <v>82</v>
      </c>
      <c r="C2" s="5" t="s">
        <v>3</v>
      </c>
      <c r="D2" s="5"/>
      <c r="E2" s="2" t="b">
        <v>1</v>
      </c>
      <c r="F2" s="2" t="b">
        <v>1</v>
      </c>
      <c r="G2" s="2" t="s">
        <v>198</v>
      </c>
      <c r="H2" s="8">
        <f t="shared" ref="H2:H13" si="1">COUNTIF(E2:F2,TRUE)/COLUMNS(E2:F2)</f>
        <v>1</v>
      </c>
      <c r="I2" s="2" t="s">
        <v>51</v>
      </c>
      <c r="J2" s="2" t="s">
        <v>50</v>
      </c>
      <c r="K2" s="2" t="s">
        <v>140</v>
      </c>
    </row>
    <row r="3" spans="1:13" s="3" customFormat="1" x14ac:dyDescent="0.3">
      <c r="A3" s="12" t="str">
        <f t="shared" si="0"/>
        <v>ValueSet/condition-clinical</v>
      </c>
      <c r="B3" s="22" t="s">
        <v>82</v>
      </c>
      <c r="C3" s="4" t="s">
        <v>4</v>
      </c>
      <c r="D3" s="4"/>
      <c r="E3" s="12" t="b">
        <v>1</v>
      </c>
      <c r="F3" s="12" t="b">
        <v>1</v>
      </c>
      <c r="G3" s="12" t="s">
        <v>198</v>
      </c>
      <c r="H3" s="7">
        <f t="shared" si="1"/>
        <v>1</v>
      </c>
      <c r="I3" s="3" t="s">
        <v>51</v>
      </c>
      <c r="J3" s="3" t="s">
        <v>50</v>
      </c>
      <c r="K3" s="3" t="s">
        <v>140</v>
      </c>
    </row>
    <row r="4" spans="1:13" s="2" customFormat="1" x14ac:dyDescent="0.3">
      <c r="A4" s="2" t="str">
        <f t="shared" si="0"/>
        <v>CodeSystem/condition-ver-status</v>
      </c>
      <c r="B4" s="16" t="s">
        <v>83</v>
      </c>
      <c r="C4" s="2" t="s">
        <v>3</v>
      </c>
      <c r="E4" s="2" t="b">
        <v>1</v>
      </c>
      <c r="F4" s="2" t="b">
        <v>1</v>
      </c>
      <c r="G4" s="2" t="s">
        <v>198</v>
      </c>
      <c r="H4" s="6">
        <f t="shared" si="1"/>
        <v>1</v>
      </c>
      <c r="I4" s="21" t="s">
        <v>51</v>
      </c>
      <c r="J4" s="2" t="s">
        <v>50</v>
      </c>
      <c r="K4" s="2" t="s">
        <v>140</v>
      </c>
    </row>
    <row r="5" spans="1:13" s="3" customFormat="1" x14ac:dyDescent="0.3">
      <c r="A5" s="12" t="str">
        <f t="shared" si="0"/>
        <v>ValueSet/condition-ver-status</v>
      </c>
      <c r="B5" s="15" t="s">
        <v>83</v>
      </c>
      <c r="C5" s="3" t="s">
        <v>4</v>
      </c>
      <c r="E5" s="12" t="b">
        <v>1</v>
      </c>
      <c r="F5" s="12" t="b">
        <v>1</v>
      </c>
      <c r="G5" s="12" t="s">
        <v>198</v>
      </c>
      <c r="H5" s="7">
        <f t="shared" si="1"/>
        <v>1</v>
      </c>
      <c r="I5" s="29" t="s">
        <v>51</v>
      </c>
      <c r="J5" s="12" t="s">
        <v>50</v>
      </c>
      <c r="K5" s="18" t="s">
        <v>140</v>
      </c>
    </row>
    <row r="6" spans="1:13" s="2" customFormat="1" x14ac:dyDescent="0.3">
      <c r="A6" s="2" t="str">
        <f t="shared" si="0"/>
        <v>CodeSystem/condition-category</v>
      </c>
      <c r="B6" s="16" t="s">
        <v>85</v>
      </c>
      <c r="C6" s="2" t="s">
        <v>3</v>
      </c>
      <c r="E6" s="2" t="b">
        <v>1</v>
      </c>
      <c r="F6" s="2" t="b">
        <v>1</v>
      </c>
      <c r="G6" s="2" t="s">
        <v>198</v>
      </c>
      <c r="H6" s="8">
        <f t="shared" si="1"/>
        <v>1</v>
      </c>
      <c r="I6" s="2" t="s">
        <v>182</v>
      </c>
      <c r="J6" s="2" t="s">
        <v>50</v>
      </c>
      <c r="K6" s="2" t="s">
        <v>140</v>
      </c>
    </row>
    <row r="7" spans="1:13" s="3" customFormat="1" x14ac:dyDescent="0.3">
      <c r="A7" s="12" t="str">
        <f t="shared" si="0"/>
        <v>ValueSet/problem-type-uv-ips</v>
      </c>
      <c r="B7" s="15" t="s">
        <v>84</v>
      </c>
      <c r="C7" s="4" t="s">
        <v>4</v>
      </c>
      <c r="E7" s="12" t="b">
        <v>1</v>
      </c>
      <c r="F7" s="12" t="b">
        <v>1</v>
      </c>
      <c r="G7" s="12" t="s">
        <v>198</v>
      </c>
      <c r="H7" s="7">
        <f t="shared" si="1"/>
        <v>1</v>
      </c>
      <c r="I7" s="12" t="s">
        <v>68</v>
      </c>
      <c r="J7" s="12" t="s">
        <v>50</v>
      </c>
      <c r="K7" s="18" t="s">
        <v>140</v>
      </c>
    </row>
    <row r="8" spans="1:13" s="3" customFormat="1" x14ac:dyDescent="0.3">
      <c r="A8" s="12" t="str">
        <f t="shared" si="0"/>
        <v>ValueSet/problem-type-loinc</v>
      </c>
      <c r="B8" s="15" t="s">
        <v>86</v>
      </c>
      <c r="C8" s="3" t="s">
        <v>4</v>
      </c>
      <c r="E8" s="12" t="b">
        <v>1</v>
      </c>
      <c r="F8" s="12" t="b">
        <v>1</v>
      </c>
      <c r="G8" s="12" t="s">
        <v>198</v>
      </c>
      <c r="H8" s="7">
        <f t="shared" si="1"/>
        <v>1</v>
      </c>
      <c r="I8" s="12" t="s">
        <v>68</v>
      </c>
      <c r="J8" s="3" t="s">
        <v>50</v>
      </c>
      <c r="K8" s="18" t="s">
        <v>140</v>
      </c>
    </row>
    <row r="9" spans="1:13" s="3" customFormat="1" x14ac:dyDescent="0.3">
      <c r="A9" s="12" t="str">
        <f t="shared" si="0"/>
        <v>ValueSet/condition-severity</v>
      </c>
      <c r="B9" s="15" t="s">
        <v>87</v>
      </c>
      <c r="C9" s="4" t="s">
        <v>4</v>
      </c>
      <c r="E9" s="12" t="b">
        <v>1</v>
      </c>
      <c r="F9" s="12" t="b">
        <v>1</v>
      </c>
      <c r="G9" s="12" t="s">
        <v>198</v>
      </c>
      <c r="H9" s="7">
        <f t="shared" si="1"/>
        <v>1</v>
      </c>
      <c r="I9" s="12" t="s">
        <v>51</v>
      </c>
      <c r="J9" s="12" t="s">
        <v>50</v>
      </c>
      <c r="K9" s="18" t="s">
        <v>140</v>
      </c>
    </row>
    <row r="10" spans="1:13" s="12" customFormat="1" x14ac:dyDescent="0.3">
      <c r="A10" s="12" t="str">
        <f t="shared" si="0"/>
        <v>ValueSet/problems-snomed-absent-unknown-uv-ips</v>
      </c>
      <c r="B10" s="22" t="s">
        <v>88</v>
      </c>
      <c r="C10" s="18" t="s">
        <v>4</v>
      </c>
      <c r="E10" s="12" t="b">
        <v>1</v>
      </c>
      <c r="F10" s="12" t="b">
        <v>0</v>
      </c>
      <c r="G10" s="12" t="s">
        <v>198</v>
      </c>
      <c r="H10" s="9">
        <f t="shared" si="1"/>
        <v>0.5</v>
      </c>
      <c r="I10" s="12" t="s">
        <v>68</v>
      </c>
      <c r="K10" s="3" t="s">
        <v>140</v>
      </c>
      <c r="M10" s="12" t="s">
        <v>197</v>
      </c>
    </row>
    <row r="11" spans="1:13" s="10" customFormat="1" x14ac:dyDescent="0.3">
      <c r="A11" s="13" t="str">
        <f t="shared" si="0"/>
        <v>CodeSystem/absent-unknown-uv-ips</v>
      </c>
      <c r="B11" s="19" t="s">
        <v>89</v>
      </c>
      <c r="C11" s="13" t="s">
        <v>3</v>
      </c>
      <c r="E11" s="13" t="b">
        <v>1</v>
      </c>
      <c r="F11" s="13" t="b">
        <v>1</v>
      </c>
      <c r="G11" s="13" t="s">
        <v>198</v>
      </c>
      <c r="H11" s="8">
        <f t="shared" si="1"/>
        <v>1</v>
      </c>
      <c r="I11" s="10" t="s">
        <v>68</v>
      </c>
      <c r="J11" s="10" t="s">
        <v>50</v>
      </c>
      <c r="K11" s="10" t="s">
        <v>140</v>
      </c>
    </row>
    <row r="12" spans="1:13" s="3" customFormat="1" x14ac:dyDescent="0.3">
      <c r="A12" s="12" t="str">
        <f t="shared" si="0"/>
        <v>ValueSet/absent-or-unknown-problems-uv-ips</v>
      </c>
      <c r="B12" s="15" t="s">
        <v>199</v>
      </c>
      <c r="C12" s="3" t="s">
        <v>4</v>
      </c>
      <c r="E12" s="12" t="b">
        <v>1</v>
      </c>
      <c r="F12" s="12" t="b">
        <v>1</v>
      </c>
      <c r="G12" s="12" t="s">
        <v>198</v>
      </c>
      <c r="H12" s="7">
        <f t="shared" si="1"/>
        <v>1</v>
      </c>
      <c r="I12" s="3" t="s">
        <v>68</v>
      </c>
      <c r="J12" s="3" t="s">
        <v>200</v>
      </c>
    </row>
    <row r="13" spans="1:13" s="3" customFormat="1" x14ac:dyDescent="0.3">
      <c r="A13" s="12" t="str">
        <f t="shared" si="0"/>
        <v>ValueSet/problems-snomed-ct-ips-free-set</v>
      </c>
      <c r="B13" s="15" t="s">
        <v>90</v>
      </c>
      <c r="C13" s="3" t="s">
        <v>4</v>
      </c>
      <c r="E13" s="12" t="b">
        <v>0</v>
      </c>
      <c r="F13" s="12" t="b">
        <v>0</v>
      </c>
      <c r="G13" s="12" t="s">
        <v>198</v>
      </c>
      <c r="H13" s="7">
        <f t="shared" si="1"/>
        <v>0</v>
      </c>
    </row>
    <row r="14" spans="1:13" s="2" customFormat="1" x14ac:dyDescent="0.3">
      <c r="A14" s="2" t="str">
        <f t="shared" ref="A14:A18" si="2">CONCATENATE(C14,"/",B14)</f>
        <v>CodeSystem/resource-types</v>
      </c>
      <c r="B14" s="16" t="s">
        <v>91</v>
      </c>
      <c r="C14" s="2" t="s">
        <v>3</v>
      </c>
      <c r="E14" s="2" t="b">
        <v>1</v>
      </c>
      <c r="F14" s="2" t="b">
        <v>1</v>
      </c>
      <c r="G14" s="2" t="s">
        <v>198</v>
      </c>
      <c r="H14" s="8">
        <f t="shared" ref="H14:H15" si="3">COUNTIF(E14:F14,TRUE)/COLUMNS(E14:F14)</f>
        <v>1</v>
      </c>
      <c r="I14" s="2" t="s">
        <v>51</v>
      </c>
      <c r="J14" s="2" t="s">
        <v>50</v>
      </c>
      <c r="K14" s="2" t="s">
        <v>140</v>
      </c>
    </row>
    <row r="15" spans="1:13" s="3" customFormat="1" x14ac:dyDescent="0.3">
      <c r="A15" s="12" t="str">
        <f t="shared" si="2"/>
        <v>ValueSet/resource-types</v>
      </c>
      <c r="B15" s="15" t="s">
        <v>91</v>
      </c>
      <c r="C15" s="3" t="s">
        <v>4</v>
      </c>
      <c r="E15" s="12" t="b">
        <v>1</v>
      </c>
      <c r="F15" s="12" t="b">
        <v>1</v>
      </c>
      <c r="G15" s="12" t="s">
        <v>198</v>
      </c>
      <c r="H15" s="7">
        <f t="shared" si="3"/>
        <v>1</v>
      </c>
      <c r="I15" s="3" t="s">
        <v>51</v>
      </c>
      <c r="J15" s="3" t="s">
        <v>50</v>
      </c>
      <c r="K15" s="3" t="s">
        <v>140</v>
      </c>
    </row>
    <row r="16" spans="1:13" s="2" customFormat="1" x14ac:dyDescent="0.3">
      <c r="A16" s="2" t="str">
        <f t="shared" si="2"/>
        <v>CodeSystem/ urn:ietf:bcp:47</v>
      </c>
      <c r="B16" s="16" t="s">
        <v>154</v>
      </c>
      <c r="C16" s="2" t="s">
        <v>3</v>
      </c>
      <c r="D16" s="2" t="s">
        <v>155</v>
      </c>
      <c r="E16" s="2" t="b">
        <v>1</v>
      </c>
      <c r="F16" s="2" t="b">
        <v>1</v>
      </c>
      <c r="G16" s="2" t="s">
        <v>198</v>
      </c>
      <c r="H16" s="6">
        <f>COUNTIF(E16:F16,TRUE)/COLUMNS(E16:F16)</f>
        <v>1</v>
      </c>
      <c r="I16" s="2" t="s">
        <v>66</v>
      </c>
      <c r="J16" s="2" t="s">
        <v>50</v>
      </c>
    </row>
    <row r="17" spans="1:11" s="3" customFormat="1" x14ac:dyDescent="0.3">
      <c r="A17" s="3" t="str">
        <f t="shared" si="2"/>
        <v>ValueSet/languages</v>
      </c>
      <c r="B17" s="15" t="s">
        <v>153</v>
      </c>
      <c r="C17" s="3" t="s">
        <v>4</v>
      </c>
      <c r="D17" s="3" t="s">
        <v>156</v>
      </c>
      <c r="E17" s="3" t="b">
        <v>1</v>
      </c>
      <c r="F17" s="3" t="b">
        <v>1</v>
      </c>
      <c r="G17" s="3" t="s">
        <v>198</v>
      </c>
      <c r="H17" s="7">
        <f t="shared" ref="H17:H18" si="4">COUNTIF(E17:F17,TRUE)/COLUMNS(E17:F17)</f>
        <v>1</v>
      </c>
      <c r="I17" s="3" t="s">
        <v>158</v>
      </c>
      <c r="J17" s="3" t="s">
        <v>50</v>
      </c>
    </row>
    <row r="18" spans="1:11" s="76" customFormat="1" x14ac:dyDescent="0.3">
      <c r="A18" s="3" t="str">
        <f t="shared" si="2"/>
        <v>ValueSet/BREstadoResolucaoDiagnosticoProblema-1.0</v>
      </c>
      <c r="B18" s="22" t="s">
        <v>232</v>
      </c>
      <c r="C18" s="3" t="s">
        <v>4</v>
      </c>
      <c r="E18" s="3" t="b">
        <v>1</v>
      </c>
      <c r="F18" s="3" t="b">
        <v>1</v>
      </c>
      <c r="G18" s="76" t="s">
        <v>44</v>
      </c>
      <c r="H18" s="7">
        <f t="shared" si="4"/>
        <v>1</v>
      </c>
      <c r="I18" s="76" t="s">
        <v>233</v>
      </c>
      <c r="J18" s="76" t="s">
        <v>50</v>
      </c>
      <c r="K18" s="76" t="s">
        <v>140</v>
      </c>
    </row>
  </sheetData>
  <hyperlinks>
    <hyperlink ref="B2" r:id="rId1" xr:uid="{693A2B87-3C09-409A-9F0C-1A121C728A9C}"/>
    <hyperlink ref="B5" r:id="rId2" xr:uid="{6573CE76-5934-41C9-8B95-37E84E49037E}"/>
    <hyperlink ref="B4" r:id="rId3" xr:uid="{80D4A1F3-64AE-4F0B-A832-60B504A89FAA}"/>
    <hyperlink ref="B7" r:id="rId4" xr:uid="{830B4122-66BB-42E8-A785-2BE83623D2D9}"/>
    <hyperlink ref="B6" r:id="rId5" xr:uid="{1F58FA06-6AAF-4FE4-9EB7-4C39B2B9F847}"/>
    <hyperlink ref="B8" r:id="rId6" xr:uid="{8DBC9AED-91D4-4B3E-8DED-A240B77965C1}"/>
    <hyperlink ref="B9" r:id="rId7" xr:uid="{C233EF1D-9693-4300-93C1-538EDA34C784}"/>
    <hyperlink ref="B11" r:id="rId8" xr:uid="{B7E8C717-9A59-4783-A9FE-2A5652663185}"/>
    <hyperlink ref="B13" r:id="rId9" xr:uid="{1B28664C-F447-4D59-B8AF-2B731E370DED}"/>
    <hyperlink ref="B15" r:id="rId10" xr:uid="{817C6D91-7471-4BB7-8CF5-1A8376205048}"/>
    <hyperlink ref="B14" r:id="rId11" xr:uid="{DDAE48CD-6F96-4D52-97DA-1A401D9DDA17}"/>
    <hyperlink ref="B17" r:id="rId12" xr:uid="{FBEA4CC8-8BAA-4662-AE97-18D8637DAD1A}"/>
    <hyperlink ref="B16" r:id="rId13" xr:uid="{00C6754F-1DA0-4C87-A251-BABB9F3831BE}"/>
    <hyperlink ref="B10" r:id="rId14" xr:uid="{F18FB1A8-53DE-4112-AC5E-2CD4CEFF9A7F}"/>
    <hyperlink ref="B12" r:id="rId15" xr:uid="{B1141ACF-E6DE-4867-B134-DA5DC5C84F3D}"/>
    <hyperlink ref="B3" r:id="rId16" xr:uid="{9B308522-993F-477B-A424-867EA8157C3F}"/>
    <hyperlink ref="B18" r:id="rId17" xr:uid="{2D1C6332-4A54-47A1-BBF8-5A1FC451E1ED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</vt:lpstr>
      <vt:lpstr>Composition</vt:lpstr>
      <vt:lpstr>Bundle</vt:lpstr>
      <vt:lpstr>Specimen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Olusegun Cid Symed Akognon</cp:lastModifiedBy>
  <dcterms:created xsi:type="dcterms:W3CDTF">2023-05-22T13:10:37Z</dcterms:created>
  <dcterms:modified xsi:type="dcterms:W3CDTF">2023-08-25T00:27:44Z</dcterms:modified>
</cp:coreProperties>
</file>