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1CB16C14-DAC3-441C-A92E-28DDF5135EB6}" xr6:coauthVersionLast="47" xr6:coauthVersionMax="47" xr10:uidLastSave="{00000000-0000-0000-0000-000000000000}"/>
  <bookViews>
    <workbookView xWindow="-108" yWindow="-108" windowWidth="23256" windowHeight="12456" firstSheet="6" activeTab="12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1" l="1"/>
  <c r="H4" i="11"/>
  <c r="A7" i="7"/>
  <c r="H14" i="17"/>
  <c r="A14" i="17"/>
  <c r="A4" i="16"/>
  <c r="H18" i="17"/>
  <c r="A18" i="17"/>
  <c r="H17" i="17"/>
  <c r="A17" i="17"/>
  <c r="H13" i="16"/>
  <c r="A13" i="16"/>
  <c r="H12" i="16"/>
  <c r="A12" i="16"/>
  <c r="H11" i="16"/>
  <c r="A11" i="16"/>
  <c r="G17" i="15"/>
  <c r="A17" i="15"/>
  <c r="G16" i="15"/>
  <c r="A16" i="15"/>
  <c r="G15" i="15"/>
  <c r="A15" i="15"/>
  <c r="G14" i="15"/>
  <c r="A14" i="15"/>
  <c r="H101" i="12"/>
  <c r="A101" i="12"/>
  <c r="H100" i="12"/>
  <c r="A100" i="12"/>
  <c r="H99" i="12"/>
  <c r="A99" i="12"/>
  <c r="H98" i="12"/>
  <c r="A98" i="12"/>
  <c r="H97" i="12"/>
  <c r="A97" i="12"/>
  <c r="H96" i="12"/>
  <c r="A96" i="12"/>
  <c r="H95" i="12"/>
  <c r="A95" i="12"/>
  <c r="H94" i="12"/>
  <c r="A94" i="12"/>
  <c r="H93" i="12"/>
  <c r="A93" i="12"/>
  <c r="H92" i="12"/>
  <c r="A92" i="12"/>
  <c r="H91" i="12"/>
  <c r="A91" i="12"/>
  <c r="H90" i="12"/>
  <c r="A90" i="12"/>
  <c r="H89" i="12"/>
  <c r="A89" i="12"/>
  <c r="H88" i="12"/>
  <c r="A88" i="12"/>
  <c r="H87" i="12"/>
  <c r="A87" i="12"/>
  <c r="H86" i="12"/>
  <c r="A86" i="12"/>
  <c r="H85" i="12"/>
  <c r="A85" i="12"/>
  <c r="H84" i="12"/>
  <c r="A84" i="12"/>
  <c r="H83" i="12"/>
  <c r="A83" i="12"/>
  <c r="H82" i="12"/>
  <c r="A82" i="12"/>
  <c r="H81" i="12"/>
  <c r="A81" i="12"/>
  <c r="H80" i="12"/>
  <c r="A80" i="12"/>
  <c r="H79" i="12"/>
  <c r="A79" i="12"/>
  <c r="H78" i="12"/>
  <c r="A78" i="12"/>
  <c r="H77" i="12"/>
  <c r="A77" i="12"/>
  <c r="H76" i="12"/>
  <c r="A76" i="12"/>
  <c r="H75" i="12"/>
  <c r="A75" i="12"/>
  <c r="H74" i="12"/>
  <c r="A74" i="12"/>
  <c r="H73" i="12"/>
  <c r="A73" i="12"/>
  <c r="H72" i="12"/>
  <c r="A72" i="12"/>
  <c r="H71" i="12"/>
  <c r="A71" i="12"/>
  <c r="H70" i="12"/>
  <c r="A70" i="12"/>
  <c r="H69" i="12"/>
  <c r="A69" i="12"/>
  <c r="H68" i="12"/>
  <c r="A68" i="12"/>
  <c r="H67" i="12"/>
  <c r="A67" i="12"/>
  <c r="H66" i="12"/>
  <c r="A66" i="12"/>
  <c r="H65" i="12"/>
  <c r="A65" i="12"/>
  <c r="H64" i="12"/>
  <c r="A64" i="12"/>
  <c r="H63" i="12"/>
  <c r="A63" i="12"/>
  <c r="H62" i="12"/>
  <c r="A62" i="12"/>
  <c r="H61" i="12"/>
  <c r="A61" i="12"/>
  <c r="H60" i="12"/>
  <c r="A60" i="12"/>
  <c r="H59" i="12"/>
  <c r="A59" i="12"/>
  <c r="H58" i="12"/>
  <c r="A58" i="12"/>
  <c r="H57" i="12"/>
  <c r="A57" i="12"/>
  <c r="H56" i="12"/>
  <c r="A56" i="12"/>
  <c r="H55" i="12"/>
  <c r="A55" i="12"/>
  <c r="H54" i="12"/>
  <c r="A54" i="12"/>
  <c r="H53" i="12"/>
  <c r="A53" i="12"/>
  <c r="H52" i="12"/>
  <c r="A52" i="12"/>
  <c r="H51" i="12"/>
  <c r="A51" i="12"/>
  <c r="H50" i="12"/>
  <c r="A50" i="12"/>
  <c r="H49" i="12"/>
  <c r="A49" i="12"/>
  <c r="H48" i="12"/>
  <c r="A48" i="12"/>
  <c r="H47" i="12"/>
  <c r="A47" i="12"/>
  <c r="H46" i="12"/>
  <c r="A46" i="12"/>
  <c r="A18" i="12"/>
  <c r="H45" i="12"/>
  <c r="A45" i="12"/>
  <c r="H44" i="12"/>
  <c r="A44" i="12"/>
  <c r="H43" i="12"/>
  <c r="A43" i="12"/>
  <c r="H42" i="12"/>
  <c r="A42" i="12"/>
  <c r="H41" i="12"/>
  <c r="A41" i="12"/>
  <c r="H40" i="12"/>
  <c r="A40" i="12"/>
  <c r="H39" i="12"/>
  <c r="A39" i="12"/>
  <c r="H38" i="12"/>
  <c r="A38" i="12"/>
  <c r="H37" i="12"/>
  <c r="A37" i="12"/>
  <c r="H36" i="12"/>
  <c r="A36" i="12"/>
  <c r="H35" i="12"/>
  <c r="A35" i="12"/>
  <c r="H34" i="12"/>
  <c r="A34" i="12"/>
  <c r="H33" i="12"/>
  <c r="A33" i="12"/>
  <c r="H32" i="12"/>
  <c r="A32" i="12"/>
  <c r="H31" i="12"/>
  <c r="A31" i="12"/>
  <c r="H30" i="12"/>
  <c r="A30" i="12"/>
  <c r="H29" i="12"/>
  <c r="A29" i="12"/>
  <c r="H28" i="12"/>
  <c r="A28" i="12"/>
  <c r="H27" i="12"/>
  <c r="A27" i="12"/>
  <c r="H26" i="12"/>
  <c r="A26" i="12"/>
  <c r="H25" i="12"/>
  <c r="A25" i="12"/>
  <c r="H24" i="12"/>
  <c r="A24" i="12"/>
  <c r="H91" i="11"/>
  <c r="A91" i="11"/>
  <c r="H90" i="11"/>
  <c r="A90" i="11"/>
  <c r="H89" i="11"/>
  <c r="A89" i="11"/>
  <c r="H88" i="11"/>
  <c r="A88" i="11"/>
  <c r="H87" i="11"/>
  <c r="A87" i="11"/>
  <c r="H86" i="11"/>
  <c r="A86" i="11"/>
  <c r="H85" i="11"/>
  <c r="A85" i="11"/>
  <c r="H84" i="11"/>
  <c r="A84" i="11"/>
  <c r="H83" i="11"/>
  <c r="A83" i="11"/>
  <c r="H82" i="11"/>
  <c r="A82" i="11"/>
  <c r="H81" i="11"/>
  <c r="A81" i="11"/>
  <c r="H80" i="11"/>
  <c r="A80" i="11"/>
  <c r="H79" i="11"/>
  <c r="A79" i="11"/>
  <c r="H78" i="11"/>
  <c r="A78" i="11"/>
  <c r="H77" i="11"/>
  <c r="A77" i="11"/>
  <c r="H76" i="11"/>
  <c r="A76" i="11"/>
  <c r="H75" i="11"/>
  <c r="A75" i="11"/>
  <c r="H74" i="11"/>
  <c r="A74" i="11"/>
  <c r="H73" i="11"/>
  <c r="A73" i="11"/>
  <c r="H72" i="11"/>
  <c r="A72" i="11"/>
  <c r="H71" i="11"/>
  <c r="A71" i="11"/>
  <c r="H70" i="11"/>
  <c r="A70" i="11"/>
  <c r="H69" i="11"/>
  <c r="A69" i="11"/>
  <c r="H68" i="11"/>
  <c r="A68" i="11"/>
  <c r="H67" i="11"/>
  <c r="A67" i="11"/>
  <c r="H66" i="11"/>
  <c r="A66" i="11"/>
  <c r="H65" i="11"/>
  <c r="A65" i="11"/>
  <c r="H64" i="11"/>
  <c r="A64" i="11"/>
  <c r="H63" i="11"/>
  <c r="A63" i="11"/>
  <c r="H62" i="11"/>
  <c r="A62" i="11"/>
  <c r="H61" i="11"/>
  <c r="A61" i="11"/>
  <c r="H60" i="11"/>
  <c r="A60" i="11"/>
  <c r="H59" i="11"/>
  <c r="A59" i="11"/>
  <c r="H58" i="11"/>
  <c r="A58" i="11"/>
  <c r="H57" i="11"/>
  <c r="A57" i="11"/>
  <c r="H56" i="11"/>
  <c r="A56" i="11"/>
  <c r="H55" i="11"/>
  <c r="A55" i="11"/>
  <c r="H54" i="11"/>
  <c r="A54" i="11"/>
  <c r="H53" i="11"/>
  <c r="A53" i="11"/>
  <c r="H52" i="11"/>
  <c r="A52" i="11"/>
  <c r="H51" i="11"/>
  <c r="A51" i="11"/>
  <c r="H50" i="11"/>
  <c r="A50" i="11"/>
  <c r="H49" i="11"/>
  <c r="A49" i="11"/>
  <c r="H48" i="11"/>
  <c r="A48" i="11"/>
  <c r="H47" i="11"/>
  <c r="A47" i="11"/>
  <c r="H46" i="11"/>
  <c r="A46" i="11"/>
  <c r="H45" i="11"/>
  <c r="A45" i="11"/>
  <c r="H44" i="11"/>
  <c r="A44" i="11"/>
  <c r="H43" i="11"/>
  <c r="A43" i="11"/>
  <c r="H42" i="11"/>
  <c r="A42" i="11"/>
  <c r="H41" i="11"/>
  <c r="A41" i="11"/>
  <c r="H40" i="11"/>
  <c r="A40" i="11"/>
  <c r="H39" i="11"/>
  <c r="A39" i="11"/>
  <c r="H38" i="11"/>
  <c r="A38" i="11"/>
  <c r="H37" i="11"/>
  <c r="A37" i="11"/>
  <c r="H36" i="11"/>
  <c r="A36" i="11"/>
  <c r="H35" i="11"/>
  <c r="A35" i="11"/>
  <c r="H34" i="11"/>
  <c r="A34" i="11"/>
  <c r="H33" i="11"/>
  <c r="A33" i="11"/>
  <c r="H32" i="11"/>
  <c r="A32" i="11"/>
  <c r="H31" i="11"/>
  <c r="A31" i="11"/>
  <c r="H30" i="11"/>
  <c r="A30" i="11"/>
  <c r="H29" i="11"/>
  <c r="A29" i="11"/>
  <c r="H28" i="11"/>
  <c r="A28" i="11"/>
  <c r="H27" i="11"/>
  <c r="A27" i="11"/>
  <c r="H26" i="11"/>
  <c r="A26" i="11"/>
  <c r="H25" i="11"/>
  <c r="A25" i="11"/>
  <c r="H24" i="11"/>
  <c r="A24" i="11"/>
  <c r="H23" i="11"/>
  <c r="A23" i="11"/>
  <c r="H22" i="11"/>
  <c r="A22" i="11"/>
  <c r="H21" i="11"/>
  <c r="A21" i="11"/>
  <c r="H20" i="11"/>
  <c r="A20" i="11"/>
  <c r="H19" i="11"/>
  <c r="A19" i="11"/>
  <c r="H18" i="11"/>
  <c r="A18" i="11"/>
  <c r="H17" i="11"/>
  <c r="A17" i="11"/>
  <c r="H16" i="11"/>
  <c r="A16" i="11"/>
  <c r="H15" i="11"/>
  <c r="A15" i="11"/>
  <c r="H14" i="11"/>
  <c r="A14" i="11"/>
  <c r="H13" i="11"/>
  <c r="A13" i="11"/>
  <c r="H12" i="11"/>
  <c r="A12" i="11"/>
  <c r="H7" i="4"/>
  <c r="E5" i="1"/>
  <c r="D4" i="1"/>
  <c r="C5" i="1"/>
  <c r="C4" i="1"/>
  <c r="D5" i="1"/>
  <c r="C13" i="1"/>
  <c r="E3" i="1"/>
  <c r="E13" i="1"/>
  <c r="D3" i="1"/>
  <c r="C6" i="1"/>
  <c r="D6" i="1"/>
  <c r="E8" i="1"/>
  <c r="C2" i="1"/>
  <c r="C3" i="1"/>
  <c r="E2" i="1"/>
  <c r="E12" i="1"/>
  <c r="E4" i="1"/>
  <c r="D13" i="1"/>
  <c r="D2" i="1"/>
  <c r="A12" i="2" l="1"/>
  <c r="A10" i="2"/>
  <c r="A14" i="2"/>
  <c r="A23" i="12" l="1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1" i="11"/>
  <c r="A10" i="11"/>
  <c r="A9" i="11"/>
  <c r="A8" i="11"/>
  <c r="A7" i="11"/>
  <c r="A6" i="11"/>
  <c r="A5" i="11"/>
  <c r="A3" i="11"/>
  <c r="A2" i="11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4" i="8"/>
  <c r="H5" i="8"/>
  <c r="H6" i="8"/>
  <c r="H7" i="8"/>
  <c r="H8" i="8"/>
  <c r="H9" i="8"/>
  <c r="A9" i="8"/>
  <c r="A8" i="8"/>
  <c r="A7" i="8"/>
  <c r="A6" i="8"/>
  <c r="A5" i="8"/>
  <c r="A4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D8" i="1"/>
  <c r="D7" i="1"/>
  <c r="D11" i="1"/>
  <c r="D10" i="1"/>
  <c r="C9" i="1"/>
  <c r="C7" i="1"/>
  <c r="D12" i="1"/>
  <c r="C12" i="1"/>
  <c r="C8" i="1"/>
  <c r="D9" i="1"/>
  <c r="C11" i="1"/>
  <c r="C10" i="1"/>
  <c r="F8" i="1" l="1"/>
  <c r="F12" i="1"/>
  <c r="F9" i="1"/>
  <c r="F13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F5" i="1" l="1"/>
  <c r="F3" i="1"/>
  <c r="F4" i="1"/>
  <c r="F2" i="1"/>
  <c r="F14" i="1" l="1"/>
</calcChain>
</file>

<file path=xl/sharedStrings.xml><?xml version="1.0" encoding="utf-8"?>
<sst xmlns="http://schemas.openxmlformats.org/spreadsheetml/2006/main" count="859" uniqueCount="148">
  <si>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</si>
  <si>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</si>
  <si>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</si>
  <si>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</si>
  <si>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</si>
  <si>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</si>
  <si>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</si>
  <si>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</si>
  <si>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</si>
  <si>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</si>
  <si>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</si>
  <si>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</si>
  <si>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</si>
  <si>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</si>
  <si>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</si>
  <si>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</si>
  <si>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</si>
  <si>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</si>
  <si>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</si>
  <si>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</si>
  <si>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</si>
  <si>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</si>
  <si>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</si>
  <si>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</si>
  <si>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</si>
  <si>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</si>
  <si>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</si>
  <si>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</si>
  <si>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</si>
  <si>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</si>
  <si>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</si>
  <si>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</si>
  <si>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</si>
  <si>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</si>
  <si>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</si>
  <si>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</si>
  <si>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</si>
  <si>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</si>
  <si>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</si>
  <si>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</si>
  <si>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</si>
  <si>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Vaccines WHO ATC - IPS</t>
  </si>
  <si>
    <t>Absent or Unknown Immunization - IPS</t>
  </si>
  <si>
    <t>Allergy Intolerance - SNOMED CT IPS Free Set</t>
  </si>
  <si>
    <t>WHO ATC - IPS</t>
  </si>
  <si>
    <t>Absent or Unknown Allergies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</si>
  <si>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</si>
  <si>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</si>
  <si>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</si>
  <si>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</si>
  <si>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</si>
  <si>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</si>
  <si>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</si>
  <si>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</si>
  <si>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</si>
  <si>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</si>
  <si>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</si>
  <si>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</si>
  <si>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</si>
  <si>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ListMode</t>
  </si>
  <si>
    <t>ListOrderCodes</t>
  </si>
  <si>
    <t>ListEmptyReasons</t>
  </si>
  <si>
    <t>HTTPVerb</t>
  </si>
  <si>
    <t>SearchEntryMode</t>
  </si>
  <si>
    <t>AllergyReactionSnomedCtIpsFreeSet</t>
  </si>
  <si>
    <t>AllergyIntoleranceSeverity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</si>
  <si>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</si>
  <si>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</si>
  <si>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</si>
  <si>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</si>
  <si>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</si>
  <si>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</si>
  <si>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</si>
  <si>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</si>
  <si>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</si>
  <si>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</si>
  <si>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</si>
  <si>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</si>
  <si>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</si>
  <si>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</si>
  <si>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</si>
  <si>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</si>
  <si>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</si>
  <si>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</si>
  <si>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</si>
  <si>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</si>
  <si>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</si>
  <si>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</si>
  <si>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</si>
  <si>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</si>
  <si>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</si>
  <si>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</si>
  <si>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</si>
  <si>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</si>
  <si>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</si>
  <si>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</si>
  <si>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</si>
  <si>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</si>
  <si>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</si>
  <si>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</si>
  <si>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</si>
  <si>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</si>
  <si>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não faz parte do IPS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</si>
  <si>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</si>
  <si>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</si>
  <si>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</si>
  <si>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</si>
  <si>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</si>
  <si>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</si>
  <si>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</si>
  <si>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</si>
  <si>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</si>
  <si>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</si>
  <si>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ATC Vaccines WHO ATC - IPS</t>
  </si>
  <si>
    <t>Tradução</t>
  </si>
  <si>
    <t>HL7 body_site</t>
  </si>
  <si>
    <t>Refazer mapeamento</t>
  </si>
  <si>
    <t>Traduzir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</si>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</sst>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4" fillId="0" borderId="0" xfId="0" applyFont="1"/>
    <xf numFmtId="49" fontId="4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13</xdr:row>
      <xdr:rowOff>0</xdr:rowOff>
    </xdr:from>
    <xdr:to>
      <xdr:col>0</xdr:col>
      <xdr:colOff>605002</xdr:colOff>
      <xdr:row>14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2" Type="http://schemas.openxmlformats.org/officeDocument/2006/relationships/hyperlink" Target="http://hl7.org/fhir/R4/codesystem-observation-category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5" Type="http://schemas.openxmlformats.org/officeDocument/2006/relationships/hyperlink" Target="http://hl7.org/fhir/R4/valueset-observation-interpretation.html" TargetMode="External"/><Relationship Id="rId4" Type="http://schemas.openxmlformats.org/officeDocument/2006/relationships/hyperlink" Target="http://hl7.org/fhir/R4/codesystem-data-absent-reason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://hl7.org/fhir/R4/valueset-composition-attestation-mode.html" TargetMode="External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20" zoomScaleNormal="120" workbookViewId="0">
      <selection activeCell="A17" sqref="A17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48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>
      <c r="A3" s="4" t="s">
        <v>49</v>
      </c>
      <c r="B3" s="9">
        <v>1</v>
      </c>
      <c r="C3" s="6">
        <f t="shared" ref="C3:E13" ca="1" si="0">IFERROR(AVERAGEIFS(INDIRECT($A3 &amp; "!H:H"),INDIRECT($A3 &amp; "!C:C"), C$1),"")</f>
        <v>0.75</v>
      </c>
      <c r="D3" s="6">
        <f t="shared" ca="1" si="0"/>
        <v>0.75</v>
      </c>
      <c r="E3" s="6" t="str">
        <f t="shared" ca="1" si="0"/>
        <v/>
      </c>
      <c r="F3" s="20">
        <f ca="1">AVERAGE(B3:E3)</f>
        <v>0.83333333333333337</v>
      </c>
    </row>
    <row r="4" spans="1:6" s="2" customFormat="1">
      <c r="A4" s="5" t="s">
        <v>50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1</v>
      </c>
      <c r="F4" s="8">
        <f ca="1">AVERAGE(B4:E4)</f>
        <v>0.75</v>
      </c>
    </row>
    <row r="5" spans="1:6" s="3" customFormat="1">
      <c r="A5" s="4" t="s">
        <v>51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0">
        <f t="shared" ref="F5:F13" ca="1" si="1">AVERAGE(B5:E5)</f>
        <v>0.58333333333333337</v>
      </c>
    </row>
    <row r="6" spans="1:6" s="3" customFormat="1">
      <c r="A6" s="4" t="s">
        <v>107</v>
      </c>
      <c r="B6" s="9">
        <v>1</v>
      </c>
      <c r="C6" s="6">
        <f ca="1">IFERROR(AVERAGEIFS(INDIRECT($A6 &amp; "!G:G"),INDIRECT($A6 &amp; "!C:C"), C$1),"")</f>
        <v>0.9285714285714286</v>
      </c>
      <c r="D6" s="6">
        <f ca="1">IFERROR(AVERAGEIFS(INDIRECT($A6 &amp; "!G:G"),INDIRECT($A6 &amp; "!C:C"), D$1),"")</f>
        <v>0.88888888888888884</v>
      </c>
      <c r="E6" s="6"/>
      <c r="F6" s="20">
        <f t="shared" ca="1" si="1"/>
        <v>0.93915343915343907</v>
      </c>
    </row>
    <row r="7" spans="1:6" s="2" customFormat="1">
      <c r="A7" s="5" t="s">
        <v>52</v>
      </c>
      <c r="B7" s="8">
        <v>1</v>
      </c>
      <c r="C7" s="6">
        <f t="shared" ca="1" si="0"/>
        <v>0.6</v>
      </c>
      <c r="D7" s="6">
        <f t="shared" ca="1" si="0"/>
        <v>0.42857142857142855</v>
      </c>
      <c r="E7" s="6"/>
      <c r="F7" s="8">
        <f t="shared" ca="1" si="1"/>
        <v>0.67619047619047612</v>
      </c>
    </row>
    <row r="8" spans="1:6" s="3" customFormat="1">
      <c r="A8" s="4" t="s">
        <v>53</v>
      </c>
      <c r="B8" s="9">
        <v>1</v>
      </c>
      <c r="C8" s="6">
        <f t="shared" ca="1" si="0"/>
        <v>0.125</v>
      </c>
      <c r="D8" s="6">
        <f t="shared" ca="1" si="0"/>
        <v>5.5555555555555552E-2</v>
      </c>
      <c r="E8" s="6" t="str">
        <f t="shared" ca="1" si="0"/>
        <v/>
      </c>
      <c r="F8" s="20">
        <f t="shared" ca="1" si="1"/>
        <v>0.39351851851851855</v>
      </c>
    </row>
    <row r="9" spans="1:6" s="2" customFormat="1">
      <c r="A9" s="5" t="s">
        <v>104</v>
      </c>
      <c r="B9" s="21">
        <v>1</v>
      </c>
      <c r="C9" s="6">
        <f t="shared" ca="1" si="0"/>
        <v>0</v>
      </c>
      <c r="D9" s="6">
        <f t="shared" ca="1" si="0"/>
        <v>0</v>
      </c>
      <c r="E9" s="6"/>
      <c r="F9" s="8">
        <f t="shared" ca="1" si="1"/>
        <v>0.33333333333333331</v>
      </c>
    </row>
    <row r="10" spans="1:6" s="3" customFormat="1">
      <c r="A10" s="4" t="s">
        <v>54</v>
      </c>
      <c r="B10" s="9">
        <v>1</v>
      </c>
      <c r="C10" s="6">
        <f t="shared" ca="1" si="0"/>
        <v>0</v>
      </c>
      <c r="D10" s="6">
        <f t="shared" ca="1" si="0"/>
        <v>0</v>
      </c>
      <c r="E10" s="6"/>
      <c r="F10" s="20">
        <f t="shared" ca="1" si="1"/>
        <v>0.33333333333333331</v>
      </c>
    </row>
    <row r="11" spans="1:6" s="2" customFormat="1">
      <c r="A11" s="5" t="s">
        <v>105</v>
      </c>
      <c r="B11" s="21">
        <v>1</v>
      </c>
      <c r="C11" s="6">
        <f t="shared" ca="1" si="0"/>
        <v>0.25</v>
      </c>
      <c r="D11" s="6">
        <f t="shared" ca="1" si="0"/>
        <v>0.125</v>
      </c>
      <c r="E11" s="6"/>
      <c r="F11" s="8">
        <f t="shared" ca="1" si="1"/>
        <v>0.45833333333333331</v>
      </c>
    </row>
    <row r="12" spans="1:6" s="3" customFormat="1">
      <c r="A12" s="4" t="s">
        <v>55</v>
      </c>
      <c r="B12" s="9">
        <v>0</v>
      </c>
      <c r="C12" s="6">
        <f t="shared" ca="1" si="0"/>
        <v>0</v>
      </c>
      <c r="D12" s="6">
        <f t="shared" ca="1" si="0"/>
        <v>0</v>
      </c>
      <c r="E12" s="6" t="str">
        <f t="shared" ca="1" si="0"/>
        <v/>
      </c>
      <c r="F12" s="20">
        <f t="shared" ca="1" si="1"/>
        <v>0</v>
      </c>
    </row>
    <row r="13" spans="1:6" s="2" customFormat="1">
      <c r="A13" s="5" t="s">
        <v>106</v>
      </c>
      <c r="B13" s="21">
        <v>0</v>
      </c>
      <c r="C13" s="6">
        <f t="shared" ca="1" si="0"/>
        <v>0</v>
      </c>
      <c r="D13" s="6">
        <f t="shared" ca="1" si="0"/>
        <v>0</v>
      </c>
      <c r="E13" s="6" t="str">
        <f t="shared" ca="1" si="0"/>
        <v/>
      </c>
      <c r="F13" s="8">
        <f t="shared" ca="1" si="1"/>
        <v>0</v>
      </c>
    </row>
    <row r="14" spans="1:6" s="1" customFormat="1">
      <c r="A14" s="1" t="s">
        <v>1</v>
      </c>
      <c r="F14" s="19">
        <f ca="1">AVERAGE(F2:F13)</f>
        <v>0.50784832451499107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3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"/>
  <sheetViews>
    <sheetView workbookViewId="0">
      <selection activeCell="B6" sqref="B6"/>
    </sheetView>
  </sheetViews>
  <sheetFormatPr defaultColWidth="8.77734375" defaultRowHeight="14.4"/>
  <cols>
    <col min="1" max="1" width="62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69</v>
      </c>
      <c r="H1" s="1" t="s">
        <v>1</v>
      </c>
    </row>
    <row r="2" spans="1:8" s="2" customFormat="1">
      <c r="A2" s="15" t="str">
        <f t="shared" ref="A2:A7" si="0">CONCATENATE(C2,"/",B2)</f>
        <v>CodeSystem/medication-statement-status</v>
      </c>
      <c r="B2" s="18" t="s">
        <v>129</v>
      </c>
      <c r="C2" s="5" t="s">
        <v>3</v>
      </c>
      <c r="D2" s="5"/>
      <c r="E2" s="2" t="b">
        <v>0</v>
      </c>
      <c r="F2" s="2" t="b">
        <v>0</v>
      </c>
      <c r="H2" s="10">
        <f t="shared" ref="H2:H6" si="1">COUNTIF(E2:F2,TRUE)/COLUMNS(E2:F2)</f>
        <v>0</v>
      </c>
    </row>
    <row r="3" spans="1:8" s="3" customFormat="1">
      <c r="A3" s="14" t="str">
        <f t="shared" si="0"/>
        <v>ValueSet/medication-statement-status</v>
      </c>
      <c r="B3" s="17" t="s">
        <v>129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>
      <c r="A4" s="15" t="str">
        <f t="shared" si="0"/>
        <v>CodeSystem/medication-statement-category</v>
      </c>
      <c r="B4" s="18" t="s">
        <v>130</v>
      </c>
      <c r="C4" s="2" t="s">
        <v>3</v>
      </c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ValueSet/medication-statement-category</v>
      </c>
      <c r="B5" s="17" t="s">
        <v>130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3" customFormat="1">
      <c r="A6" s="14" t="str">
        <f t="shared" si="0"/>
        <v>ValueSet/medication-snomed-absent-unknown-uv-ips</v>
      </c>
      <c r="B6" s="17" t="s">
        <v>131</v>
      </c>
      <c r="C6" s="3" t="s">
        <v>4</v>
      </c>
      <c r="E6" s="14" t="b">
        <v>0</v>
      </c>
      <c r="F6" s="14" t="b">
        <v>0</v>
      </c>
      <c r="G6" s="14"/>
      <c r="H6" s="7">
        <f t="shared" si="1"/>
        <v>0</v>
      </c>
    </row>
    <row r="7" spans="1:8" s="12" customFormat="1">
      <c r="A7" s="15" t="str">
        <f t="shared" si="0"/>
        <v>CodeSystem/absent-unknown-uv-ips</v>
      </c>
      <c r="B7" s="24" t="s">
        <v>126</v>
      </c>
      <c r="C7" s="15" t="s">
        <v>3</v>
      </c>
      <c r="E7" s="15" t="b">
        <v>0</v>
      </c>
      <c r="F7" s="15" t="b">
        <v>0</v>
      </c>
      <c r="G7" s="15"/>
      <c r="H7" s="10"/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"/>
  <sheetViews>
    <sheetView workbookViewId="0">
      <selection activeCell="D17" sqref="D17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69</v>
      </c>
      <c r="H1" s="1" t="s">
        <v>1</v>
      </c>
    </row>
    <row r="2" spans="1:8" s="2" customFormat="1">
      <c r="A2" s="15" t="str">
        <f t="shared" ref="A2:A12" si="0">CONCATENATE(C2,"/",B2)</f>
        <v>CodeSystem/http://snomed.info/sct</v>
      </c>
      <c r="B2" s="18" t="s">
        <v>47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8" s="3" customFormat="1">
      <c r="A3" s="14" t="str">
        <f t="shared" si="0"/>
        <v>ValueSet/medications-snomed-ct-ips-free-set</v>
      </c>
      <c r="B3" s="17" t="s">
        <v>132</v>
      </c>
      <c r="C3" s="3" t="s">
        <v>4</v>
      </c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>
      <c r="A4" s="15" t="str">
        <f t="shared" si="0"/>
        <v>CodeSystem/WHO ATC - IPS</v>
      </c>
      <c r="B4" s="18" t="s">
        <v>44</v>
      </c>
      <c r="C4" s="2" t="s">
        <v>3</v>
      </c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ValueSet/whoatc-uv-ips</v>
      </c>
      <c r="B5" s="17" t="s">
        <v>133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CodeSystem/medication-status</v>
      </c>
      <c r="B6" s="18" t="s">
        <v>134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>
      <c r="A7" s="14" t="str">
        <f t="shared" si="0"/>
        <v>ValueSet/medication-status</v>
      </c>
      <c r="B7" s="17" t="s">
        <v>134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3" customFormat="1">
      <c r="A8" s="14" t="str">
        <f t="shared" si="0"/>
        <v>ValueSet/medicine-doseform</v>
      </c>
      <c r="B8" s="17" t="s">
        <v>135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</row>
    <row r="9" spans="1:8" s="2" customFormat="1">
      <c r="A9" s="15" t="str">
        <f t="shared" si="0"/>
        <v>CodeSystem/http://snomed.info/sct</v>
      </c>
      <c r="B9" s="18" t="s">
        <v>47</v>
      </c>
      <c r="C9" s="2" t="s">
        <v>3</v>
      </c>
      <c r="E9" s="2" t="b">
        <v>0</v>
      </c>
      <c r="F9" s="2" t="b">
        <v>0</v>
      </c>
      <c r="H9" s="10">
        <f t="shared" si="1"/>
        <v>0</v>
      </c>
    </row>
    <row r="10" spans="1:8" s="3" customFormat="1">
      <c r="A10" s="14" t="str">
        <f t="shared" si="0"/>
        <v>ValueSet/medicine-active-substances-uv-ips</v>
      </c>
      <c r="B10" s="17" t="s">
        <v>136</v>
      </c>
      <c r="C10" s="3" t="s">
        <v>4</v>
      </c>
      <c r="E10" s="14" t="b">
        <v>0</v>
      </c>
      <c r="F10" s="14" t="b">
        <v>0</v>
      </c>
      <c r="G10" s="14"/>
      <c r="H10" s="7">
        <f t="shared" si="1"/>
        <v>0</v>
      </c>
    </row>
    <row r="11" spans="1:8" s="2" customFormat="1">
      <c r="A11" s="15" t="str">
        <f t="shared" si="0"/>
        <v>CodeSystem/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8" s="3" customFormat="1">
      <c r="A12" s="14" t="str">
        <f t="shared" si="0"/>
        <v>ValueSet/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9"/>
  <sheetViews>
    <sheetView workbookViewId="0">
      <selection activeCell="D17" sqref="D17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69</v>
      </c>
      <c r="H1" s="1" t="s">
        <v>1</v>
      </c>
    </row>
    <row r="2" spans="1:8" s="2" customFormat="1">
      <c r="A2" s="15" t="str">
        <f t="shared" ref="A2:A9" si="0">CONCATENATE(C2,"/",B2)</f>
        <v>CodeSystem/observation-category</v>
      </c>
      <c r="B2" s="18" t="s">
        <v>137</v>
      </c>
      <c r="C2" s="5" t="s">
        <v>3</v>
      </c>
      <c r="D2" s="5"/>
      <c r="E2" s="2" t="b">
        <v>1</v>
      </c>
      <c r="F2" s="2" t="b">
        <v>1</v>
      </c>
      <c r="H2" s="10">
        <f t="shared" ref="H2:H9" si="1">COUNTIF(E2:F2,TRUE)/COLUMNS(E2:F2)</f>
        <v>1</v>
      </c>
    </row>
    <row r="3" spans="1:8" s="3" customFormat="1">
      <c r="A3" s="14" t="str">
        <f t="shared" si="0"/>
        <v>ValueSet/observation-category</v>
      </c>
      <c r="B3" s="17" t="s">
        <v>137</v>
      </c>
      <c r="C3" s="4" t="s">
        <v>4</v>
      </c>
      <c r="D3" s="4"/>
      <c r="E3" s="14" t="b">
        <v>1</v>
      </c>
      <c r="F3" s="14" t="b">
        <v>0</v>
      </c>
      <c r="G3" s="14"/>
      <c r="H3" s="7">
        <f t="shared" si="1"/>
        <v>0.5</v>
      </c>
    </row>
    <row r="4" spans="1:8" s="2" customFormat="1">
      <c r="A4" s="15" t="str">
        <f t="shared" si="0"/>
        <v>CodeSystem/data-absent-reason</v>
      </c>
      <c r="B4" s="18" t="s">
        <v>138</v>
      </c>
      <c r="C4" s="5" t="s">
        <v>3</v>
      </c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ValueSet/data-absent-reason</v>
      </c>
      <c r="B5" s="17" t="s">
        <v>138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CodeSystem/v3-ObservationInterpretation</v>
      </c>
      <c r="B6" s="18" t="s">
        <v>140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>
      <c r="A7" s="14" t="str">
        <f t="shared" si="0"/>
        <v>ValueSet/observation-interpretation</v>
      </c>
      <c r="B7" s="17" t="s">
        <v>139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CodeSystem/referencerange-meaning</v>
      </c>
      <c r="B8" s="18" t="s">
        <v>141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ValueSet/referencerange-meaning</v>
      </c>
      <c r="B9" s="17" t="s">
        <v>141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</row>
  </sheetData>
  <hyperlinks>
    <hyperlink ref="B3" r:id="rId1" xr:uid="{6CECBB32-B6F2-4CFF-A455-AAF12AB45AEF}"/>
    <hyperlink ref="B2" r:id="rId2" xr:uid="{510B8A7A-919D-4C18-BF82-7B0A32258BFD}"/>
    <hyperlink ref="B5" r:id="rId3" xr:uid="{3225EEA0-6824-423E-A9BB-9DAE3064430A}"/>
    <hyperlink ref="B4" r:id="rId4" xr:uid="{8366A5D3-64DF-48A7-BE97-D62A56F5AB0B}"/>
    <hyperlink ref="B7" r:id="rId5" xr:uid="{8FA4EEEB-E5DE-425B-A06B-5C0B1E4DA54F}"/>
    <hyperlink ref="B6" r:id="rId6" xr:uid="{BED666AD-9801-4965-AB37-034450A29D51}"/>
    <hyperlink ref="B9" r:id="rId7" xr:uid="{637531A6-6EA7-45A6-B3F2-FC7497D1D644}"/>
    <hyperlink ref="B8" r:id="rId8" xr:uid="{708A98DC-EE4C-4224-A462-E13654056A07}"/>
  </hyperlink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91"/>
  <sheetViews>
    <sheetView tabSelected="1" workbookViewId="0">
      <selection activeCell="B13" sqref="B1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69</v>
      </c>
      <c r="H1" s="1" t="s">
        <v>1</v>
      </c>
    </row>
    <row r="2" spans="1:8" s="2" customFormat="1">
      <c r="A2" s="15" t="str">
        <f t="shared" ref="A2:A11" si="0">CONCATENATE(C2,"/",B2)</f>
        <v>CodeSystem/composition-status</v>
      </c>
      <c r="B2" s="18" t="s">
        <v>142</v>
      </c>
      <c r="C2" s="5" t="s">
        <v>3</v>
      </c>
      <c r="D2" s="5"/>
      <c r="E2" s="2" t="b">
        <v>0</v>
      </c>
      <c r="F2" s="2" t="b">
        <v>0</v>
      </c>
      <c r="H2" s="10">
        <f t="shared" ref="H2:H11" si="1">COUNTIF(E2:F2,TRUE)/COLUMNS(E2:F2)</f>
        <v>0</v>
      </c>
    </row>
    <row r="3" spans="1:8" s="3" customFormat="1">
      <c r="A3" s="14" t="str">
        <f t="shared" si="0"/>
        <v>ValueSet/composition-status</v>
      </c>
      <c r="B3" s="17" t="s">
        <v>142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>
      <c r="A4" s="15" t="str">
        <f t="shared" si="0"/>
        <v>CodeSystem/v3-Confidentiality</v>
      </c>
      <c r="B4" s="18" t="s">
        <v>143</v>
      </c>
      <c r="C4" s="5" t="s">
        <v>3</v>
      </c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ValueSet/v3.ConfidentialityClassification</v>
      </c>
      <c r="B5" s="17" t="s">
        <v>58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CodeSystem/composition-attestation-mode</v>
      </c>
      <c r="B6" s="18" t="s">
        <v>144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>
      <c r="A7" s="14" t="str">
        <f t="shared" si="0"/>
        <v>ValueSet/composition-attestation-mode</v>
      </c>
      <c r="B7" s="17" t="s">
        <v>144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CodeSystem/document-relationship-type</v>
      </c>
      <c r="B8" s="18" t="s">
        <v>145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ValueSet/document-relationship-type</v>
      </c>
      <c r="B9" s="17" t="s">
        <v>145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CodeSystem/list-mode</v>
      </c>
      <c r="B10" s="18" t="s">
        <v>146</v>
      </c>
      <c r="C10" s="2" t="s">
        <v>3</v>
      </c>
      <c r="D10" s="5"/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ValueSet/list-mode</v>
      </c>
      <c r="B11" s="17" t="s">
        <v>146</v>
      </c>
      <c r="C11" s="3" t="s">
        <v>4</v>
      </c>
      <c r="D11" s="4"/>
      <c r="E11" s="14" t="b">
        <v>0</v>
      </c>
      <c r="F11" s="14" t="b">
        <v>0</v>
      </c>
      <c r="G11" s="14"/>
      <c r="H11" s="11">
        <f t="shared" si="1"/>
        <v>0</v>
      </c>
    </row>
    <row r="12" spans="1:8" s="2" customFormat="1">
      <c r="A12" s="15" t="str">
        <f t="shared" ref="A12:A27" si="2">CONCATENATE(C12,"/",B12)</f>
        <v>CodeSystem/ListOrderCodes</v>
      </c>
      <c r="B12" s="5" t="s">
        <v>60</v>
      </c>
      <c r="C12" s="2" t="s">
        <v>3</v>
      </c>
      <c r="D12" s="5"/>
      <c r="E12" s="2" t="b">
        <v>0</v>
      </c>
      <c r="F12" s="2" t="b">
        <v>0</v>
      </c>
      <c r="H12" s="10">
        <f t="shared" ref="H12:H27" si="3">COUNTIF(E12:F12,TRUE)/COLUMNS(E12:F12)</f>
        <v>0</v>
      </c>
    </row>
    <row r="13" spans="1:8" s="3" customFormat="1">
      <c r="A13" s="14" t="str">
        <f t="shared" si="2"/>
        <v>ValueSet/list-order</v>
      </c>
      <c r="B13" s="4" t="s">
        <v>147</v>
      </c>
      <c r="C13" s="3" t="s">
        <v>4</v>
      </c>
      <c r="D13" s="4"/>
      <c r="E13" s="14" t="b">
        <v>0</v>
      </c>
      <c r="F13" s="14" t="b">
        <v>0</v>
      </c>
      <c r="G13" s="14"/>
      <c r="H13" s="11">
        <f t="shared" si="3"/>
        <v>0</v>
      </c>
    </row>
    <row r="14" spans="1:8" s="2" customFormat="1">
      <c r="A14" s="15" t="str">
        <f t="shared" si="2"/>
        <v>CodeSystem/ListMode</v>
      </c>
      <c r="B14" s="5" t="s">
        <v>59</v>
      </c>
      <c r="C14" s="2" t="s">
        <v>3</v>
      </c>
      <c r="D14" s="5"/>
      <c r="E14" s="2" t="b">
        <v>0</v>
      </c>
      <c r="F14" s="2" t="b">
        <v>0</v>
      </c>
      <c r="H14" s="10">
        <f t="shared" si="3"/>
        <v>0</v>
      </c>
    </row>
    <row r="15" spans="1:8" s="3" customFormat="1">
      <c r="A15" s="14" t="str">
        <f t="shared" si="2"/>
        <v>ValueSet/ListMode</v>
      </c>
      <c r="B15" s="4" t="s">
        <v>59</v>
      </c>
      <c r="C15" s="3" t="s">
        <v>4</v>
      </c>
      <c r="D15" s="4"/>
      <c r="E15" s="14" t="b">
        <v>0</v>
      </c>
      <c r="F15" s="14" t="b">
        <v>0</v>
      </c>
      <c r="G15" s="14"/>
      <c r="H15" s="11">
        <f t="shared" si="3"/>
        <v>0</v>
      </c>
    </row>
    <row r="16" spans="1:8" s="2" customFormat="1">
      <c r="A16" s="15" t="str">
        <f t="shared" si="2"/>
        <v>CodeSystem/ListOrderCodes</v>
      </c>
      <c r="B16" s="5" t="s">
        <v>60</v>
      </c>
      <c r="C16" s="2" t="s">
        <v>3</v>
      </c>
      <c r="E16" s="2" t="b">
        <v>0</v>
      </c>
      <c r="F16" s="2" t="b">
        <v>0</v>
      </c>
      <c r="H16" s="10">
        <f t="shared" si="3"/>
        <v>0</v>
      </c>
    </row>
    <row r="17" spans="1:8" s="3" customFormat="1">
      <c r="A17" s="14" t="str">
        <f t="shared" si="2"/>
        <v>ValueSet/ListOrderCodes</v>
      </c>
      <c r="B17" s="4" t="s">
        <v>60</v>
      </c>
      <c r="C17" s="3" t="s">
        <v>4</v>
      </c>
      <c r="E17" s="14" t="b">
        <v>0</v>
      </c>
      <c r="F17" s="14" t="b">
        <v>0</v>
      </c>
      <c r="G17" s="14"/>
      <c r="H17" s="11">
        <f t="shared" si="3"/>
        <v>0</v>
      </c>
    </row>
    <row r="18" spans="1:8" s="2" customFormat="1">
      <c r="A18" s="15" t="str">
        <f t="shared" si="2"/>
        <v>CodeSystem/ListEmptyReasons</v>
      </c>
      <c r="B18" s="5" t="s">
        <v>61</v>
      </c>
      <c r="C18" s="2" t="s">
        <v>3</v>
      </c>
      <c r="E18" s="2" t="b">
        <v>0</v>
      </c>
      <c r="F18" s="2" t="b">
        <v>0</v>
      </c>
      <c r="H18" s="10">
        <f t="shared" si="3"/>
        <v>0</v>
      </c>
    </row>
    <row r="19" spans="1:8" s="3" customFormat="1">
      <c r="A19" s="14" t="str">
        <f t="shared" si="2"/>
        <v>ValueSet/ListEmptyReasons</v>
      </c>
      <c r="B19" s="4" t="s">
        <v>61</v>
      </c>
      <c r="C19" s="3" t="s">
        <v>4</v>
      </c>
      <c r="E19" s="14" t="b">
        <v>0</v>
      </c>
      <c r="F19" s="14" t="b">
        <v>0</v>
      </c>
      <c r="G19" s="14"/>
      <c r="H19" s="11">
        <f t="shared" si="3"/>
        <v>0</v>
      </c>
    </row>
    <row r="20" spans="1:8" s="2" customFormat="1">
      <c r="A20" s="15" t="str">
        <f t="shared" si="2"/>
        <v>CodeSystem/ListMode</v>
      </c>
      <c r="B20" s="5" t="s">
        <v>59</v>
      </c>
      <c r="C20" s="2" t="s">
        <v>3</v>
      </c>
      <c r="E20" s="2" t="b">
        <v>0</v>
      </c>
      <c r="F20" s="2" t="b">
        <v>0</v>
      </c>
      <c r="H20" s="10">
        <f t="shared" si="3"/>
        <v>0</v>
      </c>
    </row>
    <row r="21" spans="1:8" s="3" customFormat="1">
      <c r="A21" s="14" t="str">
        <f t="shared" si="2"/>
        <v>ValueSet/ListMode</v>
      </c>
      <c r="B21" s="4" t="s">
        <v>59</v>
      </c>
      <c r="C21" s="3" t="s">
        <v>4</v>
      </c>
      <c r="E21" s="14" t="b">
        <v>0</v>
      </c>
      <c r="F21" s="14" t="b">
        <v>0</v>
      </c>
      <c r="G21" s="14"/>
      <c r="H21" s="11">
        <f t="shared" si="3"/>
        <v>0</v>
      </c>
    </row>
    <row r="22" spans="1:8" s="2" customFormat="1">
      <c r="A22" s="15" t="str">
        <f t="shared" si="2"/>
        <v>CodeSystem/ListOrderCodes</v>
      </c>
      <c r="B22" s="5" t="s">
        <v>60</v>
      </c>
      <c r="C22" s="2" t="s">
        <v>3</v>
      </c>
      <c r="E22" s="2" t="b">
        <v>0</v>
      </c>
      <c r="F22" s="2" t="b">
        <v>0</v>
      </c>
      <c r="H22" s="10">
        <f t="shared" si="3"/>
        <v>0</v>
      </c>
    </row>
    <row r="23" spans="1:8" s="3" customFormat="1">
      <c r="A23" s="14" t="str">
        <f t="shared" si="2"/>
        <v>ValueSet/ListOrderCodes</v>
      </c>
      <c r="B23" s="4" t="s">
        <v>60</v>
      </c>
      <c r="C23" s="3" t="s">
        <v>4</v>
      </c>
      <c r="E23" s="14" t="b">
        <v>0</v>
      </c>
      <c r="F23" s="14" t="b">
        <v>0</v>
      </c>
      <c r="G23" s="14"/>
      <c r="H23" s="11">
        <f t="shared" si="3"/>
        <v>0</v>
      </c>
    </row>
    <row r="24" spans="1:8" s="2" customFormat="1">
      <c r="A24" s="15" t="str">
        <f t="shared" si="2"/>
        <v>CodeSystem/ListEmptyReasons</v>
      </c>
      <c r="B24" s="5" t="s">
        <v>61</v>
      </c>
      <c r="C24" s="2" t="s">
        <v>3</v>
      </c>
      <c r="E24" s="2" t="b">
        <v>0</v>
      </c>
      <c r="F24" s="2" t="b">
        <v>0</v>
      </c>
      <c r="H24" s="10">
        <f t="shared" si="3"/>
        <v>0</v>
      </c>
    </row>
    <row r="25" spans="1:8" s="3" customFormat="1">
      <c r="A25" s="14" t="str">
        <f t="shared" si="2"/>
        <v>ValueSet/ListEmptyReasons</v>
      </c>
      <c r="B25" s="4" t="s">
        <v>61</v>
      </c>
      <c r="C25" s="3" t="s">
        <v>4</v>
      </c>
      <c r="E25" s="14" t="b">
        <v>0</v>
      </c>
      <c r="F25" s="14" t="b">
        <v>0</v>
      </c>
      <c r="G25" s="14"/>
      <c r="H25" s="11">
        <f t="shared" si="3"/>
        <v>0</v>
      </c>
    </row>
    <row r="26" spans="1:8" s="2" customFormat="1">
      <c r="A26" s="15" t="str">
        <f t="shared" si="2"/>
        <v>CodeSystem/ListMode</v>
      </c>
      <c r="B26" s="5" t="s">
        <v>59</v>
      </c>
      <c r="C26" s="2" t="s">
        <v>3</v>
      </c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ValueSet/ListMode</v>
      </c>
      <c r="B27" s="4" t="s">
        <v>59</v>
      </c>
      <c r="C27" s="3" t="s">
        <v>4</v>
      </c>
      <c r="E27" s="14" t="b">
        <v>0</v>
      </c>
      <c r="F27" s="14" t="b">
        <v>0</v>
      </c>
      <c r="G27" s="14"/>
      <c r="H27" s="11">
        <f t="shared" si="3"/>
        <v>0</v>
      </c>
    </row>
    <row r="28" spans="1:8" s="2" customFormat="1">
      <c r="A28" s="15" t="str">
        <f t="shared" ref="A28:A47" si="4">CONCATENATE(C28,"/",B28)</f>
        <v>CodeSystem/ListOrderCodes</v>
      </c>
      <c r="B28" s="5" t="s">
        <v>60</v>
      </c>
      <c r="C28" s="2" t="s">
        <v>3</v>
      </c>
      <c r="E28" s="2" t="b">
        <v>0</v>
      </c>
      <c r="F28" s="2" t="b">
        <v>0</v>
      </c>
      <c r="H28" s="10">
        <f t="shared" ref="H28:H47" si="5">COUNTIF(E28:F28,TRUE)/COLUMNS(E28:F28)</f>
        <v>0</v>
      </c>
    </row>
    <row r="29" spans="1:8" s="3" customFormat="1">
      <c r="A29" s="14" t="str">
        <f t="shared" si="4"/>
        <v>ValueSet/ListOrderCodes</v>
      </c>
      <c r="B29" s="4" t="s">
        <v>60</v>
      </c>
      <c r="C29" s="3" t="s">
        <v>4</v>
      </c>
      <c r="E29" s="14" t="b">
        <v>0</v>
      </c>
      <c r="F29" s="14" t="b">
        <v>0</v>
      </c>
      <c r="G29" s="14"/>
      <c r="H29" s="11">
        <f t="shared" si="5"/>
        <v>0</v>
      </c>
    </row>
    <row r="30" spans="1:8" s="2" customFormat="1">
      <c r="A30" s="15" t="str">
        <f t="shared" si="4"/>
        <v>CodeSystem/ListEmptyReasons</v>
      </c>
      <c r="B30" s="5" t="s">
        <v>61</v>
      </c>
      <c r="C30" s="2" t="s">
        <v>3</v>
      </c>
      <c r="E30" s="2" t="b">
        <v>0</v>
      </c>
      <c r="F30" s="2" t="b">
        <v>0</v>
      </c>
      <c r="H30" s="10">
        <f t="shared" si="5"/>
        <v>0</v>
      </c>
    </row>
    <row r="31" spans="1:8" s="3" customFormat="1">
      <c r="A31" s="14" t="str">
        <f t="shared" si="4"/>
        <v>ValueSet/ListEmptyReasons</v>
      </c>
      <c r="B31" s="4" t="s">
        <v>61</v>
      </c>
      <c r="C31" s="3" t="s">
        <v>4</v>
      </c>
      <c r="E31" s="14" t="b">
        <v>0</v>
      </c>
      <c r="F31" s="14" t="b">
        <v>0</v>
      </c>
      <c r="G31" s="14"/>
      <c r="H31" s="11">
        <f t="shared" si="5"/>
        <v>0</v>
      </c>
    </row>
    <row r="32" spans="1:8" s="2" customFormat="1">
      <c r="A32" s="15" t="str">
        <f t="shared" si="4"/>
        <v>CodeSystem/ListMode</v>
      </c>
      <c r="B32" s="5" t="s">
        <v>59</v>
      </c>
      <c r="C32" s="2" t="s">
        <v>3</v>
      </c>
      <c r="E32" s="2" t="b">
        <v>0</v>
      </c>
      <c r="F32" s="2" t="b">
        <v>0</v>
      </c>
      <c r="H32" s="10">
        <f t="shared" si="5"/>
        <v>0</v>
      </c>
    </row>
    <row r="33" spans="1:8" s="3" customFormat="1">
      <c r="A33" s="14" t="str">
        <f t="shared" si="4"/>
        <v>ValueSet/ListMode</v>
      </c>
      <c r="B33" s="4" t="s">
        <v>59</v>
      </c>
      <c r="C33" s="3" t="s">
        <v>4</v>
      </c>
      <c r="E33" s="14" t="b">
        <v>0</v>
      </c>
      <c r="F33" s="14" t="b">
        <v>0</v>
      </c>
      <c r="G33" s="14"/>
      <c r="H33" s="11">
        <f t="shared" si="5"/>
        <v>0</v>
      </c>
    </row>
    <row r="34" spans="1:8" s="2" customFormat="1">
      <c r="A34" s="15" t="str">
        <f t="shared" si="4"/>
        <v>CodeSystem/ListOrderCodes</v>
      </c>
      <c r="B34" s="5" t="s">
        <v>60</v>
      </c>
      <c r="C34" s="2" t="s">
        <v>3</v>
      </c>
      <c r="E34" s="2" t="b">
        <v>0</v>
      </c>
      <c r="F34" s="2" t="b">
        <v>0</v>
      </c>
      <c r="H34" s="10">
        <f t="shared" si="5"/>
        <v>0</v>
      </c>
    </row>
    <row r="35" spans="1:8" s="3" customFormat="1">
      <c r="A35" s="14" t="str">
        <f t="shared" si="4"/>
        <v>ValueSet/ListOrderCodes</v>
      </c>
      <c r="B35" s="4" t="s">
        <v>60</v>
      </c>
      <c r="C35" s="3" t="s">
        <v>4</v>
      </c>
      <c r="E35" s="14" t="b">
        <v>0</v>
      </c>
      <c r="F35" s="14" t="b">
        <v>0</v>
      </c>
      <c r="G35" s="14"/>
      <c r="H35" s="11">
        <f t="shared" si="5"/>
        <v>0</v>
      </c>
    </row>
    <row r="36" spans="1:8" s="2" customFormat="1">
      <c r="A36" s="15" t="str">
        <f t="shared" si="4"/>
        <v>CodeSystem/ListEmptyReasons</v>
      </c>
      <c r="B36" s="5" t="s">
        <v>61</v>
      </c>
      <c r="C36" s="2" t="s">
        <v>3</v>
      </c>
      <c r="E36" s="2" t="b">
        <v>0</v>
      </c>
      <c r="F36" s="2" t="b">
        <v>0</v>
      </c>
      <c r="H36" s="10">
        <f t="shared" si="5"/>
        <v>0</v>
      </c>
    </row>
    <row r="37" spans="1:8" s="3" customFormat="1">
      <c r="A37" s="14" t="str">
        <f t="shared" si="4"/>
        <v>ValueSet/ListEmptyReasons</v>
      </c>
      <c r="B37" s="4" t="s">
        <v>61</v>
      </c>
      <c r="C37" s="3" t="s">
        <v>4</v>
      </c>
      <c r="E37" s="14" t="b">
        <v>0</v>
      </c>
      <c r="F37" s="14" t="b">
        <v>0</v>
      </c>
      <c r="G37" s="14"/>
      <c r="H37" s="11">
        <f t="shared" si="5"/>
        <v>0</v>
      </c>
    </row>
    <row r="38" spans="1:8" s="2" customFormat="1">
      <c r="A38" s="15" t="str">
        <f t="shared" si="4"/>
        <v>CodeSystem/ListMode</v>
      </c>
      <c r="B38" s="5" t="s">
        <v>59</v>
      </c>
      <c r="C38" s="2" t="s">
        <v>3</v>
      </c>
      <c r="E38" s="2" t="b">
        <v>0</v>
      </c>
      <c r="F38" s="2" t="b">
        <v>0</v>
      </c>
      <c r="H38" s="10">
        <f t="shared" si="5"/>
        <v>0</v>
      </c>
    </row>
    <row r="39" spans="1:8" s="3" customFormat="1">
      <c r="A39" s="14" t="str">
        <f t="shared" si="4"/>
        <v>ValueSet/ListMode</v>
      </c>
      <c r="B39" s="4" t="s">
        <v>59</v>
      </c>
      <c r="C39" s="3" t="s">
        <v>4</v>
      </c>
      <c r="E39" s="14" t="b">
        <v>0</v>
      </c>
      <c r="F39" s="14" t="b">
        <v>0</v>
      </c>
      <c r="G39" s="14"/>
      <c r="H39" s="11">
        <f t="shared" si="5"/>
        <v>0</v>
      </c>
    </row>
    <row r="40" spans="1:8" s="2" customFormat="1">
      <c r="A40" s="15" t="str">
        <f t="shared" si="4"/>
        <v>CodeSystem/ListOrderCodes</v>
      </c>
      <c r="B40" s="5" t="s">
        <v>60</v>
      </c>
      <c r="C40" s="2" t="s">
        <v>3</v>
      </c>
      <c r="E40" s="2" t="b">
        <v>0</v>
      </c>
      <c r="F40" s="2" t="b">
        <v>0</v>
      </c>
      <c r="H40" s="10">
        <f t="shared" si="5"/>
        <v>0</v>
      </c>
    </row>
    <row r="41" spans="1:8" s="3" customFormat="1">
      <c r="A41" s="14" t="str">
        <f t="shared" si="4"/>
        <v>ValueSet/ListOrderCodes</v>
      </c>
      <c r="B41" s="4" t="s">
        <v>60</v>
      </c>
      <c r="C41" s="3" t="s">
        <v>4</v>
      </c>
      <c r="E41" s="14" t="b">
        <v>0</v>
      </c>
      <c r="F41" s="14" t="b">
        <v>0</v>
      </c>
      <c r="G41" s="14"/>
      <c r="H41" s="11">
        <f t="shared" si="5"/>
        <v>0</v>
      </c>
    </row>
    <row r="42" spans="1:8" s="2" customFormat="1">
      <c r="A42" s="15" t="str">
        <f t="shared" si="4"/>
        <v>CodeSystem/ListEmptyReasons</v>
      </c>
      <c r="B42" s="5" t="s">
        <v>61</v>
      </c>
      <c r="C42" s="2" t="s">
        <v>3</v>
      </c>
      <c r="E42" s="2" t="b">
        <v>0</v>
      </c>
      <c r="F42" s="2" t="b">
        <v>0</v>
      </c>
      <c r="H42" s="10">
        <f t="shared" si="5"/>
        <v>0</v>
      </c>
    </row>
    <row r="43" spans="1:8" s="3" customFormat="1">
      <c r="A43" s="14" t="str">
        <f t="shared" si="4"/>
        <v>ValueSet/ListEmptyReasons</v>
      </c>
      <c r="B43" s="4" t="s">
        <v>61</v>
      </c>
      <c r="C43" s="3" t="s">
        <v>4</v>
      </c>
      <c r="E43" s="14" t="b">
        <v>0</v>
      </c>
      <c r="F43" s="14" t="b">
        <v>0</v>
      </c>
      <c r="G43" s="14"/>
      <c r="H43" s="11">
        <f t="shared" si="5"/>
        <v>0</v>
      </c>
    </row>
    <row r="44" spans="1:8" s="2" customFormat="1">
      <c r="A44" s="15" t="str">
        <f t="shared" si="4"/>
        <v>CodeSystem/ListMode</v>
      </c>
      <c r="B44" s="5" t="s">
        <v>59</v>
      </c>
      <c r="C44" s="2" t="s">
        <v>3</v>
      </c>
      <c r="E44" s="2" t="b">
        <v>0</v>
      </c>
      <c r="F44" s="2" t="b">
        <v>0</v>
      </c>
      <c r="H44" s="10">
        <f t="shared" si="5"/>
        <v>0</v>
      </c>
    </row>
    <row r="45" spans="1:8" s="3" customFormat="1">
      <c r="A45" s="14" t="str">
        <f t="shared" si="4"/>
        <v>ValueSet/ListMode</v>
      </c>
      <c r="B45" s="4" t="s">
        <v>59</v>
      </c>
      <c r="C45" s="3" t="s">
        <v>4</v>
      </c>
      <c r="E45" s="14" t="b">
        <v>0</v>
      </c>
      <c r="F45" s="14" t="b">
        <v>0</v>
      </c>
      <c r="G45" s="14"/>
      <c r="H45" s="11">
        <f t="shared" si="5"/>
        <v>0</v>
      </c>
    </row>
    <row r="46" spans="1:8" s="2" customFormat="1">
      <c r="A46" s="15" t="str">
        <f t="shared" si="4"/>
        <v>CodeSystem/ListOrderCodes</v>
      </c>
      <c r="B46" s="5" t="s">
        <v>60</v>
      </c>
      <c r="C46" s="2" t="s">
        <v>3</v>
      </c>
      <c r="E46" s="2" t="b">
        <v>0</v>
      </c>
      <c r="F46" s="2" t="b">
        <v>0</v>
      </c>
      <c r="H46" s="10">
        <f t="shared" si="5"/>
        <v>0</v>
      </c>
    </row>
    <row r="47" spans="1:8" s="3" customFormat="1">
      <c r="A47" s="14" t="str">
        <f t="shared" si="4"/>
        <v>ValueSet/ListOrderCodes</v>
      </c>
      <c r="B47" s="4" t="s">
        <v>60</v>
      </c>
      <c r="C47" s="3" t="s">
        <v>4</v>
      </c>
      <c r="E47" s="14" t="b">
        <v>0</v>
      </c>
      <c r="F47" s="14" t="b">
        <v>0</v>
      </c>
      <c r="G47" s="14"/>
      <c r="H47" s="11">
        <f t="shared" si="5"/>
        <v>0</v>
      </c>
    </row>
    <row r="48" spans="1:8" s="2" customFormat="1">
      <c r="A48" s="15" t="str">
        <f t="shared" ref="A48:A53" si="6">CONCATENATE(C48,"/",B48)</f>
        <v>CodeSystem/ListEmptyReasons</v>
      </c>
      <c r="B48" s="5" t="s">
        <v>61</v>
      </c>
      <c r="C48" s="2" t="s">
        <v>3</v>
      </c>
      <c r="E48" s="2" t="b">
        <v>0</v>
      </c>
      <c r="F48" s="2" t="b">
        <v>0</v>
      </c>
      <c r="H48" s="10">
        <f t="shared" ref="H48:H53" si="7">COUNTIF(E48:F48,TRUE)/COLUMNS(E48:F48)</f>
        <v>0</v>
      </c>
    </row>
    <row r="49" spans="1:8" s="3" customFormat="1">
      <c r="A49" s="14" t="str">
        <f t="shared" si="6"/>
        <v>ValueSet/ListEmptyReasons</v>
      </c>
      <c r="B49" s="4" t="s">
        <v>61</v>
      </c>
      <c r="C49" s="3" t="s">
        <v>4</v>
      </c>
      <c r="E49" s="14" t="b">
        <v>0</v>
      </c>
      <c r="F49" s="14" t="b">
        <v>0</v>
      </c>
      <c r="G49" s="14"/>
      <c r="H49" s="11">
        <f t="shared" si="7"/>
        <v>0</v>
      </c>
    </row>
    <row r="50" spans="1:8" s="2" customFormat="1">
      <c r="A50" s="15" t="str">
        <f t="shared" si="6"/>
        <v>CodeSystem/ListMode</v>
      </c>
      <c r="B50" s="5" t="s">
        <v>59</v>
      </c>
      <c r="C50" s="2" t="s">
        <v>3</v>
      </c>
      <c r="E50" s="2" t="b">
        <v>0</v>
      </c>
      <c r="F50" s="2" t="b">
        <v>0</v>
      </c>
      <c r="H50" s="10">
        <f t="shared" si="7"/>
        <v>0</v>
      </c>
    </row>
    <row r="51" spans="1:8" s="3" customFormat="1">
      <c r="A51" s="14" t="str">
        <f t="shared" si="6"/>
        <v>ValueSet/ListMode</v>
      </c>
      <c r="B51" s="4" t="s">
        <v>59</v>
      </c>
      <c r="C51" s="3" t="s">
        <v>4</v>
      </c>
      <c r="E51" s="14" t="b">
        <v>0</v>
      </c>
      <c r="F51" s="14" t="b">
        <v>0</v>
      </c>
      <c r="G51" s="14"/>
      <c r="H51" s="11">
        <f t="shared" si="7"/>
        <v>0</v>
      </c>
    </row>
    <row r="52" spans="1:8" s="2" customFormat="1">
      <c r="A52" s="15" t="str">
        <f t="shared" si="6"/>
        <v>CodeSystem/ListOrderCodes</v>
      </c>
      <c r="B52" s="5" t="s">
        <v>60</v>
      </c>
      <c r="C52" s="2" t="s">
        <v>3</v>
      </c>
      <c r="E52" s="2" t="b">
        <v>0</v>
      </c>
      <c r="F52" s="2" t="b">
        <v>0</v>
      </c>
      <c r="H52" s="10">
        <f t="shared" si="7"/>
        <v>0</v>
      </c>
    </row>
    <row r="53" spans="1:8" s="3" customFormat="1">
      <c r="A53" s="14" t="str">
        <f t="shared" si="6"/>
        <v>ValueSet/ListOrderCodes</v>
      </c>
      <c r="B53" s="4" t="s">
        <v>60</v>
      </c>
      <c r="C53" s="3" t="s">
        <v>4</v>
      </c>
      <c r="E53" s="14" t="b">
        <v>0</v>
      </c>
      <c r="F53" s="14" t="b">
        <v>0</v>
      </c>
      <c r="G53" s="14"/>
      <c r="H53" s="11">
        <f t="shared" si="7"/>
        <v>0</v>
      </c>
    </row>
    <row r="54" spans="1:8" s="2" customFormat="1">
      <c r="A54" s="15" t="str">
        <f t="shared" ref="A54:A85" si="8">CONCATENATE(C54,"/",B54)</f>
        <v>CodeSystem/ListEmptyReasons</v>
      </c>
      <c r="B54" s="5" t="s">
        <v>61</v>
      </c>
      <c r="C54" s="2" t="s">
        <v>3</v>
      </c>
      <c r="E54" s="2" t="b">
        <v>0</v>
      </c>
      <c r="F54" s="2" t="b">
        <v>0</v>
      </c>
      <c r="H54" s="10">
        <f t="shared" ref="H54:H85" si="9">COUNTIF(E54:F54,TRUE)/COLUMNS(E54:F54)</f>
        <v>0</v>
      </c>
    </row>
    <row r="55" spans="1:8" s="3" customFormat="1">
      <c r="A55" s="14" t="str">
        <f t="shared" si="8"/>
        <v>ValueSet/ListEmptyReasons</v>
      </c>
      <c r="B55" s="4" t="s">
        <v>61</v>
      </c>
      <c r="C55" s="3" t="s">
        <v>4</v>
      </c>
      <c r="E55" s="14" t="b">
        <v>0</v>
      </c>
      <c r="F55" s="14" t="b">
        <v>0</v>
      </c>
      <c r="G55" s="14"/>
      <c r="H55" s="11">
        <f t="shared" si="9"/>
        <v>0</v>
      </c>
    </row>
    <row r="56" spans="1:8" s="2" customFormat="1">
      <c r="A56" s="15" t="str">
        <f t="shared" si="8"/>
        <v>CodeSystem/ListMode</v>
      </c>
      <c r="B56" s="5" t="s">
        <v>59</v>
      </c>
      <c r="C56" s="2" t="s">
        <v>3</v>
      </c>
      <c r="E56" s="2" t="b">
        <v>0</v>
      </c>
      <c r="F56" s="2" t="b">
        <v>0</v>
      </c>
      <c r="H56" s="10">
        <f t="shared" si="9"/>
        <v>0</v>
      </c>
    </row>
    <row r="57" spans="1:8" s="3" customFormat="1">
      <c r="A57" s="14" t="str">
        <f t="shared" si="8"/>
        <v>ValueSet/ListMode</v>
      </c>
      <c r="B57" s="4" t="s">
        <v>59</v>
      </c>
      <c r="C57" s="3" t="s">
        <v>4</v>
      </c>
      <c r="E57" s="14" t="b">
        <v>0</v>
      </c>
      <c r="F57" s="14" t="b">
        <v>0</v>
      </c>
      <c r="G57" s="14"/>
      <c r="H57" s="11">
        <f t="shared" si="9"/>
        <v>0</v>
      </c>
    </row>
    <row r="58" spans="1:8" s="2" customFormat="1">
      <c r="A58" s="15" t="str">
        <f t="shared" si="8"/>
        <v>CodeSystem/ListOrderCodes</v>
      </c>
      <c r="B58" s="5" t="s">
        <v>60</v>
      </c>
      <c r="C58" s="2" t="s">
        <v>3</v>
      </c>
      <c r="E58" s="2" t="b">
        <v>0</v>
      </c>
      <c r="F58" s="2" t="b">
        <v>0</v>
      </c>
      <c r="H58" s="10">
        <f t="shared" si="9"/>
        <v>0</v>
      </c>
    </row>
    <row r="59" spans="1:8" s="3" customFormat="1">
      <c r="A59" s="14" t="str">
        <f t="shared" si="8"/>
        <v>ValueSet/ListOrderCodes</v>
      </c>
      <c r="B59" s="4" t="s">
        <v>60</v>
      </c>
      <c r="C59" s="3" t="s">
        <v>4</v>
      </c>
      <c r="E59" s="14" t="b">
        <v>0</v>
      </c>
      <c r="F59" s="14" t="b">
        <v>0</v>
      </c>
      <c r="G59" s="14"/>
      <c r="H59" s="11">
        <f t="shared" si="9"/>
        <v>0</v>
      </c>
    </row>
    <row r="60" spans="1:8" s="2" customFormat="1">
      <c r="A60" s="15" t="str">
        <f t="shared" si="8"/>
        <v>CodeSystem/ListEmptyReasons</v>
      </c>
      <c r="B60" s="5" t="s">
        <v>61</v>
      </c>
      <c r="C60" s="2" t="s">
        <v>3</v>
      </c>
      <c r="E60" s="2" t="b">
        <v>0</v>
      </c>
      <c r="F60" s="2" t="b">
        <v>0</v>
      </c>
      <c r="H60" s="10">
        <f t="shared" si="9"/>
        <v>0</v>
      </c>
    </row>
    <row r="61" spans="1:8" s="3" customFormat="1">
      <c r="A61" s="14" t="str">
        <f t="shared" si="8"/>
        <v>ValueSet/ListEmptyReasons</v>
      </c>
      <c r="B61" s="4" t="s">
        <v>61</v>
      </c>
      <c r="C61" s="3" t="s">
        <v>4</v>
      </c>
      <c r="E61" s="14" t="b">
        <v>0</v>
      </c>
      <c r="F61" s="14" t="b">
        <v>0</v>
      </c>
      <c r="G61" s="14"/>
      <c r="H61" s="11">
        <f t="shared" si="9"/>
        <v>0</v>
      </c>
    </row>
    <row r="62" spans="1:8" s="2" customFormat="1">
      <c r="A62" s="15" t="str">
        <f t="shared" si="8"/>
        <v>CodeSystem/ListMode</v>
      </c>
      <c r="B62" s="5" t="s">
        <v>59</v>
      </c>
      <c r="C62" s="2" t="s">
        <v>3</v>
      </c>
      <c r="E62" s="2" t="b">
        <v>0</v>
      </c>
      <c r="F62" s="2" t="b">
        <v>0</v>
      </c>
      <c r="H62" s="10">
        <f t="shared" si="9"/>
        <v>0</v>
      </c>
    </row>
    <row r="63" spans="1:8" s="3" customFormat="1">
      <c r="A63" s="14" t="str">
        <f t="shared" si="8"/>
        <v>ValueSet/ListMode</v>
      </c>
      <c r="B63" s="4" t="s">
        <v>59</v>
      </c>
      <c r="C63" s="3" t="s">
        <v>4</v>
      </c>
      <c r="E63" s="14" t="b">
        <v>0</v>
      </c>
      <c r="F63" s="14" t="b">
        <v>0</v>
      </c>
      <c r="G63" s="14"/>
      <c r="H63" s="11">
        <f t="shared" si="9"/>
        <v>0</v>
      </c>
    </row>
    <row r="64" spans="1:8" s="2" customFormat="1">
      <c r="A64" s="15" t="str">
        <f t="shared" si="8"/>
        <v>CodeSystem/ListOrderCodes</v>
      </c>
      <c r="B64" s="5" t="s">
        <v>60</v>
      </c>
      <c r="C64" s="2" t="s">
        <v>3</v>
      </c>
      <c r="E64" s="2" t="b">
        <v>0</v>
      </c>
      <c r="F64" s="2" t="b">
        <v>0</v>
      </c>
      <c r="H64" s="10">
        <f t="shared" si="9"/>
        <v>0</v>
      </c>
    </row>
    <row r="65" spans="1:8" s="3" customFormat="1">
      <c r="A65" s="14" t="str">
        <f t="shared" si="8"/>
        <v>ValueSet/ListOrderCodes</v>
      </c>
      <c r="B65" s="4" t="s">
        <v>60</v>
      </c>
      <c r="C65" s="3" t="s">
        <v>4</v>
      </c>
      <c r="E65" s="14" t="b">
        <v>0</v>
      </c>
      <c r="F65" s="14" t="b">
        <v>0</v>
      </c>
      <c r="G65" s="14"/>
      <c r="H65" s="11">
        <f t="shared" si="9"/>
        <v>0</v>
      </c>
    </row>
    <row r="66" spans="1:8" s="2" customFormat="1">
      <c r="A66" s="15" t="str">
        <f t="shared" si="8"/>
        <v>CodeSystem/ListEmptyReasons</v>
      </c>
      <c r="B66" s="5" t="s">
        <v>61</v>
      </c>
      <c r="C66" s="2" t="s">
        <v>3</v>
      </c>
      <c r="E66" s="2" t="b">
        <v>0</v>
      </c>
      <c r="F66" s="2" t="b">
        <v>0</v>
      </c>
      <c r="H66" s="10">
        <f t="shared" si="9"/>
        <v>0</v>
      </c>
    </row>
    <row r="67" spans="1:8" s="3" customFormat="1">
      <c r="A67" s="14" t="str">
        <f t="shared" si="8"/>
        <v>ValueSet/ListEmptyReasons</v>
      </c>
      <c r="B67" s="4" t="s">
        <v>61</v>
      </c>
      <c r="C67" s="3" t="s">
        <v>4</v>
      </c>
      <c r="E67" s="14" t="b">
        <v>0</v>
      </c>
      <c r="F67" s="14" t="b">
        <v>0</v>
      </c>
      <c r="G67" s="14"/>
      <c r="H67" s="11">
        <f t="shared" si="9"/>
        <v>0</v>
      </c>
    </row>
    <row r="68" spans="1:8" s="2" customFormat="1">
      <c r="A68" s="15" t="str">
        <f t="shared" si="8"/>
        <v>CodeSystem/ListMode</v>
      </c>
      <c r="B68" s="5" t="s">
        <v>59</v>
      </c>
      <c r="C68" s="2" t="s">
        <v>3</v>
      </c>
      <c r="E68" s="2" t="b">
        <v>0</v>
      </c>
      <c r="F68" s="2" t="b">
        <v>0</v>
      </c>
      <c r="H68" s="10">
        <f t="shared" si="9"/>
        <v>0</v>
      </c>
    </row>
    <row r="69" spans="1:8" s="3" customFormat="1">
      <c r="A69" s="14" t="str">
        <f t="shared" si="8"/>
        <v>ValueSet/ListMode</v>
      </c>
      <c r="B69" s="4" t="s">
        <v>59</v>
      </c>
      <c r="C69" s="3" t="s">
        <v>4</v>
      </c>
      <c r="E69" s="14" t="b">
        <v>0</v>
      </c>
      <c r="F69" s="14" t="b">
        <v>0</v>
      </c>
      <c r="G69" s="14"/>
      <c r="H69" s="11">
        <f t="shared" si="9"/>
        <v>0</v>
      </c>
    </row>
    <row r="70" spans="1:8" s="2" customFormat="1">
      <c r="A70" s="15" t="str">
        <f t="shared" si="8"/>
        <v>CodeSystem/ListOrderCodes</v>
      </c>
      <c r="B70" s="5" t="s">
        <v>60</v>
      </c>
      <c r="C70" s="2" t="s">
        <v>3</v>
      </c>
      <c r="E70" s="2" t="b">
        <v>0</v>
      </c>
      <c r="F70" s="2" t="b">
        <v>0</v>
      </c>
      <c r="H70" s="10">
        <f t="shared" si="9"/>
        <v>0</v>
      </c>
    </row>
    <row r="71" spans="1:8" s="3" customFormat="1">
      <c r="A71" s="14" t="str">
        <f t="shared" si="8"/>
        <v>ValueSet/ListOrderCodes</v>
      </c>
      <c r="B71" s="4" t="s">
        <v>60</v>
      </c>
      <c r="C71" s="3" t="s">
        <v>4</v>
      </c>
      <c r="E71" s="14" t="b">
        <v>0</v>
      </c>
      <c r="F71" s="14" t="b">
        <v>0</v>
      </c>
      <c r="G71" s="14"/>
      <c r="H71" s="11">
        <f t="shared" si="9"/>
        <v>0</v>
      </c>
    </row>
    <row r="72" spans="1:8" s="2" customFormat="1">
      <c r="A72" s="15" t="str">
        <f t="shared" si="8"/>
        <v>CodeSystem/ListEmptyReasons</v>
      </c>
      <c r="B72" s="5" t="s">
        <v>61</v>
      </c>
      <c r="C72" s="2" t="s">
        <v>3</v>
      </c>
      <c r="E72" s="2" t="b">
        <v>0</v>
      </c>
      <c r="F72" s="2" t="b">
        <v>0</v>
      </c>
      <c r="H72" s="10">
        <f t="shared" si="9"/>
        <v>0</v>
      </c>
    </row>
    <row r="73" spans="1:8" s="3" customFormat="1">
      <c r="A73" s="14" t="str">
        <f t="shared" si="8"/>
        <v>ValueSet/ListEmptyReasons</v>
      </c>
      <c r="B73" s="4" t="s">
        <v>61</v>
      </c>
      <c r="C73" s="3" t="s">
        <v>4</v>
      </c>
      <c r="E73" s="14" t="b">
        <v>0</v>
      </c>
      <c r="F73" s="14" t="b">
        <v>0</v>
      </c>
      <c r="G73" s="14"/>
      <c r="H73" s="11">
        <f t="shared" si="9"/>
        <v>0</v>
      </c>
    </row>
    <row r="74" spans="1:8" s="2" customFormat="1">
      <c r="A74" s="15" t="str">
        <f t="shared" si="8"/>
        <v>CodeSystem/ListMode</v>
      </c>
      <c r="B74" s="5" t="s">
        <v>59</v>
      </c>
      <c r="C74" s="2" t="s">
        <v>3</v>
      </c>
      <c r="E74" s="2" t="b">
        <v>0</v>
      </c>
      <c r="F74" s="2" t="b">
        <v>0</v>
      </c>
      <c r="H74" s="10">
        <f t="shared" si="9"/>
        <v>0</v>
      </c>
    </row>
    <row r="75" spans="1:8" s="3" customFormat="1">
      <c r="A75" s="14" t="str">
        <f t="shared" si="8"/>
        <v>ValueSet/ListMode</v>
      </c>
      <c r="B75" s="4" t="s">
        <v>59</v>
      </c>
      <c r="C75" s="3" t="s">
        <v>4</v>
      </c>
      <c r="E75" s="14" t="b">
        <v>0</v>
      </c>
      <c r="F75" s="14" t="b">
        <v>0</v>
      </c>
      <c r="G75" s="14"/>
      <c r="H75" s="11">
        <f t="shared" si="9"/>
        <v>0</v>
      </c>
    </row>
    <row r="76" spans="1:8" s="2" customFormat="1">
      <c r="A76" s="15" t="str">
        <f t="shared" si="8"/>
        <v>CodeSystem/ListOrderCodes</v>
      </c>
      <c r="B76" s="5" t="s">
        <v>60</v>
      </c>
      <c r="C76" s="2" t="s">
        <v>3</v>
      </c>
      <c r="E76" s="2" t="b">
        <v>0</v>
      </c>
      <c r="F76" s="2" t="b">
        <v>0</v>
      </c>
      <c r="H76" s="10">
        <f t="shared" si="9"/>
        <v>0</v>
      </c>
    </row>
    <row r="77" spans="1:8" s="3" customFormat="1">
      <c r="A77" s="14" t="str">
        <f t="shared" si="8"/>
        <v>ValueSet/ListOrderCodes</v>
      </c>
      <c r="B77" s="4" t="s">
        <v>60</v>
      </c>
      <c r="C77" s="3" t="s">
        <v>4</v>
      </c>
      <c r="E77" s="14" t="b">
        <v>0</v>
      </c>
      <c r="F77" s="14" t="b">
        <v>0</v>
      </c>
      <c r="G77" s="14"/>
      <c r="H77" s="11">
        <f t="shared" si="9"/>
        <v>0</v>
      </c>
    </row>
    <row r="78" spans="1:8" s="2" customFormat="1">
      <c r="A78" s="15" t="str">
        <f t="shared" si="8"/>
        <v>CodeSystem/ListEmptyReasons</v>
      </c>
      <c r="B78" s="5" t="s">
        <v>61</v>
      </c>
      <c r="C78" s="2" t="s">
        <v>3</v>
      </c>
      <c r="E78" s="2" t="b">
        <v>0</v>
      </c>
      <c r="F78" s="2" t="b">
        <v>0</v>
      </c>
      <c r="H78" s="10">
        <f t="shared" si="9"/>
        <v>0</v>
      </c>
    </row>
    <row r="79" spans="1:8" s="3" customFormat="1">
      <c r="A79" s="14" t="str">
        <f t="shared" si="8"/>
        <v>ValueSet/ListEmptyReasons</v>
      </c>
      <c r="B79" s="4" t="s">
        <v>61</v>
      </c>
      <c r="C79" s="3" t="s">
        <v>4</v>
      </c>
      <c r="E79" s="14" t="b">
        <v>0</v>
      </c>
      <c r="F79" s="14" t="b">
        <v>0</v>
      </c>
      <c r="G79" s="14"/>
      <c r="H79" s="11">
        <f t="shared" si="9"/>
        <v>0</v>
      </c>
    </row>
    <row r="80" spans="1:8" s="2" customFormat="1">
      <c r="A80" s="15" t="str">
        <f t="shared" si="8"/>
        <v>CodeSystem/ListMode</v>
      </c>
      <c r="B80" s="5" t="s">
        <v>59</v>
      </c>
      <c r="C80" s="2" t="s">
        <v>3</v>
      </c>
      <c r="E80" s="2" t="b">
        <v>0</v>
      </c>
      <c r="F80" s="2" t="b">
        <v>0</v>
      </c>
      <c r="H80" s="10">
        <f t="shared" si="9"/>
        <v>0</v>
      </c>
    </row>
    <row r="81" spans="1:8" s="3" customFormat="1">
      <c r="A81" s="14" t="str">
        <f t="shared" si="8"/>
        <v>ValueSet/ListMode</v>
      </c>
      <c r="B81" s="4" t="s">
        <v>59</v>
      </c>
      <c r="C81" s="3" t="s">
        <v>4</v>
      </c>
      <c r="E81" s="14" t="b">
        <v>0</v>
      </c>
      <c r="F81" s="14" t="b">
        <v>0</v>
      </c>
      <c r="G81" s="14"/>
      <c r="H81" s="11">
        <f t="shared" si="9"/>
        <v>0</v>
      </c>
    </row>
    <row r="82" spans="1:8" s="2" customFormat="1">
      <c r="A82" s="15" t="str">
        <f t="shared" si="8"/>
        <v>CodeSystem/ListOrderCodes</v>
      </c>
      <c r="B82" s="5" t="s">
        <v>60</v>
      </c>
      <c r="C82" s="2" t="s">
        <v>3</v>
      </c>
      <c r="E82" s="2" t="b">
        <v>0</v>
      </c>
      <c r="F82" s="2" t="b">
        <v>0</v>
      </c>
      <c r="H82" s="10">
        <f t="shared" si="9"/>
        <v>0</v>
      </c>
    </row>
    <row r="83" spans="1:8" s="3" customFormat="1">
      <c r="A83" s="14" t="str">
        <f t="shared" si="8"/>
        <v>ValueSet/ListOrderCodes</v>
      </c>
      <c r="B83" s="4" t="s">
        <v>60</v>
      </c>
      <c r="C83" s="3" t="s">
        <v>4</v>
      </c>
      <c r="E83" s="14" t="b">
        <v>0</v>
      </c>
      <c r="F83" s="14" t="b">
        <v>0</v>
      </c>
      <c r="G83" s="14"/>
      <c r="H83" s="11">
        <f t="shared" si="9"/>
        <v>0</v>
      </c>
    </row>
    <row r="84" spans="1:8" s="2" customFormat="1">
      <c r="A84" s="15" t="str">
        <f t="shared" si="8"/>
        <v>CodeSystem/ListEmptyReasons</v>
      </c>
      <c r="B84" s="5" t="s">
        <v>61</v>
      </c>
      <c r="C84" s="2" t="s">
        <v>3</v>
      </c>
      <c r="E84" s="2" t="b">
        <v>0</v>
      </c>
      <c r="F84" s="2" t="b">
        <v>0</v>
      </c>
      <c r="H84" s="10">
        <f t="shared" si="9"/>
        <v>0</v>
      </c>
    </row>
    <row r="85" spans="1:8" s="3" customFormat="1">
      <c r="A85" s="14" t="str">
        <f t="shared" si="8"/>
        <v>ValueSet/ListEmptyReasons</v>
      </c>
      <c r="B85" s="4" t="s">
        <v>61</v>
      </c>
      <c r="C85" s="3" t="s">
        <v>4</v>
      </c>
      <c r="E85" s="14" t="b">
        <v>0</v>
      </c>
      <c r="F85" s="14" t="b">
        <v>0</v>
      </c>
      <c r="G85" s="14"/>
      <c r="H85" s="11">
        <f t="shared" si="9"/>
        <v>0</v>
      </c>
    </row>
    <row r="86" spans="1:8" s="2" customFormat="1">
      <c r="A86" s="15" t="str">
        <f t="shared" ref="A86:A91" si="10">CONCATENATE(C86,"/",B86)</f>
        <v>CodeSystem/ListMode</v>
      </c>
      <c r="B86" s="5" t="s">
        <v>59</v>
      </c>
      <c r="C86" s="2" t="s">
        <v>3</v>
      </c>
      <c r="E86" s="2" t="b">
        <v>0</v>
      </c>
      <c r="F86" s="2" t="b">
        <v>0</v>
      </c>
      <c r="H86" s="10">
        <f t="shared" ref="H86:H91" si="11">COUNTIF(E86:F86,TRUE)/COLUMNS(E86:F86)</f>
        <v>0</v>
      </c>
    </row>
    <row r="87" spans="1:8" s="3" customFormat="1">
      <c r="A87" s="14" t="str">
        <f t="shared" si="10"/>
        <v>ValueSet/ListMode</v>
      </c>
      <c r="B87" s="4" t="s">
        <v>59</v>
      </c>
      <c r="C87" s="3" t="s">
        <v>4</v>
      </c>
      <c r="E87" s="14" t="b">
        <v>0</v>
      </c>
      <c r="F87" s="14" t="b">
        <v>0</v>
      </c>
      <c r="G87" s="14"/>
      <c r="H87" s="11">
        <f t="shared" si="11"/>
        <v>0</v>
      </c>
    </row>
    <row r="88" spans="1:8" s="2" customFormat="1">
      <c r="A88" s="15" t="str">
        <f t="shared" si="10"/>
        <v>CodeSystem/ListOrderCodes</v>
      </c>
      <c r="B88" s="5" t="s">
        <v>60</v>
      </c>
      <c r="C88" s="2" t="s">
        <v>3</v>
      </c>
      <c r="E88" s="2" t="b">
        <v>0</v>
      </c>
      <c r="F88" s="2" t="b">
        <v>0</v>
      </c>
      <c r="H88" s="10">
        <f t="shared" si="11"/>
        <v>0</v>
      </c>
    </row>
    <row r="89" spans="1:8" s="3" customFormat="1">
      <c r="A89" s="14" t="str">
        <f t="shared" si="10"/>
        <v>ValueSet/ListOrderCodes</v>
      </c>
      <c r="B89" s="4" t="s">
        <v>60</v>
      </c>
      <c r="C89" s="3" t="s">
        <v>4</v>
      </c>
      <c r="E89" s="14" t="b">
        <v>0</v>
      </c>
      <c r="F89" s="14" t="b">
        <v>0</v>
      </c>
      <c r="G89" s="14"/>
      <c r="H89" s="11">
        <f t="shared" si="11"/>
        <v>0</v>
      </c>
    </row>
    <row r="90" spans="1:8" s="2" customFormat="1">
      <c r="A90" s="15" t="str">
        <f t="shared" si="10"/>
        <v>CodeSystem/ListEmptyReasons</v>
      </c>
      <c r="B90" s="5" t="s">
        <v>61</v>
      </c>
      <c r="C90" s="2" t="s">
        <v>3</v>
      </c>
      <c r="E90" s="2" t="b">
        <v>0</v>
      </c>
      <c r="F90" s="2" t="b">
        <v>0</v>
      </c>
      <c r="H90" s="10">
        <f t="shared" si="11"/>
        <v>0</v>
      </c>
    </row>
    <row r="91" spans="1:8" s="3" customFormat="1">
      <c r="A91" s="14" t="str">
        <f t="shared" si="10"/>
        <v>ValueSet/ListEmptyReasons</v>
      </c>
      <c r="B91" s="4" t="s">
        <v>61</v>
      </c>
      <c r="C91" s="3" t="s">
        <v>4</v>
      </c>
      <c r="E91" s="14" t="b">
        <v>0</v>
      </c>
      <c r="F91" s="14" t="b">
        <v>0</v>
      </c>
      <c r="G91" s="14"/>
      <c r="H91" s="11">
        <f t="shared" si="11"/>
        <v>0</v>
      </c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1"/>
  <sheetViews>
    <sheetView topLeftCell="B1" workbookViewId="0">
      <selection activeCell="H1" sqref="H1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69</v>
      </c>
      <c r="H1" s="1" t="s">
        <v>1</v>
      </c>
    </row>
    <row r="2" spans="1:8" s="2" customFormat="1">
      <c r="A2" s="15" t="str">
        <f t="shared" ref="A2:A23" si="0">CONCATENATE(C2,"/",B2)</f>
        <v>CodeSystem/SearchEntryMode</v>
      </c>
      <c r="B2" s="5" t="s">
        <v>63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8" s="3" customFormat="1">
      <c r="A3" s="14" t="str">
        <f t="shared" si="0"/>
        <v>ValueSet/SearchEntryMode</v>
      </c>
      <c r="B3" s="4" t="s">
        <v>63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ref="H3:H23" si="1">COUNTIF(E3:F3,TRUE)/COLUMNS(E3:F3)</f>
        <v>0</v>
      </c>
    </row>
    <row r="4" spans="1:8" s="2" customFormat="1">
      <c r="A4" s="15" t="str">
        <f t="shared" si="0"/>
        <v>CodeSystem/HTTPVerb</v>
      </c>
      <c r="B4" s="5" t="s">
        <v>62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ValueSet/HTTPVerb</v>
      </c>
      <c r="B5" s="4" t="s">
        <v>62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CodeSystem/SearchEntryMode</v>
      </c>
      <c r="B6" s="5" t="s">
        <v>63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ValueSet/SearchEntryMode</v>
      </c>
      <c r="B7" s="4" t="s">
        <v>63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CodeSystem/HTTPVerb</v>
      </c>
      <c r="B8" s="5" t="s">
        <v>62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ValueSet/HTTPVerb</v>
      </c>
      <c r="B9" s="4" t="s">
        <v>62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CodeSystem/SearchEntryMode</v>
      </c>
      <c r="B10" s="5" t="s">
        <v>63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ValueSet/SearchEntryMode</v>
      </c>
      <c r="B11" s="4" t="s">
        <v>63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CodeSystem/HTTPVerb</v>
      </c>
      <c r="B12" s="5" t="s">
        <v>62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ValueSet/HTTPVerb</v>
      </c>
      <c r="B13" s="4" t="s">
        <v>62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CodeSystem/SearchEntryMode</v>
      </c>
      <c r="B14" s="5" t="s">
        <v>63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ValueSet/SearchEntryMode</v>
      </c>
      <c r="B15" s="4" t="s">
        <v>63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CodeSystem/HTTPVerb</v>
      </c>
      <c r="B16" s="5" t="s">
        <v>62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ValueSet/HTTPVerb</v>
      </c>
      <c r="B17" s="4" t="s">
        <v>62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CodeSystem/SearchEntryMode</v>
      </c>
      <c r="B18" s="5" t="s">
        <v>63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ValueSet/SearchEntryMode</v>
      </c>
      <c r="B19" s="4" t="s">
        <v>63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CodeSystem/HTTPVerb</v>
      </c>
      <c r="B20" s="5" t="s">
        <v>62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ValueSet/HTTPVerb</v>
      </c>
      <c r="B21" s="4" t="s">
        <v>62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CodeSystem/SearchEntryMode</v>
      </c>
      <c r="B22" s="5" t="s">
        <v>63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ValueSet/SearchEntryMode</v>
      </c>
      <c r="B23" s="4" t="s">
        <v>63</v>
      </c>
      <c r="C23" s="3" t="s">
        <v>4</v>
      </c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>
      <c r="A24" s="15" t="str">
        <f t="shared" ref="A24:A51" si="2">CONCATENATE(C24,"/",B24)</f>
        <v>CodeSystem/HTTPVerb</v>
      </c>
      <c r="B24" s="5" t="s">
        <v>62</v>
      </c>
      <c r="C24" s="5" t="s">
        <v>3</v>
      </c>
      <c r="D24" s="5"/>
      <c r="E24" s="2" t="b">
        <v>0</v>
      </c>
      <c r="F24" s="2" t="b">
        <v>0</v>
      </c>
      <c r="H24" s="6">
        <f>COUNTIF(E24:F24,TRUE)/COLUMNS(E24:F24)</f>
        <v>0</v>
      </c>
    </row>
    <row r="25" spans="1:8" s="3" customFormat="1">
      <c r="A25" s="14" t="str">
        <f t="shared" si="2"/>
        <v>ValueSet/HTTPVerb</v>
      </c>
      <c r="B25" s="4" t="s">
        <v>62</v>
      </c>
      <c r="C25" s="4" t="s">
        <v>4</v>
      </c>
      <c r="D25" s="4"/>
      <c r="E25" s="14" t="b">
        <v>0</v>
      </c>
      <c r="F25" s="14" t="b">
        <v>0</v>
      </c>
      <c r="G25" s="14"/>
      <c r="H25" s="7">
        <f t="shared" ref="H25:H51" si="3">COUNTIF(E25:F25,TRUE)/COLUMNS(E25:F25)</f>
        <v>0</v>
      </c>
    </row>
    <row r="26" spans="1:8" s="2" customFormat="1">
      <c r="A26" s="15" t="str">
        <f t="shared" si="2"/>
        <v>CodeSystem/SearchEntryMode</v>
      </c>
      <c r="B26" s="5" t="s">
        <v>63</v>
      </c>
      <c r="C26" s="5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ValueSet/SearchEntryMode</v>
      </c>
      <c r="B27" s="4" t="s">
        <v>63</v>
      </c>
      <c r="C27" s="4" t="s">
        <v>4</v>
      </c>
      <c r="D27" s="4"/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>
      <c r="A28" s="15" t="str">
        <f t="shared" si="2"/>
        <v>CodeSystem/HTTPVerb</v>
      </c>
      <c r="B28" s="5" t="s">
        <v>62</v>
      </c>
      <c r="C28" s="2" t="s">
        <v>3</v>
      </c>
      <c r="E28" s="2" t="b">
        <v>0</v>
      </c>
      <c r="F28" s="2" t="b">
        <v>0</v>
      </c>
      <c r="H28" s="6">
        <f t="shared" si="3"/>
        <v>0</v>
      </c>
    </row>
    <row r="29" spans="1:8" s="3" customFormat="1">
      <c r="A29" s="14" t="str">
        <f t="shared" si="2"/>
        <v>ValueSet/HTTPVerb</v>
      </c>
      <c r="B29" s="4" t="s">
        <v>62</v>
      </c>
      <c r="C29" s="3" t="s">
        <v>4</v>
      </c>
      <c r="E29" s="14" t="b">
        <v>0</v>
      </c>
      <c r="F29" s="14" t="b">
        <v>0</v>
      </c>
      <c r="G29" s="14"/>
      <c r="H29" s="7">
        <f t="shared" si="3"/>
        <v>0</v>
      </c>
    </row>
    <row r="30" spans="1:8" s="2" customFormat="1">
      <c r="A30" s="15" t="str">
        <f t="shared" si="2"/>
        <v>CodeSystem/SearchEntryMode</v>
      </c>
      <c r="B30" s="5" t="s">
        <v>63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>
      <c r="A31" s="14" t="str">
        <f t="shared" si="2"/>
        <v>ValueSet/SearchEntryMode</v>
      </c>
      <c r="B31" s="4" t="s">
        <v>63</v>
      </c>
      <c r="C31" s="4" t="s">
        <v>4</v>
      </c>
      <c r="E31" s="14" t="b">
        <v>0</v>
      </c>
      <c r="F31" s="14" t="b">
        <v>0</v>
      </c>
      <c r="G31" s="14"/>
      <c r="H31" s="7">
        <f t="shared" si="3"/>
        <v>0</v>
      </c>
    </row>
    <row r="32" spans="1:8" s="2" customFormat="1">
      <c r="A32" s="15" t="str">
        <f t="shared" si="2"/>
        <v>CodeSystem/HTTPVerb</v>
      </c>
      <c r="B32" s="5" t="s">
        <v>62</v>
      </c>
      <c r="C32" s="5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>
      <c r="A33" s="14" t="str">
        <f t="shared" si="2"/>
        <v>ValueSet/HTTPVerb</v>
      </c>
      <c r="B33" s="4" t="s">
        <v>62</v>
      </c>
      <c r="C33" s="3" t="s">
        <v>4</v>
      </c>
      <c r="E33" s="14" t="b">
        <v>0</v>
      </c>
      <c r="F33" s="14" t="b">
        <v>0</v>
      </c>
      <c r="G33" s="14"/>
      <c r="H33" s="7">
        <f t="shared" si="3"/>
        <v>0</v>
      </c>
    </row>
    <row r="34" spans="1:8" s="2" customFormat="1">
      <c r="A34" s="15" t="str">
        <f t="shared" si="2"/>
        <v>CodeSystem/SearchEntryMode</v>
      </c>
      <c r="B34" s="5" t="s">
        <v>63</v>
      </c>
      <c r="C34" s="5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>
      <c r="A35" s="14" t="str">
        <f t="shared" si="2"/>
        <v>ValueSet/SearchEntryMode</v>
      </c>
      <c r="B35" s="4" t="s">
        <v>63</v>
      </c>
      <c r="C35" s="4" t="s">
        <v>4</v>
      </c>
      <c r="E35" s="14" t="b">
        <v>0</v>
      </c>
      <c r="F35" s="14" t="b">
        <v>0</v>
      </c>
      <c r="G35" s="14"/>
      <c r="H35" s="7">
        <f t="shared" si="3"/>
        <v>0</v>
      </c>
    </row>
    <row r="36" spans="1:8" s="2" customFormat="1">
      <c r="A36" s="15" t="str">
        <f t="shared" si="2"/>
        <v>CodeSystem/HTTPVerb</v>
      </c>
      <c r="B36" s="5" t="s">
        <v>62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>
      <c r="A37" s="14" t="str">
        <f t="shared" si="2"/>
        <v>ValueSet/HTTPVerb</v>
      </c>
      <c r="B37" s="4" t="s">
        <v>62</v>
      </c>
      <c r="C37" s="3" t="s">
        <v>4</v>
      </c>
      <c r="E37" s="14" t="b">
        <v>0</v>
      </c>
      <c r="F37" s="14" t="b">
        <v>0</v>
      </c>
      <c r="G37" s="14"/>
      <c r="H37" s="7">
        <f t="shared" si="3"/>
        <v>0</v>
      </c>
    </row>
    <row r="38" spans="1:8" s="2" customFormat="1">
      <c r="A38" s="15" t="str">
        <f t="shared" si="2"/>
        <v>CodeSystem/SearchEntryMode</v>
      </c>
      <c r="B38" s="5" t="s">
        <v>63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>
      <c r="A39" s="14" t="str">
        <f t="shared" si="2"/>
        <v>ValueSet/SearchEntryMode</v>
      </c>
      <c r="B39" s="4" t="s">
        <v>63</v>
      </c>
      <c r="C39" s="3" t="s">
        <v>4</v>
      </c>
      <c r="E39" s="14" t="b">
        <v>0</v>
      </c>
      <c r="F39" s="14" t="b">
        <v>0</v>
      </c>
      <c r="G39" s="14"/>
      <c r="H39" s="7">
        <f t="shared" si="3"/>
        <v>0</v>
      </c>
    </row>
    <row r="40" spans="1:8" s="2" customFormat="1">
      <c r="A40" s="15" t="str">
        <f t="shared" si="2"/>
        <v>CodeSystem/HTTPVerb</v>
      </c>
      <c r="B40" s="5" t="s">
        <v>62</v>
      </c>
      <c r="C40" s="2" t="s">
        <v>3</v>
      </c>
      <c r="E40" s="2" t="b">
        <v>0</v>
      </c>
      <c r="F40" s="2" t="b">
        <v>0</v>
      </c>
      <c r="H40" s="10">
        <f t="shared" si="3"/>
        <v>0</v>
      </c>
    </row>
    <row r="41" spans="1:8" s="3" customFormat="1">
      <c r="A41" s="14" t="str">
        <f t="shared" si="2"/>
        <v>ValueSet/HTTPVerb</v>
      </c>
      <c r="B41" s="4" t="s">
        <v>62</v>
      </c>
      <c r="C41" s="3" t="s">
        <v>4</v>
      </c>
      <c r="E41" s="14" t="b">
        <v>0</v>
      </c>
      <c r="F41" s="14" t="b">
        <v>0</v>
      </c>
      <c r="G41" s="14"/>
      <c r="H41" s="7">
        <f t="shared" si="3"/>
        <v>0</v>
      </c>
    </row>
    <row r="42" spans="1:8" s="2" customFormat="1">
      <c r="A42" s="15" t="str">
        <f t="shared" si="2"/>
        <v>CodeSystem/SearchEntryMode</v>
      </c>
      <c r="B42" s="5" t="s">
        <v>63</v>
      </c>
      <c r="C42" s="2" t="s">
        <v>3</v>
      </c>
      <c r="E42" s="2" t="b">
        <v>0</v>
      </c>
      <c r="F42" s="2" t="b">
        <v>0</v>
      </c>
      <c r="H42" s="10">
        <f t="shared" si="3"/>
        <v>0</v>
      </c>
    </row>
    <row r="43" spans="1:8" s="3" customFormat="1">
      <c r="A43" s="14" t="str">
        <f t="shared" si="2"/>
        <v>ValueSet/SearchEntryMode</v>
      </c>
      <c r="B43" s="4" t="s">
        <v>63</v>
      </c>
      <c r="C43" s="4" t="s">
        <v>4</v>
      </c>
      <c r="E43" s="14" t="b">
        <v>0</v>
      </c>
      <c r="F43" s="14" t="b">
        <v>0</v>
      </c>
      <c r="G43" s="14"/>
      <c r="H43" s="7">
        <f t="shared" si="3"/>
        <v>0</v>
      </c>
    </row>
    <row r="44" spans="1:8" s="2" customFormat="1">
      <c r="A44" s="15" t="str">
        <f t="shared" si="2"/>
        <v>CodeSystem/HTTPVerb</v>
      </c>
      <c r="B44" s="5" t="s">
        <v>62</v>
      </c>
      <c r="C44" s="2" t="s">
        <v>3</v>
      </c>
      <c r="E44" s="2" t="b">
        <v>0</v>
      </c>
      <c r="F44" s="2" t="b">
        <v>0</v>
      </c>
      <c r="H44" s="10">
        <f t="shared" si="3"/>
        <v>0</v>
      </c>
    </row>
    <row r="45" spans="1:8" s="3" customFormat="1">
      <c r="A45" s="14" t="str">
        <f t="shared" si="2"/>
        <v>ValueSet/HTTPVerb</v>
      </c>
      <c r="B45" s="4" t="s">
        <v>62</v>
      </c>
      <c r="C45" s="3" t="s">
        <v>4</v>
      </c>
      <c r="E45" s="14" t="b">
        <v>0</v>
      </c>
      <c r="F45" s="14" t="b">
        <v>0</v>
      </c>
      <c r="G45" s="14"/>
      <c r="H45" s="11">
        <f t="shared" si="3"/>
        <v>0</v>
      </c>
    </row>
    <row r="46" spans="1:8" s="2" customFormat="1">
      <c r="A46" s="15" t="str">
        <f t="shared" si="2"/>
        <v>CodeSystem/SearchEntryMode</v>
      </c>
      <c r="B46" s="5" t="s">
        <v>63</v>
      </c>
      <c r="C46" s="2" t="s">
        <v>3</v>
      </c>
      <c r="E46" s="2" t="b">
        <v>0</v>
      </c>
      <c r="F46" s="2" t="b">
        <v>0</v>
      </c>
      <c r="H46" s="10">
        <f t="shared" si="3"/>
        <v>0</v>
      </c>
    </row>
    <row r="47" spans="1:8" s="3" customFormat="1">
      <c r="A47" s="14" t="str">
        <f t="shared" si="2"/>
        <v>ValueSet/SearchEntryMode</v>
      </c>
      <c r="B47" s="4" t="s">
        <v>63</v>
      </c>
      <c r="C47" s="3" t="s">
        <v>4</v>
      </c>
      <c r="E47" s="14" t="b">
        <v>0</v>
      </c>
      <c r="F47" s="14" t="b">
        <v>0</v>
      </c>
      <c r="G47" s="14"/>
      <c r="H47" s="7">
        <f t="shared" si="3"/>
        <v>0</v>
      </c>
    </row>
    <row r="48" spans="1:8" s="2" customFormat="1">
      <c r="A48" s="15" t="str">
        <f t="shared" si="2"/>
        <v>CodeSystem/HTTPVerb</v>
      </c>
      <c r="B48" s="5" t="s">
        <v>62</v>
      </c>
      <c r="C48" s="2" t="s">
        <v>3</v>
      </c>
      <c r="E48" s="2" t="b">
        <v>0</v>
      </c>
      <c r="F48" s="2" t="b">
        <v>0</v>
      </c>
      <c r="H48" s="10">
        <f t="shared" si="3"/>
        <v>0</v>
      </c>
    </row>
    <row r="49" spans="1:8" s="3" customFormat="1">
      <c r="A49" s="14" t="str">
        <f t="shared" si="2"/>
        <v>ValueSet/HTTPVerb</v>
      </c>
      <c r="B49" s="4" t="s">
        <v>62</v>
      </c>
      <c r="C49" s="4" t="s">
        <v>4</v>
      </c>
      <c r="E49" s="14" t="b">
        <v>0</v>
      </c>
      <c r="F49" s="14" t="b">
        <v>0</v>
      </c>
      <c r="G49" s="14"/>
      <c r="H49" s="7">
        <f t="shared" si="3"/>
        <v>0</v>
      </c>
    </row>
    <row r="50" spans="1:8" s="2" customFormat="1">
      <c r="A50" s="15" t="str">
        <f t="shared" si="2"/>
        <v>CodeSystem/SearchEntryMode</v>
      </c>
      <c r="B50" s="5" t="s">
        <v>63</v>
      </c>
      <c r="C50" s="2" t="s">
        <v>3</v>
      </c>
      <c r="E50" s="2" t="b">
        <v>0</v>
      </c>
      <c r="F50" s="2" t="b">
        <v>0</v>
      </c>
      <c r="H50" s="10">
        <f t="shared" si="3"/>
        <v>0</v>
      </c>
    </row>
    <row r="51" spans="1:8" s="3" customFormat="1">
      <c r="A51" s="14" t="str">
        <f t="shared" si="2"/>
        <v>ValueSet/SearchEntryMode</v>
      </c>
      <c r="B51" s="4" t="s">
        <v>63</v>
      </c>
      <c r="C51" s="3" t="s">
        <v>4</v>
      </c>
      <c r="E51" s="14" t="b">
        <v>0</v>
      </c>
      <c r="F51" s="14" t="b">
        <v>0</v>
      </c>
      <c r="G51" s="14"/>
      <c r="H51" s="11">
        <f t="shared" si="3"/>
        <v>0</v>
      </c>
    </row>
    <row r="52" spans="1:8" s="2" customFormat="1">
      <c r="A52" s="15" t="str">
        <f t="shared" ref="A52:A75" si="4">CONCATENATE(C52,"/",B52)</f>
        <v>CodeSystem/HTTPVerb</v>
      </c>
      <c r="B52" s="5" t="s">
        <v>62</v>
      </c>
      <c r="C52" s="5" t="s">
        <v>3</v>
      </c>
      <c r="D52" s="5"/>
      <c r="E52" s="2" t="b">
        <v>0</v>
      </c>
      <c r="F52" s="2" t="b">
        <v>0</v>
      </c>
      <c r="H52" s="6">
        <f>COUNTIF(E52:F52,TRUE)/COLUMNS(E52:F52)</f>
        <v>0</v>
      </c>
    </row>
    <row r="53" spans="1:8" s="3" customFormat="1">
      <c r="A53" s="14" t="str">
        <f t="shared" si="4"/>
        <v>ValueSet/HTTPVerb</v>
      </c>
      <c r="B53" s="4" t="s">
        <v>62</v>
      </c>
      <c r="C53" s="4" t="s">
        <v>4</v>
      </c>
      <c r="D53" s="4"/>
      <c r="E53" s="14" t="b">
        <v>0</v>
      </c>
      <c r="F53" s="14" t="b">
        <v>0</v>
      </c>
      <c r="G53" s="14"/>
      <c r="H53" s="7">
        <f t="shared" ref="H53:H75" si="5">COUNTIF(E53:F53,TRUE)/COLUMNS(E53:F53)</f>
        <v>0</v>
      </c>
    </row>
    <row r="54" spans="1:8" s="2" customFormat="1">
      <c r="A54" s="15" t="str">
        <f t="shared" si="4"/>
        <v>CodeSystem/SearchEntryMode</v>
      </c>
      <c r="B54" s="5" t="s">
        <v>63</v>
      </c>
      <c r="C54" s="5" t="s">
        <v>3</v>
      </c>
      <c r="D54" s="5"/>
      <c r="E54" s="2" t="b">
        <v>0</v>
      </c>
      <c r="F54" s="2" t="b">
        <v>0</v>
      </c>
      <c r="H54" s="10">
        <f t="shared" si="5"/>
        <v>0</v>
      </c>
    </row>
    <row r="55" spans="1:8" s="3" customFormat="1">
      <c r="A55" s="14" t="str">
        <f t="shared" si="4"/>
        <v>ValueSet/SearchEntryMode</v>
      </c>
      <c r="B55" s="4" t="s">
        <v>63</v>
      </c>
      <c r="C55" s="4" t="s">
        <v>4</v>
      </c>
      <c r="D55" s="4"/>
      <c r="E55" s="14" t="b">
        <v>0</v>
      </c>
      <c r="F55" s="14" t="b">
        <v>0</v>
      </c>
      <c r="G55" s="14"/>
      <c r="H55" s="7">
        <f t="shared" si="5"/>
        <v>0</v>
      </c>
    </row>
    <row r="56" spans="1:8" s="2" customFormat="1">
      <c r="A56" s="15" t="str">
        <f t="shared" si="4"/>
        <v>CodeSystem/HTTPVerb</v>
      </c>
      <c r="B56" s="5" t="s">
        <v>62</v>
      </c>
      <c r="C56" s="2" t="s">
        <v>3</v>
      </c>
      <c r="E56" s="2" t="b">
        <v>0</v>
      </c>
      <c r="F56" s="2" t="b">
        <v>0</v>
      </c>
      <c r="H56" s="6">
        <f t="shared" si="5"/>
        <v>0</v>
      </c>
    </row>
    <row r="57" spans="1:8" s="3" customFormat="1">
      <c r="A57" s="14" t="str">
        <f t="shared" si="4"/>
        <v>ValueSet/HTTPVerb</v>
      </c>
      <c r="B57" s="4" t="s">
        <v>62</v>
      </c>
      <c r="C57" s="3" t="s">
        <v>4</v>
      </c>
      <c r="E57" s="14" t="b">
        <v>0</v>
      </c>
      <c r="F57" s="14" t="b">
        <v>0</v>
      </c>
      <c r="G57" s="14"/>
      <c r="H57" s="7">
        <f t="shared" si="5"/>
        <v>0</v>
      </c>
    </row>
    <row r="58" spans="1:8" s="2" customFormat="1">
      <c r="A58" s="15" t="str">
        <f t="shared" si="4"/>
        <v>CodeSystem/SearchEntryMode</v>
      </c>
      <c r="B58" s="5" t="s">
        <v>63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>
      <c r="A59" s="14" t="str">
        <f t="shared" si="4"/>
        <v>ValueSet/SearchEntryMode</v>
      </c>
      <c r="B59" s="4" t="s">
        <v>63</v>
      </c>
      <c r="C59" s="4" t="s">
        <v>4</v>
      </c>
      <c r="E59" s="14" t="b">
        <v>0</v>
      </c>
      <c r="F59" s="14" t="b">
        <v>0</v>
      </c>
      <c r="G59" s="14"/>
      <c r="H59" s="7">
        <f t="shared" si="5"/>
        <v>0</v>
      </c>
    </row>
    <row r="60" spans="1:8" s="2" customFormat="1">
      <c r="A60" s="15" t="str">
        <f t="shared" si="4"/>
        <v>CodeSystem/HTTPVerb</v>
      </c>
      <c r="B60" s="5" t="s">
        <v>62</v>
      </c>
      <c r="C60" s="5" t="s">
        <v>3</v>
      </c>
      <c r="E60" s="2" t="b">
        <v>0</v>
      </c>
      <c r="F60" s="2" t="b">
        <v>0</v>
      </c>
      <c r="H60" s="10">
        <f t="shared" si="5"/>
        <v>0</v>
      </c>
    </row>
    <row r="61" spans="1:8" s="3" customFormat="1">
      <c r="A61" s="14" t="str">
        <f t="shared" si="4"/>
        <v>ValueSet/HTTPVerb</v>
      </c>
      <c r="B61" s="4" t="s">
        <v>62</v>
      </c>
      <c r="C61" s="3" t="s">
        <v>4</v>
      </c>
      <c r="E61" s="14" t="b">
        <v>0</v>
      </c>
      <c r="F61" s="14" t="b">
        <v>0</v>
      </c>
      <c r="G61" s="14"/>
      <c r="H61" s="7">
        <f t="shared" si="5"/>
        <v>0</v>
      </c>
    </row>
    <row r="62" spans="1:8" s="2" customFormat="1">
      <c r="A62" s="15" t="str">
        <f t="shared" si="4"/>
        <v>CodeSystem/SearchEntryMode</v>
      </c>
      <c r="B62" s="5" t="s">
        <v>63</v>
      </c>
      <c r="C62" s="5" t="s">
        <v>3</v>
      </c>
      <c r="E62" s="2" t="b">
        <v>0</v>
      </c>
      <c r="F62" s="2" t="b">
        <v>0</v>
      </c>
      <c r="H62" s="10">
        <f t="shared" si="5"/>
        <v>0</v>
      </c>
    </row>
    <row r="63" spans="1:8" s="3" customFormat="1">
      <c r="A63" s="14" t="str">
        <f t="shared" si="4"/>
        <v>ValueSet/SearchEntryMode</v>
      </c>
      <c r="B63" s="4" t="s">
        <v>63</v>
      </c>
      <c r="C63" s="4" t="s">
        <v>4</v>
      </c>
      <c r="E63" s="14" t="b">
        <v>0</v>
      </c>
      <c r="F63" s="14" t="b">
        <v>0</v>
      </c>
      <c r="G63" s="14"/>
      <c r="H63" s="7">
        <f t="shared" si="5"/>
        <v>0</v>
      </c>
    </row>
    <row r="64" spans="1:8" s="2" customFormat="1">
      <c r="A64" s="15" t="str">
        <f t="shared" si="4"/>
        <v>CodeSystem/HTTPVerb</v>
      </c>
      <c r="B64" s="5" t="s">
        <v>62</v>
      </c>
      <c r="C64" s="2" t="s">
        <v>3</v>
      </c>
      <c r="E64" s="2" t="b">
        <v>0</v>
      </c>
      <c r="F64" s="2" t="b">
        <v>0</v>
      </c>
      <c r="H64" s="10">
        <f t="shared" si="5"/>
        <v>0</v>
      </c>
    </row>
    <row r="65" spans="1:8" s="3" customFormat="1">
      <c r="A65" s="14" t="str">
        <f t="shared" si="4"/>
        <v>ValueSet/HTTPVerb</v>
      </c>
      <c r="B65" s="4" t="s">
        <v>62</v>
      </c>
      <c r="C65" s="3" t="s">
        <v>4</v>
      </c>
      <c r="E65" s="14" t="b">
        <v>0</v>
      </c>
      <c r="F65" s="14" t="b">
        <v>0</v>
      </c>
      <c r="G65" s="14"/>
      <c r="H65" s="7">
        <f t="shared" si="5"/>
        <v>0</v>
      </c>
    </row>
    <row r="66" spans="1:8" s="2" customFormat="1">
      <c r="A66" s="15" t="str">
        <f t="shared" si="4"/>
        <v>CodeSystem/SearchEntryMode</v>
      </c>
      <c r="B66" s="5" t="s">
        <v>63</v>
      </c>
      <c r="C66" s="2" t="s">
        <v>3</v>
      </c>
      <c r="E66" s="2" t="b">
        <v>0</v>
      </c>
      <c r="F66" s="2" t="b">
        <v>0</v>
      </c>
      <c r="H66" s="10">
        <f t="shared" si="5"/>
        <v>0</v>
      </c>
    </row>
    <row r="67" spans="1:8" s="3" customFormat="1">
      <c r="A67" s="14" t="str">
        <f t="shared" si="4"/>
        <v>ValueSet/SearchEntryMode</v>
      </c>
      <c r="B67" s="4" t="s">
        <v>63</v>
      </c>
      <c r="C67" s="3" t="s">
        <v>4</v>
      </c>
      <c r="E67" s="14" t="b">
        <v>0</v>
      </c>
      <c r="F67" s="14" t="b">
        <v>0</v>
      </c>
      <c r="G67" s="14"/>
      <c r="H67" s="7">
        <f t="shared" si="5"/>
        <v>0</v>
      </c>
    </row>
    <row r="68" spans="1:8" s="2" customFormat="1">
      <c r="A68" s="15" t="str">
        <f t="shared" si="4"/>
        <v>CodeSystem/HTTPVerb</v>
      </c>
      <c r="B68" s="5" t="s">
        <v>62</v>
      </c>
      <c r="C68" s="2" t="s">
        <v>3</v>
      </c>
      <c r="E68" s="2" t="b">
        <v>0</v>
      </c>
      <c r="F68" s="2" t="b">
        <v>0</v>
      </c>
      <c r="H68" s="10">
        <f t="shared" si="5"/>
        <v>0</v>
      </c>
    </row>
    <row r="69" spans="1:8" s="3" customFormat="1">
      <c r="A69" s="14" t="str">
        <f t="shared" si="4"/>
        <v>ValueSet/HTTPVerb</v>
      </c>
      <c r="B69" s="4" t="s">
        <v>62</v>
      </c>
      <c r="C69" s="3" t="s">
        <v>4</v>
      </c>
      <c r="E69" s="14" t="b">
        <v>0</v>
      </c>
      <c r="F69" s="14" t="b">
        <v>0</v>
      </c>
      <c r="G69" s="14"/>
      <c r="H69" s="7">
        <f t="shared" si="5"/>
        <v>0</v>
      </c>
    </row>
    <row r="70" spans="1:8" s="2" customFormat="1">
      <c r="A70" s="15" t="str">
        <f t="shared" si="4"/>
        <v>CodeSystem/SearchEntryMode</v>
      </c>
      <c r="B70" s="5" t="s">
        <v>63</v>
      </c>
      <c r="C70" s="2" t="s">
        <v>3</v>
      </c>
      <c r="E70" s="2" t="b">
        <v>0</v>
      </c>
      <c r="F70" s="2" t="b">
        <v>0</v>
      </c>
      <c r="H70" s="10">
        <f t="shared" si="5"/>
        <v>0</v>
      </c>
    </row>
    <row r="71" spans="1:8" s="3" customFormat="1">
      <c r="A71" s="14" t="str">
        <f t="shared" si="4"/>
        <v>ValueSet/SearchEntryMode</v>
      </c>
      <c r="B71" s="4" t="s">
        <v>63</v>
      </c>
      <c r="C71" s="4" t="s">
        <v>4</v>
      </c>
      <c r="E71" s="14" t="b">
        <v>0</v>
      </c>
      <c r="F71" s="14" t="b">
        <v>0</v>
      </c>
      <c r="G71" s="14"/>
      <c r="H71" s="7">
        <f t="shared" si="5"/>
        <v>0</v>
      </c>
    </row>
    <row r="72" spans="1:8" s="2" customFormat="1">
      <c r="A72" s="15" t="str">
        <f t="shared" si="4"/>
        <v>CodeSystem/HTTPVerb</v>
      </c>
      <c r="B72" s="5" t="s">
        <v>62</v>
      </c>
      <c r="C72" s="2" t="s">
        <v>3</v>
      </c>
      <c r="E72" s="2" t="b">
        <v>0</v>
      </c>
      <c r="F72" s="2" t="b">
        <v>0</v>
      </c>
      <c r="H72" s="10">
        <f t="shared" si="5"/>
        <v>0</v>
      </c>
    </row>
    <row r="73" spans="1:8" s="3" customFormat="1">
      <c r="A73" s="14" t="str">
        <f t="shared" si="4"/>
        <v>ValueSet/HTTPVerb</v>
      </c>
      <c r="B73" s="4" t="s">
        <v>62</v>
      </c>
      <c r="C73" s="3" t="s">
        <v>4</v>
      </c>
      <c r="E73" s="14" t="b">
        <v>0</v>
      </c>
      <c r="F73" s="14" t="b">
        <v>0</v>
      </c>
      <c r="G73" s="14"/>
      <c r="H73" s="11">
        <f t="shared" si="5"/>
        <v>0</v>
      </c>
    </row>
    <row r="74" spans="1:8" s="2" customFormat="1">
      <c r="A74" s="15" t="str">
        <f t="shared" si="4"/>
        <v>CodeSystem/SearchEntryMode</v>
      </c>
      <c r="B74" s="5" t="s">
        <v>63</v>
      </c>
      <c r="C74" s="2" t="s">
        <v>3</v>
      </c>
      <c r="E74" s="2" t="b">
        <v>0</v>
      </c>
      <c r="F74" s="2" t="b">
        <v>0</v>
      </c>
      <c r="H74" s="10">
        <f t="shared" si="5"/>
        <v>0</v>
      </c>
    </row>
    <row r="75" spans="1:8" s="3" customFormat="1">
      <c r="A75" s="14" t="str">
        <f t="shared" si="4"/>
        <v>ValueSet/SearchEntryMode</v>
      </c>
      <c r="B75" s="4" t="s">
        <v>63</v>
      </c>
      <c r="C75" s="3" t="s">
        <v>4</v>
      </c>
      <c r="E75" s="14" t="b">
        <v>0</v>
      </c>
      <c r="F75" s="14" t="b">
        <v>0</v>
      </c>
      <c r="G75" s="14"/>
      <c r="H75" s="11">
        <f t="shared" si="5"/>
        <v>0</v>
      </c>
    </row>
    <row r="76" spans="1:8" s="2" customFormat="1">
      <c r="A76" s="15" t="str">
        <f t="shared" ref="A76:A97" si="6">CONCATENATE(C76,"/",B76)</f>
        <v>CodeSystem/HTTPVerb</v>
      </c>
      <c r="B76" s="5" t="s">
        <v>62</v>
      </c>
      <c r="C76" s="5" t="s">
        <v>3</v>
      </c>
      <c r="D76" s="5"/>
      <c r="E76" s="2" t="b">
        <v>0</v>
      </c>
      <c r="F76" s="2" t="b">
        <v>0</v>
      </c>
      <c r="H76" s="6">
        <f>COUNTIF(E76:F76,TRUE)/COLUMNS(E76:F76)</f>
        <v>0</v>
      </c>
    </row>
    <row r="77" spans="1:8" s="3" customFormat="1">
      <c r="A77" s="14" t="str">
        <f t="shared" si="6"/>
        <v>ValueSet/HTTPVerb</v>
      </c>
      <c r="B77" s="4" t="s">
        <v>62</v>
      </c>
      <c r="C77" s="4" t="s">
        <v>4</v>
      </c>
      <c r="D77" s="4"/>
      <c r="E77" s="14" t="b">
        <v>0</v>
      </c>
      <c r="F77" s="14" t="b">
        <v>0</v>
      </c>
      <c r="G77" s="14"/>
      <c r="H77" s="7">
        <f t="shared" ref="H77:H97" si="7">COUNTIF(E77:F77,TRUE)/COLUMNS(E77:F77)</f>
        <v>0</v>
      </c>
    </row>
    <row r="78" spans="1:8" s="2" customFormat="1">
      <c r="A78" s="15" t="str">
        <f t="shared" si="6"/>
        <v>CodeSystem/SearchEntryMode</v>
      </c>
      <c r="B78" s="5" t="s">
        <v>63</v>
      </c>
      <c r="C78" s="5" t="s">
        <v>3</v>
      </c>
      <c r="D78" s="5"/>
      <c r="E78" s="2" t="b">
        <v>0</v>
      </c>
      <c r="F78" s="2" t="b">
        <v>0</v>
      </c>
      <c r="H78" s="10">
        <f t="shared" si="7"/>
        <v>0</v>
      </c>
    </row>
    <row r="79" spans="1:8" s="3" customFormat="1">
      <c r="A79" s="14" t="str">
        <f t="shared" si="6"/>
        <v>ValueSet/SearchEntryMode</v>
      </c>
      <c r="B79" s="4" t="s">
        <v>63</v>
      </c>
      <c r="C79" s="4" t="s">
        <v>4</v>
      </c>
      <c r="D79" s="4"/>
      <c r="E79" s="14" t="b">
        <v>0</v>
      </c>
      <c r="F79" s="14" t="b">
        <v>0</v>
      </c>
      <c r="G79" s="14"/>
      <c r="H79" s="7">
        <f t="shared" si="7"/>
        <v>0</v>
      </c>
    </row>
    <row r="80" spans="1:8" s="2" customFormat="1">
      <c r="A80" s="15" t="str">
        <f t="shared" si="6"/>
        <v>CodeSystem/HTTPVerb</v>
      </c>
      <c r="B80" s="5" t="s">
        <v>62</v>
      </c>
      <c r="C80" s="2" t="s">
        <v>3</v>
      </c>
      <c r="E80" s="2" t="b">
        <v>0</v>
      </c>
      <c r="F80" s="2" t="b">
        <v>0</v>
      </c>
      <c r="H80" s="6">
        <f t="shared" si="7"/>
        <v>0</v>
      </c>
    </row>
    <row r="81" spans="1:8" s="3" customFormat="1">
      <c r="A81" s="14" t="str">
        <f t="shared" si="6"/>
        <v>ValueSet/HTTPVerb</v>
      </c>
      <c r="B81" s="4" t="s">
        <v>62</v>
      </c>
      <c r="C81" s="3" t="s">
        <v>4</v>
      </c>
      <c r="E81" s="14" t="b">
        <v>0</v>
      </c>
      <c r="F81" s="14" t="b">
        <v>0</v>
      </c>
      <c r="G81" s="14"/>
      <c r="H81" s="7">
        <f t="shared" si="7"/>
        <v>0</v>
      </c>
    </row>
    <row r="82" spans="1:8" s="2" customFormat="1">
      <c r="A82" s="15" t="str">
        <f t="shared" si="6"/>
        <v>CodeSystem/SearchEntryMode</v>
      </c>
      <c r="B82" s="5" t="s">
        <v>63</v>
      </c>
      <c r="C82" s="2" t="s">
        <v>3</v>
      </c>
      <c r="E82" s="2" t="b">
        <v>0</v>
      </c>
      <c r="F82" s="2" t="b">
        <v>0</v>
      </c>
      <c r="H82" s="10">
        <f t="shared" si="7"/>
        <v>0</v>
      </c>
    </row>
    <row r="83" spans="1:8" s="3" customFormat="1">
      <c r="A83" s="14" t="str">
        <f t="shared" si="6"/>
        <v>ValueSet/SearchEntryMode</v>
      </c>
      <c r="B83" s="4" t="s">
        <v>63</v>
      </c>
      <c r="C83" s="4" t="s">
        <v>4</v>
      </c>
      <c r="E83" s="14" t="b">
        <v>0</v>
      </c>
      <c r="F83" s="14" t="b">
        <v>0</v>
      </c>
      <c r="G83" s="14"/>
      <c r="H83" s="7">
        <f t="shared" si="7"/>
        <v>0</v>
      </c>
    </row>
    <row r="84" spans="1:8" s="2" customFormat="1">
      <c r="A84" s="15" t="str">
        <f t="shared" si="6"/>
        <v>CodeSystem/HTTPVerb</v>
      </c>
      <c r="B84" s="5" t="s">
        <v>62</v>
      </c>
      <c r="C84" s="5" t="s">
        <v>3</v>
      </c>
      <c r="E84" s="2" t="b">
        <v>0</v>
      </c>
      <c r="F84" s="2" t="b">
        <v>0</v>
      </c>
      <c r="H84" s="10">
        <f t="shared" si="7"/>
        <v>0</v>
      </c>
    </row>
    <row r="85" spans="1:8" s="3" customFormat="1">
      <c r="A85" s="14" t="str">
        <f t="shared" si="6"/>
        <v>ValueSet/HTTPVerb</v>
      </c>
      <c r="B85" s="4" t="s">
        <v>62</v>
      </c>
      <c r="C85" s="3" t="s">
        <v>4</v>
      </c>
      <c r="E85" s="14" t="b">
        <v>0</v>
      </c>
      <c r="F85" s="14" t="b">
        <v>0</v>
      </c>
      <c r="G85" s="14"/>
      <c r="H85" s="7">
        <f t="shared" si="7"/>
        <v>0</v>
      </c>
    </row>
    <row r="86" spans="1:8" s="2" customFormat="1">
      <c r="A86" s="15" t="str">
        <f t="shared" si="6"/>
        <v>CodeSystem/SearchEntryMode</v>
      </c>
      <c r="B86" s="5" t="s">
        <v>63</v>
      </c>
      <c r="C86" s="5" t="s">
        <v>3</v>
      </c>
      <c r="E86" s="2" t="b">
        <v>0</v>
      </c>
      <c r="F86" s="2" t="b">
        <v>0</v>
      </c>
      <c r="H86" s="10">
        <f t="shared" si="7"/>
        <v>0</v>
      </c>
    </row>
    <row r="87" spans="1:8" s="3" customFormat="1">
      <c r="A87" s="14" t="str">
        <f t="shared" si="6"/>
        <v>ValueSet/SearchEntryMode</v>
      </c>
      <c r="B87" s="4" t="s">
        <v>63</v>
      </c>
      <c r="C87" s="4" t="s">
        <v>4</v>
      </c>
      <c r="E87" s="14" t="b">
        <v>0</v>
      </c>
      <c r="F87" s="14" t="b">
        <v>0</v>
      </c>
      <c r="G87" s="14"/>
      <c r="H87" s="7">
        <f t="shared" si="7"/>
        <v>0</v>
      </c>
    </row>
    <row r="88" spans="1:8" s="2" customFormat="1">
      <c r="A88" s="15" t="str">
        <f t="shared" si="6"/>
        <v>CodeSystem/HTTPVerb</v>
      </c>
      <c r="B88" s="5" t="s">
        <v>62</v>
      </c>
      <c r="C88" s="2" t="s">
        <v>3</v>
      </c>
      <c r="E88" s="2" t="b">
        <v>0</v>
      </c>
      <c r="F88" s="2" t="b">
        <v>0</v>
      </c>
      <c r="H88" s="10">
        <f t="shared" si="7"/>
        <v>0</v>
      </c>
    </row>
    <row r="89" spans="1:8" s="3" customFormat="1">
      <c r="A89" s="14" t="str">
        <f t="shared" si="6"/>
        <v>ValueSet/HTTPVerb</v>
      </c>
      <c r="B89" s="4" t="s">
        <v>62</v>
      </c>
      <c r="C89" s="3" t="s">
        <v>4</v>
      </c>
      <c r="E89" s="14" t="b">
        <v>0</v>
      </c>
      <c r="F89" s="14" t="b">
        <v>0</v>
      </c>
      <c r="G89" s="14"/>
      <c r="H89" s="7">
        <f t="shared" si="7"/>
        <v>0</v>
      </c>
    </row>
    <row r="90" spans="1:8" s="2" customFormat="1">
      <c r="A90" s="15" t="str">
        <f t="shared" si="6"/>
        <v>CodeSystem/SearchEntryMode</v>
      </c>
      <c r="B90" s="5" t="s">
        <v>63</v>
      </c>
      <c r="C90" s="2" t="s">
        <v>3</v>
      </c>
      <c r="E90" s="2" t="b">
        <v>0</v>
      </c>
      <c r="F90" s="2" t="b">
        <v>0</v>
      </c>
      <c r="H90" s="10">
        <f t="shared" si="7"/>
        <v>0</v>
      </c>
    </row>
    <row r="91" spans="1:8" s="3" customFormat="1">
      <c r="A91" s="14" t="str">
        <f t="shared" si="6"/>
        <v>ValueSet/SearchEntryMode</v>
      </c>
      <c r="B91" s="4" t="s">
        <v>63</v>
      </c>
      <c r="C91" s="3" t="s">
        <v>4</v>
      </c>
      <c r="E91" s="14" t="b">
        <v>0</v>
      </c>
      <c r="F91" s="14" t="b">
        <v>0</v>
      </c>
      <c r="G91" s="14"/>
      <c r="H91" s="7">
        <f t="shared" si="7"/>
        <v>0</v>
      </c>
    </row>
    <row r="92" spans="1:8" s="2" customFormat="1">
      <c r="A92" s="15" t="str">
        <f t="shared" si="6"/>
        <v>CodeSystem/HTTPVerb</v>
      </c>
      <c r="B92" s="5" t="s">
        <v>62</v>
      </c>
      <c r="C92" s="2" t="s">
        <v>3</v>
      </c>
      <c r="E92" s="2" t="b">
        <v>0</v>
      </c>
      <c r="F92" s="2" t="b">
        <v>0</v>
      </c>
      <c r="H92" s="10">
        <f t="shared" si="7"/>
        <v>0</v>
      </c>
    </row>
    <row r="93" spans="1:8" s="3" customFormat="1">
      <c r="A93" s="14" t="str">
        <f t="shared" si="6"/>
        <v>ValueSet/HTTPVerb</v>
      </c>
      <c r="B93" s="4" t="s">
        <v>62</v>
      </c>
      <c r="C93" s="3" t="s">
        <v>4</v>
      </c>
      <c r="E93" s="14" t="b">
        <v>0</v>
      </c>
      <c r="F93" s="14" t="b">
        <v>0</v>
      </c>
      <c r="G93" s="14"/>
      <c r="H93" s="7">
        <f t="shared" si="7"/>
        <v>0</v>
      </c>
    </row>
    <row r="94" spans="1:8" s="2" customFormat="1">
      <c r="A94" s="15" t="str">
        <f t="shared" si="6"/>
        <v>CodeSystem/SearchEntryMode</v>
      </c>
      <c r="B94" s="5" t="s">
        <v>63</v>
      </c>
      <c r="C94" s="2" t="s">
        <v>3</v>
      </c>
      <c r="E94" s="2" t="b">
        <v>0</v>
      </c>
      <c r="F94" s="2" t="b">
        <v>0</v>
      </c>
      <c r="H94" s="10">
        <f t="shared" si="7"/>
        <v>0</v>
      </c>
    </row>
    <row r="95" spans="1:8" s="3" customFormat="1">
      <c r="A95" s="14" t="str">
        <f t="shared" si="6"/>
        <v>ValueSet/SearchEntryMode</v>
      </c>
      <c r="B95" s="4" t="s">
        <v>63</v>
      </c>
      <c r="C95" s="4" t="s">
        <v>4</v>
      </c>
      <c r="E95" s="14" t="b">
        <v>0</v>
      </c>
      <c r="F95" s="14" t="b">
        <v>0</v>
      </c>
      <c r="G95" s="14"/>
      <c r="H95" s="7">
        <f t="shared" si="7"/>
        <v>0</v>
      </c>
    </row>
    <row r="96" spans="1:8" s="2" customFormat="1">
      <c r="A96" s="15" t="str">
        <f t="shared" si="6"/>
        <v>CodeSystem/HTTPVerb</v>
      </c>
      <c r="B96" s="5" t="s">
        <v>62</v>
      </c>
      <c r="C96" s="2" t="s">
        <v>3</v>
      </c>
      <c r="E96" s="2" t="b">
        <v>0</v>
      </c>
      <c r="F96" s="2" t="b">
        <v>0</v>
      </c>
      <c r="H96" s="10">
        <f t="shared" si="7"/>
        <v>0</v>
      </c>
    </row>
    <row r="97" spans="1:8" s="3" customFormat="1">
      <c r="A97" s="14" t="str">
        <f t="shared" si="6"/>
        <v>ValueSet/HTTPVerb</v>
      </c>
      <c r="B97" s="4" t="s">
        <v>62</v>
      </c>
      <c r="C97" s="3" t="s">
        <v>4</v>
      </c>
      <c r="E97" s="14" t="b">
        <v>0</v>
      </c>
      <c r="F97" s="14" t="b">
        <v>0</v>
      </c>
      <c r="G97" s="14"/>
      <c r="H97" s="11">
        <f t="shared" si="7"/>
        <v>0</v>
      </c>
    </row>
    <row r="98" spans="1:8" s="2" customFormat="1">
      <c r="A98" s="15" t="str">
        <f t="shared" ref="A98:A101" si="8">CONCATENATE(C98,"/",B98)</f>
        <v>CodeSystem/HTTPVerb</v>
      </c>
      <c r="B98" s="5" t="s">
        <v>62</v>
      </c>
      <c r="C98" s="2" t="s">
        <v>3</v>
      </c>
      <c r="E98" s="2" t="b">
        <v>0</v>
      </c>
      <c r="F98" s="2" t="b">
        <v>0</v>
      </c>
      <c r="H98" s="10">
        <f t="shared" ref="H98:H101" si="9">COUNTIF(E98:F98,TRUE)/COLUMNS(E98:F98)</f>
        <v>0</v>
      </c>
    </row>
    <row r="99" spans="1:8" s="3" customFormat="1">
      <c r="A99" s="14" t="str">
        <f t="shared" si="8"/>
        <v>ValueSet/HTTPVerb</v>
      </c>
      <c r="B99" s="4" t="s">
        <v>62</v>
      </c>
      <c r="C99" s="3" t="s">
        <v>4</v>
      </c>
      <c r="E99" s="14" t="b">
        <v>0</v>
      </c>
      <c r="F99" s="14" t="b">
        <v>0</v>
      </c>
      <c r="G99" s="14"/>
      <c r="H99" s="11">
        <f t="shared" si="9"/>
        <v>0</v>
      </c>
    </row>
    <row r="100" spans="1:8" s="2" customFormat="1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H100" s="10">
        <f t="shared" si="9"/>
        <v>0</v>
      </c>
    </row>
    <row r="101" spans="1:8" s="3" customFormat="1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4"/>
      <c r="H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opLeftCell="B1" workbookViewId="0">
      <selection activeCell="A20" sqref="A2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69</v>
      </c>
      <c r="H1" s="1" t="s">
        <v>1</v>
      </c>
      <c r="I1" s="1" t="s">
        <v>72</v>
      </c>
      <c r="J1" s="1" t="s">
        <v>73</v>
      </c>
    </row>
    <row r="2" spans="1:10" s="2" customFormat="1">
      <c r="A2" s="2" t="str">
        <f>_xlfn.CONCAT(C2,"/",B2)</f>
        <v>CodeSystem/name-use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70</v>
      </c>
      <c r="H2" s="6">
        <f>COUNTIF(E2:F2,TRUE)/COLUMNS(E2:F2)</f>
        <v>0.5</v>
      </c>
      <c r="I2" s="2" t="s">
        <v>76</v>
      </c>
      <c r="J2" s="2" t="s">
        <v>75</v>
      </c>
    </row>
    <row r="3" spans="1:10" s="3" customFormat="1">
      <c r="A3" s="3" t="str">
        <f t="shared" ref="A3:A13" si="0">_xlfn.CONCAT(C3,"/",B3)</f>
        <v>ValueSet/name-use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70</v>
      </c>
      <c r="H3" s="7">
        <f t="shared" ref="H3:H14" si="1">COUNTIF(E3:F3,TRUE)/COLUMNS(E3:F3)</f>
        <v>0.5</v>
      </c>
      <c r="I3" s="3" t="s">
        <v>76</v>
      </c>
      <c r="J3" s="3" t="s">
        <v>75</v>
      </c>
    </row>
    <row r="4" spans="1:10" s="2" customFormat="1">
      <c r="A4" s="2" t="str">
        <f t="shared" si="0"/>
        <v>CodeSystem/marital-status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70</v>
      </c>
      <c r="H4" s="6">
        <f t="shared" si="1"/>
        <v>1</v>
      </c>
      <c r="I4" s="28" t="s">
        <v>81</v>
      </c>
      <c r="J4" s="2" t="s">
        <v>77</v>
      </c>
    </row>
    <row r="5" spans="1:10" s="3" customFormat="1">
      <c r="A5" s="3" t="str">
        <f t="shared" si="0"/>
        <v>ValueSet/marital-status</v>
      </c>
      <c r="B5" s="3" t="s">
        <v>11</v>
      </c>
      <c r="C5" s="3" t="s">
        <v>4</v>
      </c>
      <c r="D5" s="3" t="s">
        <v>12</v>
      </c>
      <c r="E5" s="3" t="b">
        <v>1</v>
      </c>
      <c r="F5" s="3" t="b">
        <v>1</v>
      </c>
      <c r="G5" s="4" t="s">
        <v>70</v>
      </c>
      <c r="H5" s="7">
        <f t="shared" si="1"/>
        <v>1</v>
      </c>
      <c r="I5" s="28" t="s">
        <v>76</v>
      </c>
      <c r="J5" s="2" t="s">
        <v>77</v>
      </c>
    </row>
    <row r="6" spans="1:10" s="2" customFormat="1">
      <c r="A6" s="2" t="str">
        <f t="shared" si="0"/>
        <v>CodeSystem/administrative-gender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71</v>
      </c>
      <c r="H6" s="6">
        <f t="shared" si="1"/>
        <v>0.5</v>
      </c>
      <c r="I6" s="2" t="s">
        <v>76</v>
      </c>
      <c r="J6" s="2" t="s">
        <v>75</v>
      </c>
    </row>
    <row r="7" spans="1:10" s="3" customFormat="1">
      <c r="A7" s="3" t="str">
        <f t="shared" si="0"/>
        <v>ValueSet/administrative-gender</v>
      </c>
      <c r="B7" s="3" t="s">
        <v>14</v>
      </c>
      <c r="C7" s="3" t="s">
        <v>4</v>
      </c>
      <c r="D7" s="3" t="s">
        <v>15</v>
      </c>
      <c r="E7" s="3" t="b">
        <v>1</v>
      </c>
      <c r="F7" s="3" t="b">
        <v>0</v>
      </c>
      <c r="G7" s="4" t="s">
        <v>71</v>
      </c>
      <c r="H7" s="7">
        <f t="shared" si="1"/>
        <v>0.5</v>
      </c>
      <c r="I7" s="2" t="s">
        <v>76</v>
      </c>
      <c r="J7" s="2" t="s">
        <v>75</v>
      </c>
    </row>
    <row r="8" spans="1:10" s="3" customFormat="1">
      <c r="A8" s="3" t="str">
        <f t="shared" si="0"/>
        <v>ValueSet/BRSexo-1.0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69</v>
      </c>
      <c r="H8" s="7">
        <f t="shared" si="1"/>
        <v>1</v>
      </c>
      <c r="I8" s="3" t="s">
        <v>74</v>
      </c>
      <c r="J8" s="3" t="s">
        <v>75</v>
      </c>
    </row>
    <row r="9" spans="1:10" s="2" customFormat="1" ht="15.6">
      <c r="A9" s="2" t="s">
        <v>82</v>
      </c>
      <c r="B9" s="5" t="s">
        <v>84</v>
      </c>
      <c r="C9" s="2" t="s">
        <v>3</v>
      </c>
      <c r="D9" s="26" t="s">
        <v>83</v>
      </c>
      <c r="E9" s="2" t="b">
        <v>1</v>
      </c>
      <c r="F9" s="2" t="b">
        <v>0</v>
      </c>
      <c r="G9" s="5" t="s">
        <v>70</v>
      </c>
      <c r="H9" s="6">
        <f t="shared" si="1"/>
        <v>0.5</v>
      </c>
      <c r="I9" s="2" t="s">
        <v>85</v>
      </c>
      <c r="J9" s="2" t="s">
        <v>75</v>
      </c>
    </row>
    <row r="10" spans="1:10" s="3" customFormat="1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70</v>
      </c>
      <c r="H10" s="7">
        <f t="shared" si="1"/>
        <v>0.5</v>
      </c>
      <c r="I10" s="3" t="s">
        <v>86</v>
      </c>
      <c r="J10" s="3" t="s">
        <v>75</v>
      </c>
    </row>
    <row r="11" spans="1:10" s="2" customFormat="1">
      <c r="A11" s="2" t="str">
        <f t="shared" si="0"/>
        <v>ValueSet/languages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70</v>
      </c>
      <c r="H11" s="6">
        <f t="shared" si="1"/>
        <v>1</v>
      </c>
      <c r="I11" s="2" t="s">
        <v>76</v>
      </c>
      <c r="J11" s="2" t="s">
        <v>75</v>
      </c>
    </row>
    <row r="12" spans="1:10" s="3" customFormat="1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70</v>
      </c>
      <c r="H12" s="7">
        <f t="shared" si="1"/>
        <v>1</v>
      </c>
    </row>
    <row r="13" spans="1:10" s="2" customFormat="1">
      <c r="A13" s="2" t="str">
        <f t="shared" si="0"/>
        <v>ValueSet/link-type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70</v>
      </c>
      <c r="H13" s="6">
        <f t="shared" si="1"/>
        <v>0.5</v>
      </c>
      <c r="I13" s="2" t="s">
        <v>76</v>
      </c>
      <c r="J13" s="2" t="s">
        <v>75</v>
      </c>
    </row>
    <row r="14" spans="1:10" s="3" customFormat="1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70</v>
      </c>
      <c r="H14" s="7">
        <f t="shared" si="1"/>
        <v>0.5</v>
      </c>
      <c r="I14" s="3" t="s">
        <v>86</v>
      </c>
      <c r="J14" s="3" t="s">
        <v>75</v>
      </c>
    </row>
    <row r="15" spans="1:10" s="2" customFormat="1" ht="15.6">
      <c r="A15" s="2" t="s">
        <v>78</v>
      </c>
      <c r="B15" s="27" t="s">
        <v>79</v>
      </c>
      <c r="C15" s="2" t="s">
        <v>3</v>
      </c>
      <c r="D15" s="26" t="s">
        <v>79</v>
      </c>
      <c r="E15" s="2" t="b">
        <v>1</v>
      </c>
      <c r="F15" s="2" t="b">
        <v>0</v>
      </c>
      <c r="G15" s="2" t="s">
        <v>80</v>
      </c>
      <c r="H15" s="6"/>
      <c r="I15" s="28" t="s">
        <v>81</v>
      </c>
      <c r="J15" s="2" t="s">
        <v>75</v>
      </c>
    </row>
    <row r="16" spans="1:10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B1" workbookViewId="0">
      <selection activeCell="E13" sqref="E1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69</v>
      </c>
      <c r="H1" s="1" t="s">
        <v>1</v>
      </c>
      <c r="I1" s="1" t="s">
        <v>72</v>
      </c>
      <c r="J1" s="1" t="s">
        <v>73</v>
      </c>
    </row>
    <row r="2" spans="1:10" s="2" customFormat="1">
      <c r="A2" s="2" t="str">
        <f>_xlfn.CONCAT(C2,"/",B2)</f>
        <v>CodeSystem/organization-type</v>
      </c>
      <c r="B2" s="5" t="s">
        <v>25</v>
      </c>
      <c r="C2" s="2" t="s">
        <v>3</v>
      </c>
      <c r="D2" s="5" t="s">
        <v>26</v>
      </c>
      <c r="E2" s="2" t="b">
        <v>1</v>
      </c>
      <c r="F2" s="2" t="b">
        <v>0</v>
      </c>
      <c r="G2" s="5" t="s">
        <v>71</v>
      </c>
      <c r="H2" s="6">
        <f>COUNTIF(E2:F2,TRUE)/COLUMNS(E2:F2)</f>
        <v>0.5</v>
      </c>
      <c r="I2" s="2" t="s">
        <v>86</v>
      </c>
      <c r="J2" s="2" t="s">
        <v>75</v>
      </c>
    </row>
    <row r="3" spans="1:10" s="3" customFormat="1">
      <c r="A3" s="3" t="str">
        <f t="shared" ref="A3:A5" si="0">_xlfn.CONCAT(C3,"/",B3)</f>
        <v>ValueSet/organization-type</v>
      </c>
      <c r="B3" s="4" t="s">
        <v>25</v>
      </c>
      <c r="C3" s="3" t="s">
        <v>4</v>
      </c>
      <c r="D3" s="4" t="s">
        <v>26</v>
      </c>
      <c r="E3" s="3" t="b">
        <v>1</v>
      </c>
      <c r="F3" s="3" t="b">
        <v>0</v>
      </c>
      <c r="G3" s="4" t="s">
        <v>71</v>
      </c>
      <c r="H3" s="7">
        <f t="shared" ref="H3:H5" si="1">COUNTIF(E3:F3,TRUE)/COLUMNS(E3:F3)</f>
        <v>0.5</v>
      </c>
      <c r="I3" s="3" t="s">
        <v>76</v>
      </c>
      <c r="J3" s="3" t="s">
        <v>75</v>
      </c>
    </row>
    <row r="4" spans="1:10" s="2" customFormat="1">
      <c r="A4" s="2" t="str">
        <f>_xlfn.CONCAT(C4,"/",B4)</f>
        <v>CodeSystem/BRTipoEstabelecimento</v>
      </c>
      <c r="B4" s="5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69</v>
      </c>
      <c r="H4" s="10">
        <f t="shared" si="1"/>
        <v>1</v>
      </c>
      <c r="I4" s="2" t="s">
        <v>87</v>
      </c>
      <c r="J4" s="2" t="s">
        <v>75</v>
      </c>
    </row>
    <row r="5" spans="1:10" s="3" customFormat="1">
      <c r="A5" s="3" t="str">
        <f t="shared" si="0"/>
        <v>ValueSet/BRTipoEstabelecimento</v>
      </c>
      <c r="B5" s="4" t="s">
        <v>27</v>
      </c>
      <c r="C5" s="4" t="s">
        <v>4</v>
      </c>
      <c r="D5" s="4" t="s">
        <v>28</v>
      </c>
      <c r="E5" s="3" t="b">
        <v>1</v>
      </c>
      <c r="F5" s="3" t="b">
        <v>1</v>
      </c>
      <c r="G5" s="4" t="s">
        <v>69</v>
      </c>
      <c r="H5" s="7">
        <f t="shared" si="1"/>
        <v>1</v>
      </c>
      <c r="I5" s="3" t="s">
        <v>88</v>
      </c>
      <c r="J5" s="3" t="s">
        <v>75</v>
      </c>
    </row>
    <row r="6" spans="1:10" s="2" customFormat="1">
      <c r="H6" s="6"/>
    </row>
    <row r="7" spans="1:10" s="3" customFormat="1">
      <c r="H7" s="7"/>
    </row>
    <row r="8" spans="1:10" s="2" customFormat="1">
      <c r="A8" s="5" t="s">
        <v>56</v>
      </c>
      <c r="H8" s="6"/>
    </row>
    <row r="9" spans="1:10" s="3" customFormat="1">
      <c r="H9" s="7"/>
    </row>
    <row r="10" spans="1:10" s="2" customFormat="1">
      <c r="H10" s="6"/>
    </row>
    <row r="11" spans="1:10" s="3" customFormat="1">
      <c r="H11" s="7"/>
    </row>
    <row r="12" spans="1:10" s="2" customFormat="1">
      <c r="H12" s="6"/>
    </row>
    <row r="13" spans="1:10" s="3" customFormat="1">
      <c r="H13" s="7"/>
    </row>
    <row r="14" spans="1:10" s="2" customFormat="1">
      <c r="H14" s="6"/>
    </row>
    <row r="15" spans="1:10" s="3" customFormat="1">
      <c r="H15" s="7"/>
    </row>
    <row r="16" spans="1:10" s="2" customFormat="1">
      <c r="H16" s="6"/>
    </row>
    <row r="17" spans="8:8" s="3" customFormat="1">
      <c r="H17" s="7"/>
    </row>
    <row r="18" spans="8:8" s="2" customFormat="1">
      <c r="H18" s="6"/>
    </row>
    <row r="19" spans="8:8" s="3" customFormat="1">
      <c r="H19" s="7"/>
    </row>
    <row r="20" spans="8:8" s="2" customFormat="1">
      <c r="H20" s="6"/>
    </row>
    <row r="21" spans="8:8" s="3" customFormat="1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D3" sqref="D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customWidth="1"/>
    <col min="6" max="6" width="16.109375" customWidth="1"/>
    <col min="7" max="7" width="13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69</v>
      </c>
      <c r="H1" s="1" t="s">
        <v>1</v>
      </c>
      <c r="I1" s="1" t="s">
        <v>72</v>
      </c>
      <c r="J1" s="1" t="s">
        <v>73</v>
      </c>
    </row>
    <row r="2" spans="1:10" s="2" customFormat="1">
      <c r="A2" s="2" t="str">
        <f t="shared" ref="A2:A6" si="0">_xlfn.CONCAT(C2,"/",B2)</f>
        <v>CodeSystem/http://terminology.hl7.org/CodeSystem/v2-0360</v>
      </c>
      <c r="B2" s="18" t="s">
        <v>89</v>
      </c>
      <c r="C2" s="5" t="s">
        <v>3</v>
      </c>
      <c r="D2" s="5" t="s">
        <v>90</v>
      </c>
      <c r="E2" s="2" t="b">
        <v>0</v>
      </c>
      <c r="F2" s="2" t="b">
        <v>0</v>
      </c>
      <c r="G2" s="5" t="s">
        <v>70</v>
      </c>
      <c r="H2" s="6">
        <f t="shared" ref="H2:H7" si="1">COUNTIF(E2:F2,TRUE)/COLUMNS(E2:F2)</f>
        <v>0</v>
      </c>
      <c r="I2" s="2" t="s">
        <v>91</v>
      </c>
    </row>
    <row r="3" spans="1:10" s="3" customFormat="1">
      <c r="A3" s="3" t="s">
        <v>92</v>
      </c>
      <c r="B3" s="4" t="s">
        <v>93</v>
      </c>
      <c r="C3" s="4" t="s">
        <v>4</v>
      </c>
      <c r="D3" s="5" t="s">
        <v>94</v>
      </c>
      <c r="E3" s="14" t="b">
        <v>0</v>
      </c>
      <c r="F3" s="14" t="b">
        <v>0</v>
      </c>
      <c r="G3" s="13" t="s">
        <v>70</v>
      </c>
      <c r="H3" s="16">
        <f t="shared" si="1"/>
        <v>0</v>
      </c>
      <c r="I3" s="3" t="s">
        <v>95</v>
      </c>
    </row>
    <row r="4" spans="1:10" s="2" customFormat="1">
      <c r="A4" s="12" t="str">
        <f t="shared" si="0"/>
        <v>CodeSystem/BRCBO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69</v>
      </c>
      <c r="H4" s="6">
        <f t="shared" si="1"/>
        <v>1</v>
      </c>
    </row>
    <row r="5" spans="1:10" s="3" customFormat="1">
      <c r="A5" s="3" t="str">
        <f t="shared" si="0"/>
        <v>ValueSet/BRCBO-1.0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69</v>
      </c>
      <c r="H5" s="7">
        <f t="shared" si="1"/>
        <v>1</v>
      </c>
    </row>
    <row r="6" spans="1:10" s="2" customFormat="1">
      <c r="A6" s="2" t="str">
        <f t="shared" si="0"/>
        <v>ConceptMap/BRCBO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5"/>
      <c r="H6" s="10">
        <f t="shared" si="1"/>
        <v>1</v>
      </c>
      <c r="I6" s="2" t="s">
        <v>87</v>
      </c>
      <c r="J6" s="2" t="s">
        <v>75</v>
      </c>
    </row>
    <row r="7" spans="1:10" s="3" customFormat="1">
      <c r="H7" s="11">
        <f t="shared" si="1"/>
        <v>0</v>
      </c>
      <c r="I7" s="3" t="s">
        <v>88</v>
      </c>
      <c r="J7" s="3" t="s">
        <v>75</v>
      </c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topLeftCell="B1" workbookViewId="0">
      <selection activeCell="B2" sqref="B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69</v>
      </c>
      <c r="H1" s="1" t="s">
        <v>1</v>
      </c>
      <c r="I1" s="1" t="s">
        <v>72</v>
      </c>
      <c r="J1" s="1" t="s">
        <v>73</v>
      </c>
    </row>
    <row r="2" spans="1:11" s="12" customFormat="1">
      <c r="A2" s="12" t="str">
        <f t="shared" ref="A2:A4" si="0">_xlfn.CONCAT(C2,"/",B2)</f>
        <v>ValueSet/https://build.fhir.org/ig/HL7/fhir-ips/ValueSet-healthcare-professional-roles-uv-ips.html</v>
      </c>
      <c r="B2" s="24" t="s">
        <v>96</v>
      </c>
      <c r="C2" s="25" t="s">
        <v>4</v>
      </c>
      <c r="D2" s="25" t="s">
        <v>97</v>
      </c>
      <c r="E2" s="12" t="b">
        <v>1</v>
      </c>
      <c r="F2" s="12" t="b">
        <v>0</v>
      </c>
      <c r="G2" s="12" t="s">
        <v>71</v>
      </c>
      <c r="H2" s="10">
        <f>COUNTIF(E2:F2,TRUE)/COLUMNS(E2:F2)</f>
        <v>0.5</v>
      </c>
      <c r="I2" s="12" t="s">
        <v>98</v>
      </c>
      <c r="J2" s="12" t="s">
        <v>75</v>
      </c>
    </row>
    <row r="3" spans="1:11" s="14" customFormat="1">
      <c r="A3" s="23" t="str">
        <f t="shared" si="0"/>
        <v>CodeSystem/2.16.840.1.113883.2.9.6.2.7</v>
      </c>
      <c r="B3" s="13" t="s">
        <v>32</v>
      </c>
      <c r="C3" s="13" t="s">
        <v>3</v>
      </c>
      <c r="D3" s="13" t="s">
        <v>33</v>
      </c>
      <c r="E3" s="14" t="b">
        <v>1</v>
      </c>
      <c r="F3" s="14" t="b">
        <v>0</v>
      </c>
      <c r="G3" s="14" t="s">
        <v>71</v>
      </c>
      <c r="H3" s="11">
        <f>COUNTIF(E3:F3,TRUE)/COLUMNS(E3:F3)</f>
        <v>0.5</v>
      </c>
      <c r="I3" s="14" t="s">
        <v>99</v>
      </c>
      <c r="J3" s="14" t="s">
        <v>75</v>
      </c>
    </row>
    <row r="4" spans="1:11" s="12" customFormat="1">
      <c r="A4" s="12" t="str">
        <f t="shared" si="0"/>
        <v>ValueSet/http://hl7.org/fhir/ValueSet/c80-practice-codes</v>
      </c>
      <c r="B4" s="29" t="s">
        <v>100</v>
      </c>
      <c r="C4" s="25" t="s">
        <v>4</v>
      </c>
      <c r="D4" s="25" t="s">
        <v>101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76</v>
      </c>
      <c r="K4" s="12" t="s">
        <v>102</v>
      </c>
    </row>
    <row r="6" spans="1:11">
      <c r="A6" s="22" t="s">
        <v>56</v>
      </c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34</v>
      </c>
      <c r="B2" s="5"/>
      <c r="D2" s="5"/>
      <c r="G2" s="6">
        <f>COUNTIF(E2:F2,TRUE)/COLUMNS(E2:F2)</f>
        <v>0</v>
      </c>
    </row>
    <row r="3" spans="1:7" s="3" customFormat="1">
      <c r="A3" s="3" t="s">
        <v>35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34</v>
      </c>
      <c r="B4" s="5"/>
      <c r="C4" s="5"/>
      <c r="D4" s="5"/>
      <c r="G4" s="7">
        <f t="shared" si="0"/>
        <v>0</v>
      </c>
    </row>
    <row r="5" spans="1:7" s="3" customFormat="1">
      <c r="A5" s="3" t="s">
        <v>35</v>
      </c>
      <c r="B5" s="4"/>
      <c r="C5" s="4"/>
      <c r="D5" s="4"/>
      <c r="G5" s="7">
        <f t="shared" si="0"/>
        <v>0</v>
      </c>
    </row>
    <row r="6" spans="1:7" s="2" customFormat="1">
      <c r="A6" s="2" t="s">
        <v>34</v>
      </c>
      <c r="G6" s="6">
        <f t="shared" si="0"/>
        <v>0</v>
      </c>
    </row>
    <row r="7" spans="1:7" s="3" customFormat="1">
      <c r="A7" s="3" t="s">
        <v>35</v>
      </c>
      <c r="G7" s="7">
        <f t="shared" si="0"/>
        <v>0</v>
      </c>
    </row>
    <row r="8" spans="1:7" s="2" customFormat="1">
      <c r="A8" s="2" t="s">
        <v>34</v>
      </c>
      <c r="G8" s="6"/>
    </row>
    <row r="9" spans="1:7" s="3" customFormat="1">
      <c r="A9" s="3" t="s">
        <v>35</v>
      </c>
      <c r="G9" s="7"/>
    </row>
    <row r="10" spans="1:7" s="2" customFormat="1">
      <c r="A10" s="2" t="s">
        <v>34</v>
      </c>
      <c r="G10" s="6"/>
    </row>
    <row r="11" spans="1:7" s="3" customFormat="1">
      <c r="A11" s="3" t="s">
        <v>35</v>
      </c>
      <c r="G11" s="7"/>
    </row>
    <row r="12" spans="1:7" s="2" customFormat="1">
      <c r="A12" s="2" t="s">
        <v>35</v>
      </c>
      <c r="G12" s="6"/>
    </row>
    <row r="13" spans="1:7" s="3" customFormat="1">
      <c r="A13" s="3" t="s">
        <v>34</v>
      </c>
      <c r="G13" s="7"/>
    </row>
    <row r="14" spans="1:7" s="2" customFormat="1">
      <c r="A14" s="2" t="s">
        <v>35</v>
      </c>
      <c r="G14" s="6"/>
    </row>
    <row r="15" spans="1:7" s="3" customFormat="1">
      <c r="A15" s="3" t="s">
        <v>34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workbookViewId="0">
      <selection activeCell="D13" sqref="D13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72</v>
      </c>
      <c r="I1" s="1" t="s">
        <v>73</v>
      </c>
      <c r="J1" s="1" t="s">
        <v>103</v>
      </c>
      <c r="K1" s="1" t="s">
        <v>5</v>
      </c>
    </row>
    <row r="2" spans="1:11" s="2" customFormat="1">
      <c r="A2" s="2" t="str">
        <f t="shared" ref="A2:A14" si="0">CONCATENATE(C2,"/",B2)</f>
        <v>CodeSystem/AllergyIntoleranceClinicalStatusCodes</v>
      </c>
      <c r="B2" s="5" t="s">
        <v>36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76</v>
      </c>
      <c r="I2" s="2" t="s">
        <v>75</v>
      </c>
      <c r="J2" s="2" t="s">
        <v>71</v>
      </c>
      <c r="K2" s="2" t="s">
        <v>80</v>
      </c>
    </row>
    <row r="3" spans="1:11" s="3" customFormat="1">
      <c r="A3" s="14" t="str">
        <f t="shared" si="0"/>
        <v>ValueSet/AllergyIntoleranceClinicalStatusCodes</v>
      </c>
      <c r="B3" s="4" t="s">
        <v>36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76</v>
      </c>
      <c r="I3" s="2" t="s">
        <v>75</v>
      </c>
      <c r="J3" s="3" t="s">
        <v>71</v>
      </c>
      <c r="K3" s="3" t="s">
        <v>80</v>
      </c>
    </row>
    <row r="4" spans="1:11" s="2" customFormat="1">
      <c r="A4" s="2" t="str">
        <f t="shared" si="0"/>
        <v>CodeSystem/AllergyIntoleranceVerificationStatusCodes</v>
      </c>
      <c r="B4" s="5" t="s">
        <v>37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76</v>
      </c>
      <c r="I4" s="2" t="s">
        <v>75</v>
      </c>
      <c r="J4" s="3" t="s">
        <v>71</v>
      </c>
      <c r="K4" s="3" t="s">
        <v>80</v>
      </c>
    </row>
    <row r="5" spans="1:11" s="3" customFormat="1">
      <c r="A5" s="14" t="str">
        <f t="shared" si="0"/>
        <v>ValueSet/AllergyIntoleranceVerificationStatusCodes</v>
      </c>
      <c r="B5" s="4" t="s">
        <v>37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76</v>
      </c>
      <c r="I5" s="2" t="s">
        <v>75</v>
      </c>
      <c r="J5" s="3" t="s">
        <v>71</v>
      </c>
      <c r="K5" s="3" t="s">
        <v>80</v>
      </c>
    </row>
    <row r="6" spans="1:11" s="2" customFormat="1">
      <c r="A6" s="2" t="str">
        <f t="shared" si="0"/>
        <v>CodeSystem/AllergyIntoleranceType</v>
      </c>
      <c r="B6" s="5" t="s">
        <v>38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76</v>
      </c>
      <c r="I6" s="2" t="s">
        <v>75</v>
      </c>
      <c r="J6" s="3" t="s">
        <v>71</v>
      </c>
      <c r="K6" s="3" t="s">
        <v>80</v>
      </c>
    </row>
    <row r="7" spans="1:11" s="3" customFormat="1">
      <c r="A7" s="14" t="str">
        <f t="shared" si="0"/>
        <v>ValueSet/AllergyIntoleranceType</v>
      </c>
      <c r="B7" s="4" t="s">
        <v>38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76</v>
      </c>
      <c r="I7" s="2" t="s">
        <v>75</v>
      </c>
      <c r="J7" s="3" t="s">
        <v>71</v>
      </c>
      <c r="K7" s="3" t="s">
        <v>80</v>
      </c>
    </row>
    <row r="8" spans="1:11" s="2" customFormat="1">
      <c r="A8" s="2" t="str">
        <f t="shared" si="0"/>
        <v>CodeSystem/AllergyIntoleranceCategory</v>
      </c>
      <c r="B8" s="5" t="s">
        <v>39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76</v>
      </c>
      <c r="I8" s="2" t="s">
        <v>75</v>
      </c>
      <c r="J8" s="3" t="s">
        <v>71</v>
      </c>
      <c r="K8" s="2" t="s">
        <v>80</v>
      </c>
    </row>
    <row r="9" spans="1:11" s="3" customFormat="1">
      <c r="A9" s="14" t="str">
        <f t="shared" si="0"/>
        <v>ValueSet/AllergyIntoleranceCategory</v>
      </c>
      <c r="B9" s="4" t="s">
        <v>39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76</v>
      </c>
      <c r="I9" s="2" t="s">
        <v>75</v>
      </c>
      <c r="J9" s="3" t="s">
        <v>71</v>
      </c>
      <c r="K9" s="3" t="s">
        <v>80</v>
      </c>
    </row>
    <row r="10" spans="1:11" s="2" customFormat="1">
      <c r="A10" s="2" t="str">
        <f t="shared" si="0"/>
        <v>CodeSystem/AllergyIntoleranceCriticality</v>
      </c>
      <c r="B10" s="5" t="s">
        <v>40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76</v>
      </c>
      <c r="I10" s="2" t="s">
        <v>75</v>
      </c>
      <c r="J10" s="3" t="s">
        <v>71</v>
      </c>
      <c r="K10" s="3" t="s">
        <v>80</v>
      </c>
    </row>
    <row r="11" spans="1:11" s="32" customFormat="1">
      <c r="A11" s="30" t="str">
        <f t="shared" si="0"/>
        <v>ValueSet/AllergyIntoleranceCriticality</v>
      </c>
      <c r="B11" s="31" t="s">
        <v>40</v>
      </c>
      <c r="C11" s="32" t="s">
        <v>4</v>
      </c>
      <c r="E11" s="33" t="b">
        <v>1</v>
      </c>
      <c r="F11" s="5" t="b">
        <v>1</v>
      </c>
      <c r="G11" s="34">
        <f t="shared" si="1"/>
        <v>1</v>
      </c>
      <c r="H11" s="30" t="s">
        <v>76</v>
      </c>
      <c r="I11" s="30" t="s">
        <v>75</v>
      </c>
      <c r="J11" s="32" t="s">
        <v>71</v>
      </c>
      <c r="K11" s="32" t="s">
        <v>80</v>
      </c>
    </row>
    <row r="12" spans="1:11" s="3" customFormat="1">
      <c r="A12" s="14" t="str">
        <f t="shared" si="0"/>
        <v>ValueSet/Allergy Intolerance - SNOMED CT IPS Free Set</v>
      </c>
      <c r="B12" s="13" t="s">
        <v>43</v>
      </c>
      <c r="C12" s="3" t="s">
        <v>4</v>
      </c>
      <c r="E12" s="13" t="b">
        <v>1</v>
      </c>
      <c r="F12" s="5" t="b">
        <v>1</v>
      </c>
      <c r="G12" s="7">
        <f t="shared" si="1"/>
        <v>1</v>
      </c>
    </row>
    <row r="13" spans="1:11" s="2" customFormat="1">
      <c r="A13" s="2" t="str">
        <f t="shared" si="0"/>
        <v>CodeSystem/Absent or Unknown Allergies - IPS</v>
      </c>
      <c r="B13" s="5" t="s">
        <v>45</v>
      </c>
      <c r="C13" s="2" t="s">
        <v>3</v>
      </c>
      <c r="E13" s="13" t="b">
        <v>0</v>
      </c>
      <c r="F13" s="5" t="b">
        <v>1</v>
      </c>
      <c r="G13" s="10">
        <f t="shared" si="1"/>
        <v>0.5</v>
      </c>
    </row>
    <row r="14" spans="1:11" s="14" customFormat="1">
      <c r="A14" s="14" t="str">
        <f t="shared" si="0"/>
        <v>ValueSet/Absent or Unknown Allergies - IPS</v>
      </c>
      <c r="B14" s="23" t="s">
        <v>45</v>
      </c>
      <c r="C14" s="23" t="s">
        <v>4</v>
      </c>
      <c r="D14" s="23"/>
      <c r="E14" s="13" t="b">
        <v>0</v>
      </c>
      <c r="F14" s="5" t="b">
        <v>0</v>
      </c>
      <c r="G14" s="11">
        <f t="shared" si="1"/>
        <v>0</v>
      </c>
      <c r="H14" s="23"/>
    </row>
    <row r="15" spans="1:11" s="3" customFormat="1">
      <c r="A15" s="14" t="str">
        <f t="shared" ref="A15:A17" si="2">CONCATENATE(C15,"/",B15)</f>
        <v>ValueSet/AllergyReactionSnomedCtIpsFreeSet</v>
      </c>
      <c r="B15" s="4" t="s">
        <v>64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</row>
    <row r="16" spans="1:11" s="2" customFormat="1">
      <c r="A16" s="2" t="str">
        <f t="shared" si="2"/>
        <v>CodeSystem/AllergyIntoleranceSeverity</v>
      </c>
      <c r="B16" s="5" t="s">
        <v>65</v>
      </c>
      <c r="C16" s="2" t="s">
        <v>3</v>
      </c>
      <c r="E16" s="5" t="b">
        <v>1</v>
      </c>
      <c r="F16" s="5" t="b">
        <v>1</v>
      </c>
      <c r="G16" s="10">
        <f t="shared" si="3"/>
        <v>1</v>
      </c>
    </row>
    <row r="17" spans="1:7" s="3" customFormat="1">
      <c r="A17" s="14" t="str">
        <f t="shared" si="2"/>
        <v>ValueSet/AllergyIntoleranceSeverity</v>
      </c>
      <c r="B17" s="4" t="s">
        <v>65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3"/>
  <sheetViews>
    <sheetView zoomScale="110" zoomScaleNormal="110" workbookViewId="0">
      <selection activeCell="B7" sqref="B7"/>
    </sheetView>
  </sheetViews>
  <sheetFormatPr defaultColWidth="8.77734375" defaultRowHeight="14.4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38" customWidth="1"/>
    <col min="7" max="7" width="11.77734375" customWidth="1"/>
  </cols>
  <sheetData>
    <row r="1" spans="1:8" s="1" customFormat="1" ht="43.2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35" t="s">
        <v>109</v>
      </c>
      <c r="G1" s="1" t="s">
        <v>69</v>
      </c>
      <c r="H1" s="1" t="s">
        <v>1</v>
      </c>
    </row>
    <row r="2" spans="1:8" s="2" customFormat="1" ht="18" customHeight="1">
      <c r="A2" s="2" t="str">
        <f>CONCATENATE(C2,"/",B2)</f>
        <v>CodeSystem/HL7 event-status</v>
      </c>
      <c r="B2" s="18" t="s">
        <v>108</v>
      </c>
      <c r="C2" s="5" t="s">
        <v>3</v>
      </c>
      <c r="D2" s="2" t="b">
        <v>1</v>
      </c>
      <c r="E2" s="2" t="b">
        <v>1</v>
      </c>
      <c r="F2" s="36" t="s">
        <v>110</v>
      </c>
      <c r="G2" s="2" t="b">
        <v>1</v>
      </c>
      <c r="H2" s="6">
        <f t="shared" ref="H2:H10" si="0">COUNTIF(D2:E2,TRUE)/COLUMNS(D2:E2)</f>
        <v>1</v>
      </c>
    </row>
    <row r="3" spans="1:8" s="3" customFormat="1" ht="25.2" customHeight="1">
      <c r="A3" s="14" t="str">
        <f t="shared" ref="A3:A10" si="1">CONCATENATE(C3,"/",B3)</f>
        <v>ValueSet/HL7 ImmunizationStatusCodes</v>
      </c>
      <c r="B3" s="17" t="s">
        <v>111</v>
      </c>
      <c r="C3" s="4" t="s">
        <v>4</v>
      </c>
      <c r="D3" s="14" t="b">
        <v>1</v>
      </c>
      <c r="E3" s="14" t="b">
        <v>1</v>
      </c>
      <c r="F3" s="40" t="s">
        <v>110</v>
      </c>
      <c r="G3" s="14"/>
      <c r="H3" s="7">
        <f t="shared" si="0"/>
        <v>1</v>
      </c>
    </row>
    <row r="4" spans="1:8" s="2" customFormat="1">
      <c r="A4" s="2" t="str">
        <f>CONCATENATE(C4,"/",B4)</f>
        <v>ValueSet/HL7 Vaccines - SNOMED CT IPS Free Set</v>
      </c>
      <c r="B4" s="18" t="s">
        <v>112</v>
      </c>
      <c r="C4" s="2" t="s">
        <v>4</v>
      </c>
      <c r="D4" s="2" t="b">
        <v>0</v>
      </c>
      <c r="E4" s="2" t="b">
        <v>0</v>
      </c>
      <c r="F4" s="36"/>
      <c r="H4" s="6">
        <f t="shared" si="0"/>
        <v>0</v>
      </c>
    </row>
    <row r="5" spans="1:8" s="14" customFormat="1">
      <c r="A5" s="14" t="str">
        <f t="shared" si="1"/>
        <v>CodeSystem/ATC Vaccines WHO ATC - IPS</v>
      </c>
      <c r="B5" s="13" t="s">
        <v>113</v>
      </c>
      <c r="C5" s="14" t="s">
        <v>3</v>
      </c>
      <c r="D5" s="14" t="b">
        <v>0</v>
      </c>
      <c r="E5" s="14" t="b">
        <v>0</v>
      </c>
      <c r="F5" s="37"/>
      <c r="H5" s="11">
        <f t="shared" si="0"/>
        <v>0</v>
      </c>
    </row>
    <row r="6" spans="1:8" s="12" customFormat="1">
      <c r="A6" s="15" t="str">
        <f t="shared" si="1"/>
        <v>ValueSet/Vaccines WHO ATC - IPS</v>
      </c>
      <c r="B6" s="24" t="s">
        <v>41</v>
      </c>
      <c r="C6" s="25" t="s">
        <v>4</v>
      </c>
      <c r="D6" s="15" t="b">
        <v>0</v>
      </c>
      <c r="E6" s="15" t="b">
        <v>0</v>
      </c>
      <c r="F6" s="39"/>
      <c r="G6" s="15" t="b">
        <v>0</v>
      </c>
      <c r="H6" s="10">
        <f t="shared" si="0"/>
        <v>0</v>
      </c>
    </row>
    <row r="7" spans="1:8" s="14" customFormat="1">
      <c r="A7" s="14" t="str">
        <f t="shared" si="1"/>
        <v>CodeSystem/Absent or Unknown Immunization - IPS</v>
      </c>
      <c r="B7" s="29" t="s">
        <v>42</v>
      </c>
      <c r="C7" s="13" t="s">
        <v>3</v>
      </c>
      <c r="D7" s="14" t="b">
        <v>1</v>
      </c>
      <c r="E7" s="14" t="b">
        <v>1</v>
      </c>
      <c r="F7" s="37" t="s">
        <v>114</v>
      </c>
      <c r="G7" s="14" t="b">
        <v>0</v>
      </c>
      <c r="H7" s="11">
        <f t="shared" si="0"/>
        <v>1</v>
      </c>
    </row>
    <row r="8" spans="1:8" s="12" customFormat="1">
      <c r="A8" s="15" t="str">
        <f t="shared" si="1"/>
        <v>ValueSet/HL7 body_site</v>
      </c>
      <c r="B8" s="24" t="s">
        <v>115</v>
      </c>
      <c r="C8" s="12" t="s">
        <v>4</v>
      </c>
      <c r="D8" s="15" t="b">
        <v>1</v>
      </c>
      <c r="E8" s="15" t="b">
        <v>1</v>
      </c>
      <c r="F8" s="39"/>
      <c r="G8" s="15" t="b">
        <v>1</v>
      </c>
      <c r="H8" s="10">
        <f t="shared" si="0"/>
        <v>1</v>
      </c>
    </row>
    <row r="9" spans="1:8" s="14" customFormat="1">
      <c r="A9" s="14" t="str">
        <f t="shared" si="1"/>
        <v>CodeSystem/http://standardterms.edqm.eu</v>
      </c>
      <c r="B9" s="29" t="s">
        <v>67</v>
      </c>
      <c r="C9" s="14" t="s">
        <v>3</v>
      </c>
      <c r="D9" s="14" t="b">
        <v>1</v>
      </c>
      <c r="E9" s="14" t="b">
        <v>1</v>
      </c>
      <c r="F9" s="37"/>
      <c r="G9" s="14" t="b">
        <v>1</v>
      </c>
      <c r="H9" s="11">
        <f t="shared" si="0"/>
        <v>1</v>
      </c>
    </row>
    <row r="10" spans="1:8" s="12" customFormat="1" ht="15.6" customHeight="1">
      <c r="A10" s="15" t="str">
        <f t="shared" si="1"/>
        <v>ValueSet/MedicineRouteOfAdministrationUvIps</v>
      </c>
      <c r="B10" s="24" t="s">
        <v>66</v>
      </c>
      <c r="C10" s="12" t="s">
        <v>4</v>
      </c>
      <c r="D10" s="15" t="b">
        <v>1</v>
      </c>
      <c r="E10" s="15" t="b">
        <v>1</v>
      </c>
      <c r="F10" s="39" t="s">
        <v>116</v>
      </c>
      <c r="G10" s="15" t="b">
        <v>1</v>
      </c>
      <c r="H10" s="10">
        <f t="shared" si="0"/>
        <v>1</v>
      </c>
    </row>
    <row r="11" spans="1:8" s="3" customFormat="1">
      <c r="A11" s="14" t="str">
        <f t="shared" ref="A11" si="2">CONCATENATE(C11,"/",B11)</f>
        <v>ValueSet/VaccineTargetDiseasesUvIps</v>
      </c>
      <c r="B11" s="17" t="s">
        <v>68</v>
      </c>
      <c r="C11" s="4" t="s">
        <v>4</v>
      </c>
      <c r="D11" s="14" t="b">
        <v>0</v>
      </c>
      <c r="E11" s="14" t="b">
        <v>0</v>
      </c>
      <c r="F11" s="37" t="s">
        <v>117</v>
      </c>
      <c r="G11" s="14"/>
      <c r="H11" s="7">
        <f t="shared" ref="H11" si="3">COUNTIF(D11:E11,TRUE)/COLUMNS(D11:E11)</f>
        <v>0</v>
      </c>
    </row>
    <row r="12" spans="1:8" s="2" customFormat="1">
      <c r="A12" s="2" t="str">
        <f t="shared" ref="A12:A13" si="4">CONCATENATE(C12,"/",B12)</f>
        <v>CodeSystem/</v>
      </c>
      <c r="C12" s="2" t="s">
        <v>3</v>
      </c>
      <c r="D12" s="2" t="b">
        <v>0</v>
      </c>
      <c r="E12" s="2" t="b">
        <v>0</v>
      </c>
      <c r="F12" s="36"/>
      <c r="H12" s="10">
        <f t="shared" ref="H12:H13" si="5">COUNTIF(D12:E12,TRUE)/COLUMNS(D12:E12)</f>
        <v>0</v>
      </c>
    </row>
    <row r="13" spans="1:8" s="3" customFormat="1">
      <c r="A13" s="14" t="str">
        <f t="shared" si="4"/>
        <v>ValueSet/</v>
      </c>
      <c r="C13" s="3" t="s">
        <v>4</v>
      </c>
      <c r="D13" s="14" t="b">
        <v>0</v>
      </c>
      <c r="E13" s="14" t="b">
        <v>0</v>
      </c>
      <c r="F13" s="37"/>
      <c r="G13" s="14"/>
      <c r="H13" s="7">
        <f t="shared" si="5"/>
        <v>0</v>
      </c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8"/>
  <sheetViews>
    <sheetView workbookViewId="0">
      <selection activeCell="A23" sqref="A23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69</v>
      </c>
      <c r="H1" s="1" t="s">
        <v>1</v>
      </c>
    </row>
    <row r="2" spans="1:8" s="2" customFormat="1">
      <c r="A2" s="2" t="str">
        <f t="shared" ref="A2:A16" si="0">CONCATENATE(C2,"/",B2)</f>
        <v>CodeSystem/condition-clinical</v>
      </c>
      <c r="B2" s="18" t="s">
        <v>118</v>
      </c>
      <c r="C2" s="5" t="s">
        <v>3</v>
      </c>
      <c r="D2" s="5"/>
      <c r="E2" s="2" t="b">
        <v>0</v>
      </c>
      <c r="F2" s="2" t="b">
        <v>0</v>
      </c>
      <c r="H2" s="10">
        <f t="shared" ref="H2:H16" si="1">COUNTIF(E2:F2,TRUE)/COLUMNS(E2:F2)</f>
        <v>0</v>
      </c>
    </row>
    <row r="3" spans="1:8" s="3" customFormat="1">
      <c r="A3" s="14" t="str">
        <f t="shared" si="0"/>
        <v>ValueSet/ConditionClinicalStatusCodes</v>
      </c>
      <c r="B3" s="17" t="s">
        <v>46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>
      <c r="A4" s="2" t="str">
        <f t="shared" si="0"/>
        <v>CodeSystem/condition-ver-status</v>
      </c>
      <c r="B4" s="18" t="s">
        <v>119</v>
      </c>
      <c r="C4" s="2" t="s">
        <v>3</v>
      </c>
      <c r="E4" s="2" t="b">
        <v>0</v>
      </c>
      <c r="F4" s="2" t="b">
        <v>0</v>
      </c>
      <c r="H4" s="6">
        <f t="shared" si="1"/>
        <v>0</v>
      </c>
    </row>
    <row r="5" spans="1:8" s="3" customFormat="1">
      <c r="A5" s="14" t="str">
        <f t="shared" si="0"/>
        <v>ValueSet/condition-ver-status</v>
      </c>
      <c r="B5" s="17" t="s">
        <v>119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2" t="str">
        <f t="shared" si="0"/>
        <v>CodeSystem/condition-category</v>
      </c>
      <c r="B6" s="18" t="s">
        <v>121</v>
      </c>
      <c r="C6" s="2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>
      <c r="A7" s="14" t="str">
        <f t="shared" si="0"/>
        <v>ValueSet/problem-type-uv-ips</v>
      </c>
      <c r="B7" s="17" t="s">
        <v>120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3" customFormat="1">
      <c r="A8" s="14" t="str">
        <f t="shared" si="0"/>
        <v>ValueSet/problem-type-loinc</v>
      </c>
      <c r="B8" s="17" t="s">
        <v>122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</row>
    <row r="9" spans="1:8" s="2" customFormat="1">
      <c r="A9" s="2" t="str">
        <f t="shared" si="0"/>
        <v>CodeSystem/http://snomed.info/sct</v>
      </c>
      <c r="B9" s="18" t="s">
        <v>47</v>
      </c>
      <c r="C9" s="5" t="s">
        <v>3</v>
      </c>
      <c r="E9" s="2" t="b">
        <v>0</v>
      </c>
      <c r="F9" s="2" t="b">
        <v>0</v>
      </c>
      <c r="H9" s="10">
        <f t="shared" si="1"/>
        <v>0</v>
      </c>
    </row>
    <row r="10" spans="1:8" s="3" customFormat="1">
      <c r="A10" s="14" t="str">
        <f t="shared" si="0"/>
        <v>ValueSet/condition-severity</v>
      </c>
      <c r="B10" s="17" t="s">
        <v>123</v>
      </c>
      <c r="C10" s="4" t="s">
        <v>4</v>
      </c>
      <c r="E10" s="14" t="b">
        <v>0</v>
      </c>
      <c r="F10" s="14" t="b">
        <v>0</v>
      </c>
      <c r="G10" s="14"/>
      <c r="H10" s="7">
        <f t="shared" si="1"/>
        <v>0</v>
      </c>
    </row>
    <row r="11" spans="1:8" s="2" customFormat="1">
      <c r="A11" s="2" t="str">
        <f t="shared" si="0"/>
        <v>CodeSystem/http://loinc.org</v>
      </c>
      <c r="B11" s="18" t="s">
        <v>57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8" s="3" customFormat="1">
      <c r="A12" s="14" t="str">
        <f t="shared" si="0"/>
        <v>ValueSet/condition-severity-uv-ips</v>
      </c>
      <c r="B12" s="17" t="s">
        <v>124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  <row r="13" spans="1:8" s="14" customFormat="1">
      <c r="A13" s="14" t="str">
        <f t="shared" si="0"/>
        <v>ValueSet/problems-snomed-absent-unknown-uv-ips</v>
      </c>
      <c r="B13" s="29" t="s">
        <v>125</v>
      </c>
      <c r="C13" s="23" t="s">
        <v>4</v>
      </c>
      <c r="E13" s="14" t="b">
        <v>0</v>
      </c>
      <c r="F13" s="14" t="b">
        <v>0</v>
      </c>
      <c r="H13" s="11">
        <f t="shared" si="1"/>
        <v>0</v>
      </c>
    </row>
    <row r="14" spans="1:8" s="12" customFormat="1">
      <c r="A14" s="15" t="str">
        <f t="shared" si="0"/>
        <v>CodeSystem/absent-unknown-uv-ips</v>
      </c>
      <c r="B14" s="24" t="s">
        <v>126</v>
      </c>
      <c r="C14" s="15" t="s">
        <v>3</v>
      </c>
      <c r="E14" s="2" t="b">
        <v>0</v>
      </c>
      <c r="F14" s="2" t="b">
        <v>0</v>
      </c>
      <c r="G14" s="15"/>
      <c r="H14" s="10">
        <f t="shared" si="1"/>
        <v>0</v>
      </c>
    </row>
    <row r="15" spans="1:8" s="2" customFormat="1">
      <c r="A15" s="2" t="str">
        <f t="shared" si="0"/>
        <v>CodeSystem/http://snomed.info/sct</v>
      </c>
      <c r="B15" s="18" t="s">
        <v>47</v>
      </c>
      <c r="C15" s="2" t="s">
        <v>3</v>
      </c>
      <c r="E15" s="2" t="b">
        <v>0</v>
      </c>
      <c r="F15" s="2" t="b">
        <v>0</v>
      </c>
      <c r="H15" s="10">
        <f t="shared" si="1"/>
        <v>0</v>
      </c>
    </row>
    <row r="16" spans="1:8" s="3" customFormat="1">
      <c r="A16" s="14" t="str">
        <f t="shared" si="0"/>
        <v>ValueSet/problems-snomed-ct-ips-free-set</v>
      </c>
      <c r="B16" s="17" t="s">
        <v>127</v>
      </c>
      <c r="C16" s="3" t="s">
        <v>4</v>
      </c>
      <c r="E16" s="14" t="b">
        <v>0</v>
      </c>
      <c r="F16" s="14" t="b">
        <v>0</v>
      </c>
      <c r="G16" s="14"/>
      <c r="H16" s="7">
        <f t="shared" si="1"/>
        <v>0</v>
      </c>
    </row>
    <row r="17" spans="1:8" s="2" customFormat="1">
      <c r="A17" s="2" t="str">
        <f t="shared" ref="A17:A18" si="2">CONCATENATE(C17,"/",B17)</f>
        <v>CodeSystem/resource-types</v>
      </c>
      <c r="B17" s="18" t="s">
        <v>128</v>
      </c>
      <c r="C17" s="2" t="s">
        <v>3</v>
      </c>
      <c r="E17" s="2" t="b">
        <v>1</v>
      </c>
      <c r="F17" s="2" t="b">
        <v>1</v>
      </c>
      <c r="H17" s="10">
        <f t="shared" ref="H17:H18" si="3">COUNTIF(E17:F17,TRUE)/COLUMNS(E17:F17)</f>
        <v>1</v>
      </c>
    </row>
    <row r="18" spans="1:8" s="3" customFormat="1">
      <c r="A18" s="14" t="str">
        <f t="shared" si="2"/>
        <v>ValueSet/resource-types</v>
      </c>
      <c r="B18" s="17" t="s">
        <v>128</v>
      </c>
      <c r="C18" s="3" t="s">
        <v>4</v>
      </c>
      <c r="E18" s="14" t="b">
        <v>1</v>
      </c>
      <c r="F18" s="14" t="b">
        <v>0</v>
      </c>
      <c r="G18" s="14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2023-06-29T13:36:26Z</dcterms:modified>
</cp:coreProperties>
</file>