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atrizdefarialeao/Documents/GitHub/ips-brasil-documentos/Entregaveis/1.RepositorioSemantico/Profissional/CargaProfissional/"/>
    </mc:Choice>
  </mc:AlternateContent>
  <xr:revisionPtr revIDLastSave="0" documentId="13_ncr:1_{921B32B4-9D95-0549-B8FB-1510D823FEDA}" xr6:coauthVersionLast="47" xr6:coauthVersionMax="47" xr10:uidLastSave="{00000000-0000-0000-0000-000000000000}"/>
  <bookViews>
    <workbookView xWindow="1380" yWindow="1580" windowWidth="29040" windowHeight="15720" firstSheet="3" activeTab="5" xr2:uid="{70EAEBD9-921A-D34A-B44F-4334556C3409}"/>
  </bookViews>
  <sheets>
    <sheet name="Coren" sheetId="1" r:id="rId1"/>
    <sheet name="CRM" sheetId="2" r:id="rId2"/>
    <sheet name="CRO" sheetId="3" r:id="rId3"/>
    <sheet name="Planilha1" sheetId="4" r:id="rId4"/>
    <sheet name="Lista Parte 1" sheetId="5" r:id="rId5"/>
    <sheet name="Lista Parte 2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71" i="5" l="1"/>
  <c r="D170" i="5"/>
  <c r="D169" i="5"/>
  <c r="D168" i="5"/>
  <c r="D167" i="5"/>
  <c r="D166" i="5"/>
  <c r="D165" i="5"/>
  <c r="D164" i="5"/>
  <c r="D163" i="5"/>
  <c r="C171" i="5"/>
  <c r="C170" i="5"/>
  <c r="C169" i="5"/>
  <c r="C168" i="5"/>
  <c r="C167" i="5"/>
  <c r="C166" i="5"/>
  <c r="C165" i="5"/>
  <c r="C164" i="5"/>
  <c r="C163" i="5"/>
  <c r="G112" i="5"/>
  <c r="A133" i="5" s="1"/>
  <c r="G111" i="5"/>
  <c r="A132" i="5" s="1"/>
  <c r="G110" i="5"/>
  <c r="A131" i="5" s="1"/>
  <c r="G109" i="5"/>
  <c r="A130" i="5" s="1"/>
  <c r="G108" i="5"/>
  <c r="A129" i="5" s="1"/>
  <c r="D129" i="5" s="1"/>
  <c r="G107" i="5"/>
  <c r="G106" i="5"/>
  <c r="A147" i="5" s="1"/>
  <c r="D147" i="5" s="1"/>
  <c r="G105" i="5"/>
  <c r="A128" i="5" s="1"/>
  <c r="G104" i="5"/>
  <c r="A127" i="5" s="1"/>
  <c r="G103" i="5"/>
  <c r="A126" i="5" s="1"/>
  <c r="G102" i="5"/>
  <c r="A125" i="5" s="1"/>
  <c r="G101" i="5"/>
  <c r="A124" i="5" s="1"/>
  <c r="G100" i="5"/>
  <c r="A123" i="5" s="1"/>
  <c r="D123" i="5" s="1"/>
  <c r="G99" i="5"/>
  <c r="A122" i="5" s="1"/>
  <c r="G98" i="5"/>
  <c r="A121" i="5" s="1"/>
  <c r="G97" i="5"/>
  <c r="A120" i="5" s="1"/>
  <c r="G96" i="5"/>
  <c r="A119" i="5" s="1"/>
  <c r="G95" i="5"/>
  <c r="A118" i="5" s="1"/>
  <c r="G94" i="5"/>
  <c r="A117" i="5" s="1"/>
  <c r="G93" i="5"/>
  <c r="A116" i="5" s="1"/>
  <c r="G92" i="5"/>
  <c r="A115" i="5" s="1"/>
  <c r="D115" i="5" s="1"/>
  <c r="G91" i="5"/>
  <c r="A114" i="5" s="1"/>
  <c r="D114" i="5" s="1"/>
  <c r="G90" i="5"/>
  <c r="A113" i="5" s="1"/>
  <c r="G89" i="5"/>
  <c r="G88" i="5"/>
  <c r="A112" i="5" s="1"/>
  <c r="G87" i="5"/>
  <c r="A111" i="5" s="1"/>
  <c r="G86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C2" i="3"/>
  <c r="C28" i="3"/>
  <c r="C23" i="3"/>
  <c r="C24" i="3"/>
  <c r="C25" i="3"/>
  <c r="C26" i="3"/>
  <c r="C27" i="3"/>
  <c r="C14" i="3"/>
  <c r="C15" i="3"/>
  <c r="C16" i="3"/>
  <c r="C17" i="3"/>
  <c r="C18" i="3"/>
  <c r="C19" i="3"/>
  <c r="C20" i="3"/>
  <c r="C21" i="3"/>
  <c r="C22" i="3"/>
  <c r="C3" i="3"/>
  <c r="C4" i="3"/>
  <c r="C5" i="3"/>
  <c r="C6" i="3"/>
  <c r="C7" i="3"/>
  <c r="C8" i="3"/>
  <c r="C9" i="3"/>
  <c r="C10" i="3"/>
  <c r="C11" i="3"/>
  <c r="C12" i="3"/>
  <c r="C13" i="3"/>
  <c r="C3" i="2"/>
  <c r="C5" i="1"/>
  <c r="C4" i="2"/>
  <c r="C5" i="2"/>
  <c r="C6" i="2"/>
  <c r="C7" i="2"/>
  <c r="C8" i="2"/>
  <c r="C9" i="2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A163" i="5" l="1"/>
  <c r="A164" i="5"/>
  <c r="A165" i="5"/>
  <c r="A167" i="5"/>
  <c r="A166" i="5"/>
  <c r="A170" i="5"/>
  <c r="A171" i="5"/>
  <c r="A169" i="5"/>
  <c r="A168" i="5"/>
  <c r="A154" i="5"/>
  <c r="A157" i="5"/>
  <c r="A156" i="5"/>
  <c r="A153" i="5"/>
  <c r="A159" i="5"/>
  <c r="A162" i="5"/>
  <c r="A155" i="5"/>
  <c r="A137" i="5"/>
  <c r="A160" i="5"/>
  <c r="A161" i="5"/>
  <c r="C147" i="5"/>
  <c r="A152" i="5"/>
  <c r="A158" i="5"/>
  <c r="A142" i="5"/>
  <c r="A140" i="5"/>
  <c r="A148" i="5"/>
  <c r="A141" i="5"/>
  <c r="A134" i="5"/>
  <c r="A135" i="5"/>
  <c r="A143" i="5"/>
  <c r="A110" i="5"/>
  <c r="D110" i="5" s="1"/>
  <c r="A136" i="5"/>
  <c r="A149" i="5"/>
  <c r="A144" i="5"/>
  <c r="A150" i="5"/>
  <c r="A138" i="5"/>
  <c r="A145" i="5"/>
  <c r="A151" i="5"/>
  <c r="A139" i="5"/>
  <c r="A146" i="5"/>
  <c r="C124" i="5"/>
  <c r="D124" i="5"/>
  <c r="D117" i="5"/>
  <c r="C117" i="5"/>
  <c r="D125" i="5"/>
  <c r="C125" i="5"/>
  <c r="C126" i="5"/>
  <c r="D126" i="5"/>
  <c r="D133" i="5"/>
  <c r="C133" i="5"/>
  <c r="C113" i="5"/>
  <c r="D113" i="5"/>
  <c r="D116" i="5"/>
  <c r="C116" i="5"/>
  <c r="C130" i="5"/>
  <c r="D130" i="5"/>
  <c r="C131" i="5"/>
  <c r="D131" i="5"/>
  <c r="D111" i="5"/>
  <c r="C111" i="5"/>
  <c r="C118" i="5"/>
  <c r="D118" i="5"/>
  <c r="C132" i="5"/>
  <c r="D132" i="5"/>
  <c r="D112" i="5"/>
  <c r="C112" i="5"/>
  <c r="D119" i="5"/>
  <c r="C119" i="5"/>
  <c r="D127" i="5"/>
  <c r="C127" i="5"/>
  <c r="D120" i="5"/>
  <c r="C120" i="5"/>
  <c r="D128" i="5"/>
  <c r="C128" i="5"/>
  <c r="C121" i="5"/>
  <c r="D121" i="5"/>
  <c r="C122" i="5"/>
  <c r="D122" i="5"/>
  <c r="C114" i="5"/>
  <c r="C115" i="5"/>
  <c r="C123" i="5"/>
  <c r="C129" i="5"/>
  <c r="C155" i="5" l="1"/>
  <c r="D155" i="5"/>
  <c r="C158" i="5"/>
  <c r="D158" i="5"/>
  <c r="C159" i="5"/>
  <c r="D159" i="5"/>
  <c r="D152" i="5"/>
  <c r="C152" i="5"/>
  <c r="D153" i="5"/>
  <c r="C153" i="5"/>
  <c r="C162" i="5"/>
  <c r="D162" i="5"/>
  <c r="D156" i="5"/>
  <c r="C156" i="5"/>
  <c r="D161" i="5"/>
  <c r="C161" i="5"/>
  <c r="C157" i="5"/>
  <c r="D157" i="5"/>
  <c r="D160" i="5"/>
  <c r="C160" i="5"/>
  <c r="D154" i="5"/>
  <c r="C154" i="5"/>
  <c r="D145" i="5"/>
  <c r="C145" i="5"/>
  <c r="D135" i="5"/>
  <c r="C135" i="5"/>
  <c r="D134" i="5"/>
  <c r="C134" i="5"/>
  <c r="D150" i="5"/>
  <c r="C150" i="5"/>
  <c r="C141" i="5"/>
  <c r="D141" i="5"/>
  <c r="C148" i="5"/>
  <c r="D148" i="5"/>
  <c r="C149" i="5"/>
  <c r="D149" i="5"/>
  <c r="D136" i="5"/>
  <c r="C136" i="5"/>
  <c r="C137" i="5"/>
  <c r="D137" i="5"/>
  <c r="D139" i="5"/>
  <c r="C139" i="5"/>
  <c r="D138" i="5"/>
  <c r="C138" i="5"/>
  <c r="D144" i="5"/>
  <c r="C144" i="5"/>
  <c r="C140" i="5"/>
  <c r="D140" i="5"/>
  <c r="D146" i="5"/>
  <c r="C146" i="5"/>
  <c r="D142" i="5"/>
  <c r="C142" i="5"/>
  <c r="D151" i="5"/>
  <c r="C151" i="5"/>
  <c r="D143" i="5"/>
  <c r="C143" i="5"/>
  <c r="C110" i="5"/>
</calcChain>
</file>

<file path=xl/sharedStrings.xml><?xml version="1.0" encoding="utf-8"?>
<sst xmlns="http://schemas.openxmlformats.org/spreadsheetml/2006/main" count="894" uniqueCount="505">
  <si>
    <t>Relação de Conselhos Profissionais Regionais</t>
  </si>
  <si>
    <t>Short name</t>
  </si>
  <si>
    <t xml:space="preserve">Descrição </t>
  </si>
  <si>
    <t>&lt;sigla do conselho&gt; +"-"+&lt;uf&gt;  (letra minúscula tudo. Exemplo crm-rs</t>
  </si>
  <si>
    <t>&lt;colocar nome do conselho por extenso e nome do estado - exemplo: Conselho Regional de Medicina do Rio Grande do Sul&gt;</t>
  </si>
  <si>
    <t>URL</t>
  </si>
  <si>
    <t>Short ID</t>
  </si>
  <si>
    <t>coren-ac</t>
  </si>
  <si>
    <t>Conselho Regional de Enfermagem do Acre</t>
  </si>
  <si>
    <t>coren-al</t>
  </si>
  <si>
    <t>Conselho Regional de Enfermagem de Alagoas</t>
  </si>
  <si>
    <t>coren-ap</t>
  </si>
  <si>
    <t>Conselho Regional de Enfermagem do Amapá</t>
  </si>
  <si>
    <t>coren-am</t>
  </si>
  <si>
    <t>Conselho Regional de Enfermagem do Amazonas</t>
  </si>
  <si>
    <t>coren-ba</t>
  </si>
  <si>
    <t>Conselho Regional de Enfermagem da Bahia</t>
  </si>
  <si>
    <t>coren-ce</t>
  </si>
  <si>
    <t>Conselho Regional de Enfermagem do Ceará</t>
  </si>
  <si>
    <t>coren-df</t>
  </si>
  <si>
    <t>Conselho Regional de Enfermagem do Distrito Federal</t>
  </si>
  <si>
    <t>coren-es</t>
  </si>
  <si>
    <t>Conselho Regional de Enfermagem do Espírito Santo</t>
  </si>
  <si>
    <t>coren-go</t>
  </si>
  <si>
    <t>Conselho Regional de Enfermagem do Goiás</t>
  </si>
  <si>
    <t>coren-ma</t>
  </si>
  <si>
    <t>Conselho Regional de Enfermagem do Maranhão</t>
  </si>
  <si>
    <t>coren-mt</t>
  </si>
  <si>
    <t>Conselho Regional de Enfermagem do Mato Grosso</t>
  </si>
  <si>
    <t>coren-ms</t>
  </si>
  <si>
    <t>Conselho Regional de Enfermagem do Mato Grosso do Sul</t>
  </si>
  <si>
    <t>coren-mg</t>
  </si>
  <si>
    <t>Conselho Regional de Enfermagem de Minas Gerais</t>
  </si>
  <si>
    <t>coren-pr</t>
  </si>
  <si>
    <t>Conselho Regional de Enfermagem do Paraná</t>
  </si>
  <si>
    <t>coren-pb</t>
  </si>
  <si>
    <t>Conselho Regional de Enfermagem da Paraíba</t>
  </si>
  <si>
    <t>coren-pa</t>
  </si>
  <si>
    <t>Conselho Regional de Enfermagem do Pará</t>
  </si>
  <si>
    <t>coren-pe</t>
  </si>
  <si>
    <t>Conselho Regional de Enfermagem de Pernambuco</t>
  </si>
  <si>
    <t>coren-pi</t>
  </si>
  <si>
    <t>Conselho Regional de Enfermagem do Piauí</t>
  </si>
  <si>
    <t>coren-rn</t>
  </si>
  <si>
    <t>Conselho Regional de Enfermagem do Rio Grande do Norte</t>
  </si>
  <si>
    <t>coren-rs</t>
  </si>
  <si>
    <t>Conselho Regional de Enfermagem do Rio Grande do Sul</t>
  </si>
  <si>
    <t>coren-rj</t>
  </si>
  <si>
    <t>Conselho Regional de Enfermagem do Rio de Janeiro</t>
  </si>
  <si>
    <t>coren-ro</t>
  </si>
  <si>
    <t>Conselho Regional de Enfermagem de Rondônia</t>
  </si>
  <si>
    <t>coren-rr</t>
  </si>
  <si>
    <t>Conselho Regional de Enfermagem de Roraima</t>
  </si>
  <si>
    <t>coren-sc</t>
  </si>
  <si>
    <t>Conselho Regional de Enfermagem de Santa Catarina</t>
  </si>
  <si>
    <t>coren-se</t>
  </si>
  <si>
    <t>Conselho Regional de Enfermagem de Sergipe</t>
  </si>
  <si>
    <t>coren-sp</t>
  </si>
  <si>
    <t>Conselho Regional de Enfermagem de São Paulo</t>
  </si>
  <si>
    <t>coren-to</t>
  </si>
  <si>
    <t>Conselho Regional de Enfermagem de Tocantins</t>
  </si>
  <si>
    <t>Short Name</t>
  </si>
  <si>
    <t>Description</t>
  </si>
  <si>
    <t>URL Web</t>
  </si>
  <si>
    <t>crm-ac</t>
  </si>
  <si>
    <t xml:space="preserve">Conselho Regional de Medicina do Estado do Acre </t>
  </si>
  <si>
    <t>https://crmac.org.br/</t>
  </si>
  <si>
    <t>cremap</t>
  </si>
  <si>
    <t>Conselho Regional de Medicina do Estado do Amapá</t>
  </si>
  <si>
    <t>https://www.crmap.org.br/</t>
  </si>
  <si>
    <t>cremam</t>
  </si>
  <si>
    <t xml:space="preserve">Conselho Regional de Medicina do Estado do Amazonas </t>
  </si>
  <si>
    <t>https://cremam.org.br/</t>
  </si>
  <si>
    <t>cremepa</t>
  </si>
  <si>
    <t xml:space="preserve">Conselho Regional de Medicina do Estado do Pará </t>
  </si>
  <si>
    <t>https://cremepa.org.br/</t>
  </si>
  <si>
    <t>cremero</t>
  </si>
  <si>
    <t>Conselho Regional de Medicina do Estado de Rondônia</t>
  </si>
  <si>
    <t>https://cremero.org.br/</t>
  </si>
  <si>
    <t>crm-rr</t>
  </si>
  <si>
    <t>Conselho Regional de Medicina do Estado de Roraima</t>
  </si>
  <si>
    <t>https://crmrr.org.br/</t>
  </si>
  <si>
    <t>crm-to</t>
  </si>
  <si>
    <t>Conselho Regional de Medicina do Estado do Tocantins</t>
  </si>
  <si>
    <t>https://crmto.org.br/</t>
  </si>
  <si>
    <t>https://website.cfo.org.br/conselhos-regionais-de-odontologia/</t>
  </si>
  <si>
    <t>cro-ac</t>
  </si>
  <si>
    <t>Conselhos Regionais de Odontologia do Acre</t>
  </si>
  <si>
    <t>cfo</t>
  </si>
  <si>
    <t>cro-al</t>
  </si>
  <si>
    <t>Conselhos Regionais de Odontologia de Alagoa</t>
  </si>
  <si>
    <t>cro-ap</t>
  </si>
  <si>
    <t>Conselhos Regionais de Odontologia do Amapá</t>
  </si>
  <si>
    <t>cro-am</t>
  </si>
  <si>
    <t>Conselhos Regionais de Odontologia do Amazonas</t>
  </si>
  <si>
    <t>cro-ba</t>
  </si>
  <si>
    <t>Conselhos Regionais de Odontologia da Bahia</t>
  </si>
  <si>
    <t>cro-ce</t>
  </si>
  <si>
    <t>Conselhos Regionais de Odontologia do Ceará</t>
  </si>
  <si>
    <t>cro-df</t>
  </si>
  <si>
    <t>Conselhos Regionais de Odontologia do Distrito Federal</t>
  </si>
  <si>
    <t>cro-es</t>
  </si>
  <si>
    <t>Conselhos Regionais de Odontologia do Espírito Santo</t>
  </si>
  <si>
    <t>cro-go</t>
  </si>
  <si>
    <t>Conselhos Regionais de Odontologia de Goiás</t>
  </si>
  <si>
    <t>cro-ma</t>
  </si>
  <si>
    <t>Conselhos Regionais de Odontologia do Mranhão</t>
  </si>
  <si>
    <t>cro-mt</t>
  </si>
  <si>
    <t>Conselhos Regionais de Odontologia do Mato Grosso</t>
  </si>
  <si>
    <t>cro-ms</t>
  </si>
  <si>
    <t>Conselhos Regionais de Odontologia do Mato Grosso do Sul</t>
  </si>
  <si>
    <t>cro-mg</t>
  </si>
  <si>
    <t xml:space="preserve">Conselhos Regionais de Odontologia de Minas Gerais </t>
  </si>
  <si>
    <t>cro-pa</t>
  </si>
  <si>
    <t>Conselhos Regionais de Odontologia do Pará</t>
  </si>
  <si>
    <t>cro-pb</t>
  </si>
  <si>
    <t>Conselhos Regionais de Odontologia da Paraíba</t>
  </si>
  <si>
    <t>cro-pr</t>
  </si>
  <si>
    <t>Conselhos Regionais de Odontologia do Praná</t>
  </si>
  <si>
    <t>cro-pe</t>
  </si>
  <si>
    <t>Conselhos Regionais de Odontologia de Pernambuco</t>
  </si>
  <si>
    <t>cro-pi</t>
  </si>
  <si>
    <t>Conselhos Regionais de Odontologia do Piauí</t>
  </si>
  <si>
    <t>cro-rn</t>
  </si>
  <si>
    <t>Conselhos Regionais de Odontologia do Rio Grande do Norte</t>
  </si>
  <si>
    <t>cro-rs</t>
  </si>
  <si>
    <t>Conselhos Regionais de Odontologia do Rio Grande do Sul</t>
  </si>
  <si>
    <t>cro-rj</t>
  </si>
  <si>
    <t>Conselhos Regionais de Odontologia do Rio de Janeiro</t>
  </si>
  <si>
    <t>cro-ro</t>
  </si>
  <si>
    <t>Conselhos Regionais de Odontologia de Rondônia</t>
  </si>
  <si>
    <t>cro-rr</t>
  </si>
  <si>
    <t>Conselhos Regionais de Odontologia de Roraima</t>
  </si>
  <si>
    <t>cro-sc</t>
  </si>
  <si>
    <t>Conselhos Regionais de Odontologia de Santa Catarina</t>
  </si>
  <si>
    <t>cro-sp</t>
  </si>
  <si>
    <t>Conselhos Regionais de Odontologia de São Paulo</t>
  </si>
  <si>
    <t>cro-se</t>
  </si>
  <si>
    <t>Conselhos Regionais de Odontologia de Sergipe</t>
  </si>
  <si>
    <t>cro-to</t>
  </si>
  <si>
    <t>Conselhos Regionais de Odontologia de Tocantins</t>
  </si>
  <si>
    <t>crf-ac</t>
  </si>
  <si>
    <t>CONSELHO REGIONAL DE FARMÁCIA DO ACRE</t>
  </si>
  <si>
    <t>crf-al</t>
  </si>
  <si>
    <t>CONSELHO REGIONAL DE FARMÁCIA DE ALAGOAS</t>
  </si>
  <si>
    <t>crf-am</t>
  </si>
  <si>
    <t>CONSELHO REGIONAL DE FARMÁCIA DO AMAZONAS</t>
  </si>
  <si>
    <t>crf-ap</t>
  </si>
  <si>
    <t>CONSELHO REGIONAL DE FARMÁCIA DO AMAPÁ</t>
  </si>
  <si>
    <t>crf-ba</t>
  </si>
  <si>
    <t>CONSELHO REGIONAL DE FARMÁCIA DA BAHIA</t>
  </si>
  <si>
    <t>crf-ce</t>
  </si>
  <si>
    <t>CONSELHO REGIONAL DE FARMÁCIA DO CEARÁ</t>
  </si>
  <si>
    <t>crf-df</t>
  </si>
  <si>
    <t>CONSELHO REGIONAL DE FARMÁCIA DO DISTRITO FEDERAL</t>
  </si>
  <si>
    <t>crf-es</t>
  </si>
  <si>
    <t>CONSELHO REGIONAL DE FARMÁCIA DO ESPÍRITO SANTO</t>
  </si>
  <si>
    <t>crf-go</t>
  </si>
  <si>
    <t>CONSELHO REGIONAL DE FARMÁCIA DE GOIÁS</t>
  </si>
  <si>
    <t>crf-ma</t>
  </si>
  <si>
    <t>CONSELHO REGIONAL DE FARMÁCIA DO MARANHÃO</t>
  </si>
  <si>
    <t>crf-mg</t>
  </si>
  <si>
    <t>CONSELHO REGIONAL DE FARMÁCIA DE MINAS GERAIS</t>
  </si>
  <si>
    <t>crf-ms</t>
  </si>
  <si>
    <t>CONSELHO REGIONAL DE FARMÁCIA DO MATO GROSSO DO SUL</t>
  </si>
  <si>
    <t>crf-mt</t>
  </si>
  <si>
    <t xml:space="preserve">CONSELHO REGIONAL DE FARMÁCIA DO MATO GROSSO </t>
  </si>
  <si>
    <t>crf-pa</t>
  </si>
  <si>
    <t>CONSELHO REGIONAL DE FARMÁCIA DO PARÁ</t>
  </si>
  <si>
    <t>crf-pb</t>
  </si>
  <si>
    <t>CONSELHO REGIONAL DE FARMÁCIA DA PARAÍBA</t>
  </si>
  <si>
    <t>crf-pe</t>
  </si>
  <si>
    <t>CONSELHO REGIONAL DE FARMÁCIA DE PERNAMBUCO</t>
  </si>
  <si>
    <t>crf-pi</t>
  </si>
  <si>
    <t>CONSELHO REGIONAL DE FARMÁCIA DO PIAUÍ</t>
  </si>
  <si>
    <t>crf-pr</t>
  </si>
  <si>
    <t>CONSELHO REGIONAL DE FARMÁCIA DO PARANÁ</t>
  </si>
  <si>
    <t>crf-rj</t>
  </si>
  <si>
    <t>CONSELHO REGIONAL DE FARMÁCIA DO RIO DE JANEIRO</t>
  </si>
  <si>
    <t>crf-rn</t>
  </si>
  <si>
    <t>CONSELHO REGIONAL DE FARMÁCIA DO RIO GRANDE DO NORTE</t>
  </si>
  <si>
    <t>crf-ro</t>
  </si>
  <si>
    <t>CONSELHO REGIONAL DE FARMÁCIA DE RONDÔNIA</t>
  </si>
  <si>
    <t>crf-rr</t>
  </si>
  <si>
    <t>CONSELHO REGIONAL DE FARMÁCIA DE RORAIMA</t>
  </si>
  <si>
    <t>crf-rs</t>
  </si>
  <si>
    <t>CONSELHO REGIONAL DE FARMÁCIA DO RIO GRANDE DO SUL</t>
  </si>
  <si>
    <t>crf-sc</t>
  </si>
  <si>
    <t>CONSELHO REGIONAL DE FARMÁCIA DE SANTA CATARINA</t>
  </si>
  <si>
    <t>crf-se</t>
  </si>
  <si>
    <t>CONSELHO REGIONAL DE FARMÁCIA SERGIPE</t>
  </si>
  <si>
    <t>crf-sp</t>
  </si>
  <si>
    <t>CONSELHO REGIONAL DE FARMÁCIA DE SÃO PAULO</t>
  </si>
  <si>
    <t>crf-to</t>
  </si>
  <si>
    <t>CONSELHO REGIONAL DE FARMÁCIA DE TOCANTINS</t>
  </si>
  <si>
    <t>ID(URL)</t>
  </si>
  <si>
    <t>Display(Name)</t>
  </si>
  <si>
    <t>Name</t>
  </si>
  <si>
    <t>CRF-AC</t>
  </si>
  <si>
    <t>CRF-AL</t>
  </si>
  <si>
    <t>CRF-AM</t>
  </si>
  <si>
    <t>CRF-AP</t>
  </si>
  <si>
    <t>CRF-BA</t>
  </si>
  <si>
    <t>CRF-CE</t>
  </si>
  <si>
    <t>CRF-DF</t>
  </si>
  <si>
    <t>CRF-ES</t>
  </si>
  <si>
    <t>CRF-GO</t>
  </si>
  <si>
    <t>CRF-MA</t>
  </si>
  <si>
    <t>CRF-MG</t>
  </si>
  <si>
    <t>CRF-MS</t>
  </si>
  <si>
    <t>CRF-MT</t>
  </si>
  <si>
    <t>CRF-PA</t>
  </si>
  <si>
    <t>CRF-PB</t>
  </si>
  <si>
    <t>CRF-PE</t>
  </si>
  <si>
    <t>CRF-PI</t>
  </si>
  <si>
    <t>CRF-PR</t>
  </si>
  <si>
    <t>CRF-RJ</t>
  </si>
  <si>
    <t>CRF-RN</t>
  </si>
  <si>
    <t>CRF-RO</t>
  </si>
  <si>
    <t>CRF-RR</t>
  </si>
  <si>
    <t>CRF-RS</t>
  </si>
  <si>
    <t>CRF-SC</t>
  </si>
  <si>
    <t>CRF-SE</t>
  </si>
  <si>
    <t>CRF-SP</t>
  </si>
  <si>
    <t>CRF-TO</t>
  </si>
  <si>
    <t>CONSELHO REGIONAL DE FARMÁCIA</t>
  </si>
  <si>
    <t>CONSELHO REGIONAL DE ODONTOLOGIA</t>
  </si>
  <si>
    <t>CONSELHO REGIONAL DE ENFERMAGEM</t>
  </si>
  <si>
    <t>CONSELHO REGIONAL DE MEDICINA</t>
  </si>
  <si>
    <t>ID</t>
  </si>
  <si>
    <t>CRO-AC</t>
  </si>
  <si>
    <t>CRO-AL</t>
  </si>
  <si>
    <t>CRO-AM</t>
  </si>
  <si>
    <t>CRO-AP</t>
  </si>
  <si>
    <t>CRO-BA</t>
  </si>
  <si>
    <t>CRO-CE</t>
  </si>
  <si>
    <t>CRO-DF</t>
  </si>
  <si>
    <t>CRO-ES</t>
  </si>
  <si>
    <t>CRO-GO</t>
  </si>
  <si>
    <t>CRO-MA</t>
  </si>
  <si>
    <t>CRO-MG</t>
  </si>
  <si>
    <t>CRO-MS</t>
  </si>
  <si>
    <t>CRO-MT</t>
  </si>
  <si>
    <t>CRO-PA</t>
  </si>
  <si>
    <t>CRO-PB</t>
  </si>
  <si>
    <t>CRO-PE</t>
  </si>
  <si>
    <t>CRO-PI</t>
  </si>
  <si>
    <t>CRO-PR</t>
  </si>
  <si>
    <t>CRO-RJ</t>
  </si>
  <si>
    <t>CRO-RN</t>
  </si>
  <si>
    <t>CRO-RO</t>
  </si>
  <si>
    <t>CRO-RR</t>
  </si>
  <si>
    <t>CRO-RS</t>
  </si>
  <si>
    <t>CRO-SC</t>
  </si>
  <si>
    <t>CRO-SE</t>
  </si>
  <si>
    <t>CRO-SP</t>
  </si>
  <si>
    <t>CRO-TO</t>
  </si>
  <si>
    <t>COREN-AC</t>
  </si>
  <si>
    <t>COREN-AL</t>
  </si>
  <si>
    <t>COREN-AM</t>
  </si>
  <si>
    <t>COREN-AP</t>
  </si>
  <si>
    <t>COREN-BA</t>
  </si>
  <si>
    <t>COREN-CE</t>
  </si>
  <si>
    <t>COREN-DF</t>
  </si>
  <si>
    <t>COREN-ES</t>
  </si>
  <si>
    <t>COREN-GO</t>
  </si>
  <si>
    <t>COREN-MA</t>
  </si>
  <si>
    <t>COREN-MG</t>
  </si>
  <si>
    <t>COREN-MS</t>
  </si>
  <si>
    <t>COREN-MT</t>
  </si>
  <si>
    <t>COREN-PA</t>
  </si>
  <si>
    <t>COREN-PB</t>
  </si>
  <si>
    <t>COREN-PE</t>
  </si>
  <si>
    <t>COREN-PI</t>
  </si>
  <si>
    <t>COREN-PR</t>
  </si>
  <si>
    <t>COREN-RJ</t>
  </si>
  <si>
    <t>COREN-RN</t>
  </si>
  <si>
    <t>COREN-RO</t>
  </si>
  <si>
    <t>COREN-RR</t>
  </si>
  <si>
    <t>COREN-RS</t>
  </si>
  <si>
    <t>COREN-SC</t>
  </si>
  <si>
    <t>COREN-SE</t>
  </si>
  <si>
    <t>COREN-SP</t>
  </si>
  <si>
    <t>COREN-TO</t>
  </si>
  <si>
    <t>CRM-AC</t>
  </si>
  <si>
    <t>CRM-AL</t>
  </si>
  <si>
    <t>CRM-AM</t>
  </si>
  <si>
    <t>CRM-AP</t>
  </si>
  <si>
    <t>CRM-BA</t>
  </si>
  <si>
    <t>CRM-CE</t>
  </si>
  <si>
    <t>CRM-DF</t>
  </si>
  <si>
    <t>CRM-ES</t>
  </si>
  <si>
    <t>CRM-GO</t>
  </si>
  <si>
    <t>CRM-MA</t>
  </si>
  <si>
    <t>CRM-MG</t>
  </si>
  <si>
    <t>CRM-MS</t>
  </si>
  <si>
    <t>CRM-MT</t>
  </si>
  <si>
    <t>CRM-PA</t>
  </si>
  <si>
    <t>CRM-PB</t>
  </si>
  <si>
    <t>CRM-PE</t>
  </si>
  <si>
    <t>CRM-PI</t>
  </si>
  <si>
    <t>CRM-PR</t>
  </si>
  <si>
    <t>CRM-RJ</t>
  </si>
  <si>
    <t>CRM-RN</t>
  </si>
  <si>
    <t>CRM-RO</t>
  </si>
  <si>
    <t>CRM-RR</t>
  </si>
  <si>
    <t>CRM-RS</t>
  </si>
  <si>
    <t>CRM-SC</t>
  </si>
  <si>
    <t>CRM-SE</t>
  </si>
  <si>
    <t>CRM-SP</t>
  </si>
  <si>
    <t>CRM-TO</t>
  </si>
  <si>
    <t>attr:URL</t>
  </si>
  <si>
    <t>attr:NamingSystem</t>
  </si>
  <si>
    <t>CONSELHO REGIONAL DE PSICOLOGIA</t>
  </si>
  <si>
    <t>CONSELHO REGIONAS DE FISIOTERAPIA E TERAPIA OCUPACIONAL</t>
  </si>
  <si>
    <t>CONSELHO REGIONAL DE NUTRICIONISTA</t>
  </si>
  <si>
    <t>CONSELHO REGIONAL DE FONOAUDIOLOGIA</t>
  </si>
  <si>
    <t>CRP-AC-RO</t>
  </si>
  <si>
    <t>https://ips.saude.gov.br/sid/crp-ac-ro</t>
  </si>
  <si>
    <t>https://ips.saude.gov.br/NamingSystem/crp-ac-ro</t>
  </si>
  <si>
    <t>CRP-AL</t>
  </si>
  <si>
    <t>https://ips.saude.gov.br/sid/crp-al</t>
  </si>
  <si>
    <t>https://ips.saude.gov.br/NamingSystem/crp-al</t>
  </si>
  <si>
    <t>CRP-AM-RR</t>
  </si>
  <si>
    <t>https://ips.saude.gov.br/sid/crp-am-rr</t>
  </si>
  <si>
    <t>https://ips.saude.gov.br/NamingSystem/crp-am-rr</t>
  </si>
  <si>
    <t>CRP-BA</t>
  </si>
  <si>
    <t>https://ips.saude.gov.br/sid/crp-ba</t>
  </si>
  <si>
    <t>https://ips.saude.gov.br/NamingSystem/crp-ba</t>
  </si>
  <si>
    <t>CRP-CE</t>
  </si>
  <si>
    <t>https://ips.saude.gov.br/sid/crp-ce</t>
  </si>
  <si>
    <t>https://ips.saude.gov.br/NamingSystem/crp-ce</t>
  </si>
  <si>
    <t>CRP-DF</t>
  </si>
  <si>
    <t>https://ips.saude.gov.br/sid/crp-df</t>
  </si>
  <si>
    <t>https://ips.saude.gov.br/NamingSystem/crp-df</t>
  </si>
  <si>
    <t>CRP-ES</t>
  </si>
  <si>
    <t>https://ips.saude.gov.br/sid/crp-es</t>
  </si>
  <si>
    <t>https://ips.saude.gov.br/NamingSystem/crp-es</t>
  </si>
  <si>
    <t>CRP-GO</t>
  </si>
  <si>
    <t>https://ips.saude.gov.br/sid/crp-go</t>
  </si>
  <si>
    <t>https://ips.saude.gov.br/NamingSystem/crp-go</t>
  </si>
  <si>
    <t>CRP-MA</t>
  </si>
  <si>
    <t>https://ips.saude.gov.br/sid/crp-ma</t>
  </si>
  <si>
    <t>https://ips.saude.gov.br/NamingSystem/crp-ma</t>
  </si>
  <si>
    <t>CRP-MG</t>
  </si>
  <si>
    <t>https://ips.saude.gov.br/sid/crp-mg</t>
  </si>
  <si>
    <t>https://ips.saude.gov.br/NamingSystem/crp-mg</t>
  </si>
  <si>
    <t>CRP-MS</t>
  </si>
  <si>
    <t>https://ips.saude.gov.br/sid/crp-ms</t>
  </si>
  <si>
    <t>https://ips.saude.gov.br/NamingSystem/crp-ms</t>
  </si>
  <si>
    <t>CRP-MT</t>
  </si>
  <si>
    <t>https://ips.saude.gov.br/sid/crp-mt</t>
  </si>
  <si>
    <t>https://ips.saude.gov.br/NamingSystem/crp-mt</t>
  </si>
  <si>
    <t>CRP-PA-AP</t>
  </si>
  <si>
    <t>https://ips.saude.gov.br/sid/crp-pa-ap</t>
  </si>
  <si>
    <t>https://ips.saude.gov.br/NamingSystem/crp-pa-ap</t>
  </si>
  <si>
    <t>CRP-PB</t>
  </si>
  <si>
    <t>https://ips.saude.gov.br/sid/crp-pb</t>
  </si>
  <si>
    <t>https://ips.saude.gov.br/NamingSystem/crp-pb</t>
  </si>
  <si>
    <t>CRP-PE</t>
  </si>
  <si>
    <t>https://ips.saude.gov.br/sid/crp-pe</t>
  </si>
  <si>
    <t>https://ips.saude.gov.br/NamingSystem/crp-pe</t>
  </si>
  <si>
    <t>CRP-PI</t>
  </si>
  <si>
    <t>https://ips.saude.gov.br/sid/crp-pi</t>
  </si>
  <si>
    <t>https://ips.saude.gov.br/NamingSystem/crp-pi</t>
  </si>
  <si>
    <t>CRP-PR</t>
  </si>
  <si>
    <t>https://ips.saude.gov.br/sid/crp-pr</t>
  </si>
  <si>
    <t>https://ips.saude.gov.br/NamingSystem/crp-pr</t>
  </si>
  <si>
    <t>CRP-RJ</t>
  </si>
  <si>
    <t>https://ips.saude.gov.br/sid/crp-rj</t>
  </si>
  <si>
    <t>https://ips.saude.gov.br/NamingSystem/crp-rj</t>
  </si>
  <si>
    <t>CRP-RN</t>
  </si>
  <si>
    <t>https://ips.saude.gov.br/sid/crp-rn</t>
  </si>
  <si>
    <t>https://ips.saude.gov.br/NamingSystem/crp-rn</t>
  </si>
  <si>
    <t>CRP-RS</t>
  </si>
  <si>
    <t>https://ips.saude.gov.br/sid/crp-rs</t>
  </si>
  <si>
    <t>https://ips.saude.gov.br/NamingSystem/crp-rs</t>
  </si>
  <si>
    <t>CRP-SC</t>
  </si>
  <si>
    <t>https://ips.saude.gov.br/sid/crp-sc</t>
  </si>
  <si>
    <t>https://ips.saude.gov.br/NamingSystem/crp-sc</t>
  </si>
  <si>
    <t>CRP-SE</t>
  </si>
  <si>
    <t>https://ips.saude.gov.br/sid/crp-se</t>
  </si>
  <si>
    <t>https://ips.saude.gov.br/NamingSystem/crp-se</t>
  </si>
  <si>
    <t>CRP-SP</t>
  </si>
  <si>
    <t>https://ips.saude.gov.br/sid/crp-sp</t>
  </si>
  <si>
    <t>https://ips.saude.gov.br/NamingSystem/crp-sp</t>
  </si>
  <si>
    <t>CRP-TO</t>
  </si>
  <si>
    <t>https://ips.saude.gov.br/sid/crp-to</t>
  </si>
  <si>
    <t>https://ips.saude.gov.br/NamingSystem/crp-to</t>
  </si>
  <si>
    <t>CREFITO-BA</t>
  </si>
  <si>
    <t>https://ips.saude.gov.br/sid/crefito-ba</t>
  </si>
  <si>
    <t>https://ips.saude.gov.br/NamingSystem/crefito-ba</t>
  </si>
  <si>
    <t>CREFITO-CE</t>
  </si>
  <si>
    <t>https://ips.saude.gov.br/sid/crefito-ce</t>
  </si>
  <si>
    <t>https://ips.saude.gov.br/NamingSystem/crefito-ce</t>
  </si>
  <si>
    <t>CREFITO-ES</t>
  </si>
  <si>
    <t>https://ips.saude.gov.br/sid/crefito-es</t>
  </si>
  <si>
    <t>https://ips.saude.gov.br/NamingSystem/crefito-es</t>
  </si>
  <si>
    <t>CREFITO-GO-DF</t>
  </si>
  <si>
    <t>https://ips.saude.gov.br/sid/crefito-go-df</t>
  </si>
  <si>
    <t>https://ips.saude.gov.br/NamingSystem/crefito-go-df</t>
  </si>
  <si>
    <t>CREFITO-MA</t>
  </si>
  <si>
    <t>https://ips.saude.gov.br/sid/crefito-ma</t>
  </si>
  <si>
    <t>https://ips.saude.gov.br/NamingSystem/crefito-ma</t>
  </si>
  <si>
    <t>CREFITO-MG</t>
  </si>
  <si>
    <t>https://ips.saude.gov.br/sid/crefito-mg</t>
  </si>
  <si>
    <t>https://ips.saude.gov.br/NamingSystem/crefito-mg</t>
  </si>
  <si>
    <t>CREFITO-MS</t>
  </si>
  <si>
    <t>https://ips.saude.gov.br/sid/crefito-ms</t>
  </si>
  <si>
    <t>https://ips.saude.gov.br/NamingSystem/crefito-ms</t>
  </si>
  <si>
    <t>CREFITO-MT</t>
  </si>
  <si>
    <t>https://ips.saude.gov.br/sid/crefito-mt</t>
  </si>
  <si>
    <t>https://ips.saude.gov.br/NamingSystem/crefito-mt</t>
  </si>
  <si>
    <t>CREFITO-PA-AM-TO-RR-AP</t>
  </si>
  <si>
    <t>https://ips.saude.gov.br/sid/crefito-pa-am-to-rr-ap</t>
  </si>
  <si>
    <t>https://ips.saude.gov.br/NamingSystem/crefito-pa-am-to-rr-ap</t>
  </si>
  <si>
    <t>CREFITO-PE-PB-AL-RN</t>
  </si>
  <si>
    <t>https://ips.saude.gov.br/sid/crefito-pe-pb-al-rn</t>
  </si>
  <si>
    <t>https://ips.saude.gov.br/NamingSystem/crefito-pe-pb-al-rn</t>
  </si>
  <si>
    <t>CREFITO-PI</t>
  </si>
  <si>
    <t>https://ips.saude.gov.br/sid/crefito-pi</t>
  </si>
  <si>
    <t>https://ips.saude.gov.br/NamingSystem/crefito-pi</t>
  </si>
  <si>
    <t>CREFITO-PR</t>
  </si>
  <si>
    <t>https://ips.saude.gov.br/sid/crefito-pr</t>
  </si>
  <si>
    <t>https://ips.saude.gov.br/NamingSystem/crefito-pr</t>
  </si>
  <si>
    <t>CREFITO-RJ</t>
  </si>
  <si>
    <t>https://ips.saude.gov.br/sid/crefito-rj</t>
  </si>
  <si>
    <t>https://ips.saude.gov.br/NamingSystem/crefito-rj</t>
  </si>
  <si>
    <t>CREFITO-RO-AC</t>
  </si>
  <si>
    <t>https://ips.saude.gov.br/sid/crefito-ro-ac</t>
  </si>
  <si>
    <t>https://ips.saude.gov.br/NamingSystem/crefito-ro-ac</t>
  </si>
  <si>
    <t>CREFITO-RS</t>
  </si>
  <si>
    <t>https://ips.saude.gov.br/sid/crefito-rs</t>
  </si>
  <si>
    <t>https://ips.saude.gov.br/NamingSystem/crefito-rs</t>
  </si>
  <si>
    <t>CREFITO-SC</t>
  </si>
  <si>
    <t>https://ips.saude.gov.br/sid/crefito-sc</t>
  </si>
  <si>
    <t>https://ips.saude.gov.br/NamingSystem/crefito-sc</t>
  </si>
  <si>
    <t>CREFITO-SE</t>
  </si>
  <si>
    <t>https://ips.saude.gov.br/sid/crefito-se</t>
  </si>
  <si>
    <t>https://ips.saude.gov.br/NamingSystem/crefito-se</t>
  </si>
  <si>
    <t>CREFITO-SP</t>
  </si>
  <si>
    <t>https://ips.saude.gov.br/sid/crefito-sp</t>
  </si>
  <si>
    <t>https://ips.saude.gov.br/NamingSystem/crefito-sp</t>
  </si>
  <si>
    <t>CRN-AL</t>
  </si>
  <si>
    <t>https://ips.saude.gov.br/sid/crn-al</t>
  </si>
  <si>
    <t>https://ips.saude.gov.br/NamingSystem/crn-al</t>
  </si>
  <si>
    <t>CRN-BA-SE</t>
  </si>
  <si>
    <t>https://ips.saude.gov.br/sid/crn-ba-se</t>
  </si>
  <si>
    <t>https://ips.saude.gov.br/NamingSystem/crn-ba-se</t>
  </si>
  <si>
    <t>CRN-CE-MA_PI</t>
  </si>
  <si>
    <t>https://ips.saude.gov.br/sid/crn-ce-ma_pi</t>
  </si>
  <si>
    <t>https://ips.saude.gov.br/NamingSystem/crn-ce-ma_pi</t>
  </si>
  <si>
    <t>CRN-DF-GO-MT-TO</t>
  </si>
  <si>
    <t>https://ips.saude.gov.br/sid/crn-df-go-mt-to</t>
  </si>
  <si>
    <t>https://ips.saude.gov.br/NamingSystem/crn-df-go-mt-to</t>
  </si>
  <si>
    <t>CRN-PA-AC-AM-AP-RO-RR</t>
  </si>
  <si>
    <t>https://ips.saude.gov.br/sid/crn-pa-ac-am-ap-ro-rr</t>
  </si>
  <si>
    <t>https://ips.saude.gov.br/NamingSystem/crn-pa-ac-am-ap-ro-rr</t>
  </si>
  <si>
    <t>CRN-PE-AL-PB-RN</t>
  </si>
  <si>
    <t>https://ips.saude.gov.br/sid/crn-pe-al-pb-rn</t>
  </si>
  <si>
    <t>https://ips.saude.gov.br/NamingSystem/crn-pe-al-pb-rn</t>
  </si>
  <si>
    <t>CRN-PR</t>
  </si>
  <si>
    <t>https://ips.saude.gov.br/sid/crn-pr</t>
  </si>
  <si>
    <t>https://ips.saude.gov.br/NamingSystem/crn-pr</t>
  </si>
  <si>
    <t>CRN-RJ-ES</t>
  </si>
  <si>
    <t>https://ips.saude.gov.br/sid/crn-rj-es</t>
  </si>
  <si>
    <t>https://ips.saude.gov.br/NamingSystem/crn-rj-es</t>
  </si>
  <si>
    <t>CRN-RS</t>
  </si>
  <si>
    <t>https://ips.saude.gov.br/sid/crn-rs</t>
  </si>
  <si>
    <t>https://ips.saude.gov.br/NamingSystem/crn-rs</t>
  </si>
  <si>
    <t>CRN-SC</t>
  </si>
  <si>
    <t>https://ips.saude.gov.br/sid/crn-sc</t>
  </si>
  <si>
    <t>https://ips.saude.gov.br/NamingSystem/crn-sc</t>
  </si>
  <si>
    <t>CRN-SP-MS</t>
  </si>
  <si>
    <t>https://ips.saude.gov.br/sid/crn-sp-ms</t>
  </si>
  <si>
    <t>https://ips.saude.gov.br/NamingSystem/crn-sp-ms</t>
  </si>
  <si>
    <t>CREFONO-AM-AC-AP-PA-RO-RR</t>
  </si>
  <si>
    <t>https://ips.saude.gov.br/sid/crefono-am-ac-ap-pa-ro-rr</t>
  </si>
  <si>
    <t>https://ips.saude.gov.br/NamingSystem/crefono-am-ac-ap-pa-ro-rr</t>
  </si>
  <si>
    <t>CREFONO-CE-MA-PI-RN</t>
  </si>
  <si>
    <t>https://ips.saude.gov.br/sid/crefono-ce-ma-pi-rn</t>
  </si>
  <si>
    <t>https://ips.saude.gov.br/NamingSystem/crefono-ce-ma-pi-rn</t>
  </si>
  <si>
    <t>CREFONO-GO-DF-MS-MT-TO</t>
  </si>
  <si>
    <t>https://ips.saude.gov.br/sid/crefono-go-df-ms-mt-to</t>
  </si>
  <si>
    <t>https://ips.saude.gov.br/NamingSystem/crefono-go-df-ms-mt-to</t>
  </si>
  <si>
    <t>CREFONO-MG-ES</t>
  </si>
  <si>
    <t>https://ips.saude.gov.br/sid/crefono-mg-es</t>
  </si>
  <si>
    <t>https://ips.saude.gov.br/NamingSystem/crefono-mg-es</t>
  </si>
  <si>
    <t>CREFONO-PE-AL-BA-PB-SE</t>
  </si>
  <si>
    <t>https://ips.saude.gov.br/sid/crefono-pe-al-ba-pb-se</t>
  </si>
  <si>
    <t>https://ips.saude.gov.br/NamingSystem/crefono-pe-al-ba-pb-se</t>
  </si>
  <si>
    <t>CREFONO-PR-SC</t>
  </si>
  <si>
    <t>https://ips.saude.gov.br/sid/crefono-pr-sc</t>
  </si>
  <si>
    <t>https://ips.saude.gov.br/NamingSystem/crefono-pr-sc</t>
  </si>
  <si>
    <t>CREFONO-RJ</t>
  </si>
  <si>
    <t>https://ips.saude.gov.br/sid/crefono-rj</t>
  </si>
  <si>
    <t>https://ips.saude.gov.br/NamingSystem/crefono-rj</t>
  </si>
  <si>
    <t>CREFONO-RS</t>
  </si>
  <si>
    <t>https://ips.saude.gov.br/sid/crefono-rs</t>
  </si>
  <si>
    <t>https://ips.saude.gov.br/NamingSystem/crefono-rs</t>
  </si>
  <si>
    <t>CREFONO-SP</t>
  </si>
  <si>
    <t>https://ips.saude.gov.br/sid/crefono-sp</t>
  </si>
  <si>
    <t>https://ips.saude.gov.br/NamingSystem/crefono-sp</t>
  </si>
  <si>
    <t>id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</si>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</sst>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rgb="FF444444"/>
      <name val="Calibri"/>
      <family val="2"/>
      <charset val="1"/>
    </font>
    <font>
      <sz val="11"/>
      <color rgb="FF000000"/>
      <name val="Calibri"/>
      <family val="2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444444"/>
      <name val="Calibri"/>
      <family val="2"/>
      <charset val="1"/>
      <scheme val="minor"/>
    </font>
    <font>
      <sz val="11"/>
      <color rgb="FF000000"/>
      <name val="Calibri"/>
      <family val="2"/>
      <scheme val="minor"/>
    </font>
    <font>
      <sz val="15"/>
      <color rgb="FF333333"/>
      <name val="AcuminPr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1" fillId="0" borderId="0" xfId="1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ips.saude.gor.br/NamingSystem/" TargetMode="External"/><Relationship Id="rId1" Type="http://schemas.openxmlformats.org/officeDocument/2006/relationships/hyperlink" Target="https://ips.saude.gor.br/NamingSystem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cremam.org.br/" TargetMode="External"/><Relationship Id="rId7" Type="http://schemas.openxmlformats.org/officeDocument/2006/relationships/hyperlink" Target="https://crmto.org.br/" TargetMode="External"/><Relationship Id="rId2" Type="http://schemas.openxmlformats.org/officeDocument/2006/relationships/hyperlink" Target="https://www.crmap.org.br/" TargetMode="External"/><Relationship Id="rId1" Type="http://schemas.openxmlformats.org/officeDocument/2006/relationships/hyperlink" Target="https://crmac.org.br/" TargetMode="External"/><Relationship Id="rId6" Type="http://schemas.openxmlformats.org/officeDocument/2006/relationships/hyperlink" Target="https://crmrr.org.br/" TargetMode="External"/><Relationship Id="rId5" Type="http://schemas.openxmlformats.org/officeDocument/2006/relationships/hyperlink" Target="https://cremero.org.br/" TargetMode="External"/><Relationship Id="rId4" Type="http://schemas.openxmlformats.org/officeDocument/2006/relationships/hyperlink" Target="https://cremepa.org.br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ebsite.cfo.org.br/conselhos-regionais-de-odontologia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EDDD3-74C3-7E4A-B6A4-35BB51AC2672}">
  <dimension ref="A1:D31"/>
  <sheetViews>
    <sheetView topLeftCell="C12" workbookViewId="0">
      <selection activeCell="C5" sqref="C5"/>
    </sheetView>
  </sheetViews>
  <sheetFormatPr baseColWidth="10" defaultColWidth="11" defaultRowHeight="16"/>
  <cols>
    <col min="1" max="1" width="38.1640625" bestFit="1" customWidth="1"/>
    <col min="2" max="2" width="50.33203125" bestFit="1" customWidth="1"/>
    <col min="3" max="3" width="52.83203125" customWidth="1"/>
  </cols>
  <sheetData>
    <row r="1" spans="1:4">
      <c r="A1" t="s">
        <v>0</v>
      </c>
    </row>
    <row r="3" spans="1:4">
      <c r="A3" t="s">
        <v>1</v>
      </c>
      <c r="B3" t="s">
        <v>2</v>
      </c>
    </row>
    <row r="4" spans="1:4" ht="51">
      <c r="A4" s="1" t="s">
        <v>3</v>
      </c>
      <c r="B4" s="2" t="s">
        <v>4</v>
      </c>
      <c r="C4" t="s">
        <v>5</v>
      </c>
      <c r="D4" t="s">
        <v>6</v>
      </c>
    </row>
    <row r="5" spans="1:4">
      <c r="A5" t="s">
        <v>7</v>
      </c>
      <c r="B5" t="s">
        <v>8</v>
      </c>
      <c r="C5" s="3" t="str">
        <f>CONCATENATE("https://ips.saude.gor.br/NamingSystem/",A5)</f>
        <v>https://ips.saude.gor.br/NamingSystem/coren-ac</v>
      </c>
    </row>
    <row r="6" spans="1:4">
      <c r="A6" t="s">
        <v>9</v>
      </c>
      <c r="B6" t="s">
        <v>10</v>
      </c>
      <c r="C6" s="3" t="str">
        <f t="shared" ref="C6:C31" si="0">CONCATENATE("https://ips.saude.gor.br/NamingSystem/",A6)</f>
        <v>https://ips.saude.gor.br/NamingSystem/coren-al</v>
      </c>
    </row>
    <row r="7" spans="1:4">
      <c r="A7" t="s">
        <v>11</v>
      </c>
      <c r="B7" t="s">
        <v>12</v>
      </c>
      <c r="C7" s="3" t="str">
        <f t="shared" si="0"/>
        <v>https://ips.saude.gor.br/NamingSystem/coren-ap</v>
      </c>
    </row>
    <row r="8" spans="1:4">
      <c r="A8" t="s">
        <v>13</v>
      </c>
      <c r="B8" t="s">
        <v>14</v>
      </c>
      <c r="C8" s="3" t="str">
        <f t="shared" si="0"/>
        <v>https://ips.saude.gor.br/NamingSystem/coren-am</v>
      </c>
    </row>
    <row r="9" spans="1:4">
      <c r="A9" t="s">
        <v>15</v>
      </c>
      <c r="B9" t="s">
        <v>16</v>
      </c>
      <c r="C9" s="3" t="str">
        <f t="shared" si="0"/>
        <v>https://ips.saude.gor.br/NamingSystem/coren-ba</v>
      </c>
    </row>
    <row r="10" spans="1:4">
      <c r="A10" t="s">
        <v>17</v>
      </c>
      <c r="B10" t="s">
        <v>18</v>
      </c>
      <c r="C10" s="3" t="str">
        <f t="shared" si="0"/>
        <v>https://ips.saude.gor.br/NamingSystem/coren-ce</v>
      </c>
    </row>
    <row r="11" spans="1:4">
      <c r="A11" t="s">
        <v>19</v>
      </c>
      <c r="B11" t="s">
        <v>20</v>
      </c>
      <c r="C11" s="3" t="str">
        <f t="shared" si="0"/>
        <v>https://ips.saude.gor.br/NamingSystem/coren-df</v>
      </c>
    </row>
    <row r="12" spans="1:4">
      <c r="A12" t="s">
        <v>21</v>
      </c>
      <c r="B12" t="s">
        <v>22</v>
      </c>
      <c r="C12" s="3" t="str">
        <f t="shared" si="0"/>
        <v>https://ips.saude.gor.br/NamingSystem/coren-es</v>
      </c>
    </row>
    <row r="13" spans="1:4">
      <c r="A13" t="s">
        <v>23</v>
      </c>
      <c r="B13" t="s">
        <v>24</v>
      </c>
      <c r="C13" s="3" t="str">
        <f t="shared" si="0"/>
        <v>https://ips.saude.gor.br/NamingSystem/coren-go</v>
      </c>
    </row>
    <row r="14" spans="1:4">
      <c r="A14" t="s">
        <v>25</v>
      </c>
      <c r="B14" t="s">
        <v>26</v>
      </c>
      <c r="C14" s="3" t="str">
        <f t="shared" si="0"/>
        <v>https://ips.saude.gor.br/NamingSystem/coren-ma</v>
      </c>
    </row>
    <row r="15" spans="1:4">
      <c r="A15" t="s">
        <v>27</v>
      </c>
      <c r="B15" t="s">
        <v>28</v>
      </c>
      <c r="C15" s="3" t="str">
        <f t="shared" si="0"/>
        <v>https://ips.saude.gor.br/NamingSystem/coren-mt</v>
      </c>
    </row>
    <row r="16" spans="1:4">
      <c r="A16" t="s">
        <v>29</v>
      </c>
      <c r="B16" t="s">
        <v>30</v>
      </c>
      <c r="C16" s="3" t="str">
        <f t="shared" si="0"/>
        <v>https://ips.saude.gor.br/NamingSystem/coren-ms</v>
      </c>
    </row>
    <row r="17" spans="1:3">
      <c r="A17" t="s">
        <v>31</v>
      </c>
      <c r="B17" t="s">
        <v>32</v>
      </c>
      <c r="C17" s="3" t="str">
        <f t="shared" si="0"/>
        <v>https://ips.saude.gor.br/NamingSystem/coren-mg</v>
      </c>
    </row>
    <row r="18" spans="1:3">
      <c r="A18" t="s">
        <v>33</v>
      </c>
      <c r="B18" t="s">
        <v>34</v>
      </c>
      <c r="C18" s="3" t="str">
        <f t="shared" si="0"/>
        <v>https://ips.saude.gor.br/NamingSystem/coren-pr</v>
      </c>
    </row>
    <row r="19" spans="1:3">
      <c r="A19" t="s">
        <v>35</v>
      </c>
      <c r="B19" t="s">
        <v>36</v>
      </c>
      <c r="C19" s="3" t="str">
        <f t="shared" si="0"/>
        <v>https://ips.saude.gor.br/NamingSystem/coren-pb</v>
      </c>
    </row>
    <row r="20" spans="1:3">
      <c r="A20" t="s">
        <v>37</v>
      </c>
      <c r="B20" t="s">
        <v>38</v>
      </c>
      <c r="C20" s="3" t="str">
        <f t="shared" si="0"/>
        <v>https://ips.saude.gor.br/NamingSystem/coren-pa</v>
      </c>
    </row>
    <row r="21" spans="1:3">
      <c r="A21" t="s">
        <v>39</v>
      </c>
      <c r="B21" t="s">
        <v>40</v>
      </c>
      <c r="C21" s="3" t="str">
        <f t="shared" si="0"/>
        <v>https://ips.saude.gor.br/NamingSystem/coren-pe</v>
      </c>
    </row>
    <row r="22" spans="1:3">
      <c r="A22" t="s">
        <v>41</v>
      </c>
      <c r="B22" t="s">
        <v>42</v>
      </c>
      <c r="C22" s="3" t="str">
        <f t="shared" si="0"/>
        <v>https://ips.saude.gor.br/NamingSystem/coren-pi</v>
      </c>
    </row>
    <row r="23" spans="1:3">
      <c r="A23" t="s">
        <v>43</v>
      </c>
      <c r="B23" t="s">
        <v>44</v>
      </c>
      <c r="C23" s="3" t="str">
        <f t="shared" si="0"/>
        <v>https://ips.saude.gor.br/NamingSystem/coren-rn</v>
      </c>
    </row>
    <row r="24" spans="1:3">
      <c r="A24" t="s">
        <v>45</v>
      </c>
      <c r="B24" t="s">
        <v>46</v>
      </c>
      <c r="C24" s="3" t="str">
        <f t="shared" si="0"/>
        <v>https://ips.saude.gor.br/NamingSystem/coren-rs</v>
      </c>
    </row>
    <row r="25" spans="1:3">
      <c r="A25" t="s">
        <v>47</v>
      </c>
      <c r="B25" t="s">
        <v>48</v>
      </c>
      <c r="C25" s="3" t="str">
        <f t="shared" si="0"/>
        <v>https://ips.saude.gor.br/NamingSystem/coren-rj</v>
      </c>
    </row>
    <row r="26" spans="1:3">
      <c r="A26" t="s">
        <v>49</v>
      </c>
      <c r="B26" t="s">
        <v>50</v>
      </c>
      <c r="C26" s="3" t="str">
        <f t="shared" si="0"/>
        <v>https://ips.saude.gor.br/NamingSystem/coren-ro</v>
      </c>
    </row>
    <row r="27" spans="1:3">
      <c r="A27" t="s">
        <v>51</v>
      </c>
      <c r="B27" t="s">
        <v>52</v>
      </c>
      <c r="C27" s="3" t="str">
        <f t="shared" si="0"/>
        <v>https://ips.saude.gor.br/NamingSystem/coren-rr</v>
      </c>
    </row>
    <row r="28" spans="1:3">
      <c r="A28" t="s">
        <v>53</v>
      </c>
      <c r="B28" t="s">
        <v>54</v>
      </c>
      <c r="C28" s="3" t="str">
        <f t="shared" si="0"/>
        <v>https://ips.saude.gor.br/NamingSystem/coren-sc</v>
      </c>
    </row>
    <row r="29" spans="1:3">
      <c r="A29" t="s">
        <v>55</v>
      </c>
      <c r="B29" t="s">
        <v>56</v>
      </c>
      <c r="C29" s="3" t="str">
        <f t="shared" si="0"/>
        <v>https://ips.saude.gor.br/NamingSystem/coren-se</v>
      </c>
    </row>
    <row r="30" spans="1:3">
      <c r="A30" t="s">
        <v>57</v>
      </c>
      <c r="B30" t="s">
        <v>58</v>
      </c>
      <c r="C30" s="3" t="str">
        <f t="shared" si="0"/>
        <v>https://ips.saude.gor.br/NamingSystem/coren-sp</v>
      </c>
    </row>
    <row r="31" spans="1:3">
      <c r="A31" t="s">
        <v>59</v>
      </c>
      <c r="B31" t="s">
        <v>60</v>
      </c>
      <c r="C31" s="3" t="str">
        <f t="shared" si="0"/>
        <v>https://ips.saude.gor.br/NamingSystem/coren-to</v>
      </c>
    </row>
  </sheetData>
  <hyperlinks>
    <hyperlink ref="C5" r:id="rId1" display="https://ips.saude.gor.br/NamingSystem/" xr:uid="{FE1DE30A-C962-489E-8215-4E132644110F}"/>
    <hyperlink ref="C6:C31" r:id="rId2" display="https://ips.saude.gor.br/NamingSystem/" xr:uid="{40D22FCA-265D-440A-8BC1-125C3EEB43A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82AA4-1908-4E75-8B35-0F2DFB1C79CA}">
  <dimension ref="A1:D9"/>
  <sheetViews>
    <sheetView workbookViewId="0">
      <selection activeCell="C3" sqref="C3"/>
    </sheetView>
  </sheetViews>
  <sheetFormatPr baseColWidth="10" defaultColWidth="8.83203125" defaultRowHeight="16"/>
  <cols>
    <col min="1" max="1" width="10.6640625" bestFit="1" customWidth="1"/>
    <col min="2" max="2" width="51.1640625" bestFit="1" customWidth="1"/>
    <col min="3" max="3" width="50.33203125" customWidth="1"/>
    <col min="4" max="4" width="23.83203125" bestFit="1" customWidth="1"/>
  </cols>
  <sheetData>
    <row r="1" spans="1:4">
      <c r="A1" t="s">
        <v>61</v>
      </c>
      <c r="B1" t="s">
        <v>62</v>
      </c>
      <c r="C1" t="s">
        <v>5</v>
      </c>
      <c r="D1" t="s">
        <v>63</v>
      </c>
    </row>
    <row r="2" spans="1:4">
      <c r="B2" s="1"/>
    </row>
    <row r="3" spans="1:4">
      <c r="A3" s="4" t="s">
        <v>64</v>
      </c>
      <c r="B3" t="s">
        <v>65</v>
      </c>
      <c r="C3" t="str">
        <f>CONCATENATE("https://ips.saude.gor.br/NamingSystem/",A3)</f>
        <v>https://ips.saude.gor.br/NamingSystem/crm-ac</v>
      </c>
      <c r="D3" s="3" t="s">
        <v>66</v>
      </c>
    </row>
    <row r="4" spans="1:4">
      <c r="A4" t="s">
        <v>67</v>
      </c>
      <c r="B4" t="s">
        <v>68</v>
      </c>
      <c r="C4" t="str">
        <f t="shared" ref="C4:C9" si="0">CONCATENATE("https://ips.saude.gor.br/NamingSystem/",A4)</f>
        <v>https://ips.saude.gor.br/NamingSystem/cremap</v>
      </c>
      <c r="D4" s="3" t="s">
        <v>69</v>
      </c>
    </row>
    <row r="5" spans="1:4">
      <c r="A5" s="4" t="s">
        <v>70</v>
      </c>
      <c r="B5" s="5" t="s">
        <v>71</v>
      </c>
      <c r="C5" t="str">
        <f t="shared" si="0"/>
        <v>https://ips.saude.gor.br/NamingSystem/cremam</v>
      </c>
      <c r="D5" s="3" t="s">
        <v>72</v>
      </c>
    </row>
    <row r="6" spans="1:4">
      <c r="A6" s="4" t="s">
        <v>73</v>
      </c>
      <c r="B6" s="5" t="s">
        <v>74</v>
      </c>
      <c r="C6" t="str">
        <f t="shared" si="0"/>
        <v>https://ips.saude.gor.br/NamingSystem/cremepa</v>
      </c>
      <c r="D6" s="3" t="s">
        <v>75</v>
      </c>
    </row>
    <row r="7" spans="1:4">
      <c r="A7" s="4" t="s">
        <v>76</v>
      </c>
      <c r="B7" s="5" t="s">
        <v>77</v>
      </c>
      <c r="C7" t="str">
        <f t="shared" si="0"/>
        <v>https://ips.saude.gor.br/NamingSystem/cremero</v>
      </c>
      <c r="D7" s="3" t="s">
        <v>78</v>
      </c>
    </row>
    <row r="8" spans="1:4">
      <c r="A8" s="4" t="s">
        <v>79</v>
      </c>
      <c r="B8" s="5" t="s">
        <v>80</v>
      </c>
      <c r="C8" t="str">
        <f t="shared" si="0"/>
        <v>https://ips.saude.gor.br/NamingSystem/crm-rr</v>
      </c>
      <c r="D8" s="3" t="s">
        <v>81</v>
      </c>
    </row>
    <row r="9" spans="1:4">
      <c r="A9" s="4" t="s">
        <v>82</v>
      </c>
      <c r="B9" s="5" t="s">
        <v>83</v>
      </c>
      <c r="C9" t="str">
        <f t="shared" si="0"/>
        <v>https://ips.saude.gor.br/NamingSystem/crm-to</v>
      </c>
      <c r="D9" s="3" t="s">
        <v>84</v>
      </c>
    </row>
  </sheetData>
  <hyperlinks>
    <hyperlink ref="D3" r:id="rId1" xr:uid="{0F6D0D20-F3D0-4186-90C7-94485C329AD3}"/>
    <hyperlink ref="D4" r:id="rId2" xr:uid="{E09903B9-7457-44B2-BF97-282BB701C284}"/>
    <hyperlink ref="D5" r:id="rId3" xr:uid="{B0C911BE-9907-42DA-BE8C-75B67C41AEB1}"/>
    <hyperlink ref="D6" r:id="rId4" xr:uid="{13AC7A3E-BCCA-4BDC-AF8E-5C864AA7A5E9}"/>
    <hyperlink ref="D7" r:id="rId5" xr:uid="{0B1AEDA5-954C-4B81-AD1F-080362EEA097}"/>
    <hyperlink ref="D8" r:id="rId6" xr:uid="{599CD53F-A239-4434-95B4-FCE7B280B70E}"/>
    <hyperlink ref="D9" r:id="rId7" xr:uid="{ED5EAB03-A691-4496-A265-6C362243AC6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075850-DFBA-4AA5-B26F-EC797581FD7E}">
  <dimension ref="A1:D28"/>
  <sheetViews>
    <sheetView workbookViewId="0">
      <selection activeCell="D15" sqref="D15"/>
    </sheetView>
  </sheetViews>
  <sheetFormatPr baseColWidth="10" defaultColWidth="8.83203125" defaultRowHeight="16"/>
  <cols>
    <col min="1" max="1" width="10.6640625" bestFit="1" customWidth="1"/>
    <col min="2" max="2" width="50.6640625" bestFit="1" customWidth="1"/>
    <col min="3" max="3" width="40" bestFit="1" customWidth="1"/>
    <col min="4" max="4" width="54.1640625" bestFit="1" customWidth="1"/>
  </cols>
  <sheetData>
    <row r="1" spans="1:4">
      <c r="A1" s="6" t="s">
        <v>61</v>
      </c>
      <c r="B1" s="7" t="s">
        <v>62</v>
      </c>
      <c r="C1" s="7" t="s">
        <v>5</v>
      </c>
      <c r="D1" s="3" t="s">
        <v>85</v>
      </c>
    </row>
    <row r="2" spans="1:4">
      <c r="A2" t="s">
        <v>86</v>
      </c>
      <c r="B2" t="s">
        <v>87</v>
      </c>
      <c r="C2" t="str">
        <f>CONCATENATE("https://ips.saude.gor.br/NamingSystem/",A2)</f>
        <v>https://ips.saude.gor.br/NamingSystem/cro-ac</v>
      </c>
      <c r="D2" t="s">
        <v>88</v>
      </c>
    </row>
    <row r="3" spans="1:4">
      <c r="A3" t="s">
        <v>89</v>
      </c>
      <c r="B3" t="s">
        <v>90</v>
      </c>
      <c r="C3" t="str">
        <f t="shared" ref="C3:C28" si="0">CONCATENATE("https://ips.saude.gor.br/NamingSystem/",A3)</f>
        <v>https://ips.saude.gor.br/NamingSystem/cro-al</v>
      </c>
      <c r="D3" t="s">
        <v>88</v>
      </c>
    </row>
    <row r="4" spans="1:4">
      <c r="A4" t="s">
        <v>91</v>
      </c>
      <c r="B4" t="s">
        <v>92</v>
      </c>
      <c r="C4" t="str">
        <f t="shared" si="0"/>
        <v>https://ips.saude.gor.br/NamingSystem/cro-ap</v>
      </c>
      <c r="D4" t="s">
        <v>88</v>
      </c>
    </row>
    <row r="5" spans="1:4">
      <c r="A5" t="s">
        <v>93</v>
      </c>
      <c r="B5" t="s">
        <v>94</v>
      </c>
      <c r="C5" t="str">
        <f t="shared" si="0"/>
        <v>https://ips.saude.gor.br/NamingSystem/cro-am</v>
      </c>
      <c r="D5" t="s">
        <v>88</v>
      </c>
    </row>
    <row r="6" spans="1:4">
      <c r="A6" t="s">
        <v>95</v>
      </c>
      <c r="B6" t="s">
        <v>96</v>
      </c>
      <c r="C6" t="str">
        <f t="shared" si="0"/>
        <v>https://ips.saude.gor.br/NamingSystem/cro-ba</v>
      </c>
      <c r="D6" t="s">
        <v>88</v>
      </c>
    </row>
    <row r="7" spans="1:4">
      <c r="A7" t="s">
        <v>97</v>
      </c>
      <c r="B7" t="s">
        <v>98</v>
      </c>
      <c r="C7" t="str">
        <f t="shared" si="0"/>
        <v>https://ips.saude.gor.br/NamingSystem/cro-ce</v>
      </c>
      <c r="D7" t="s">
        <v>88</v>
      </c>
    </row>
    <row r="8" spans="1:4">
      <c r="A8" t="s">
        <v>99</v>
      </c>
      <c r="B8" t="s">
        <v>100</v>
      </c>
      <c r="C8" t="str">
        <f t="shared" si="0"/>
        <v>https://ips.saude.gor.br/NamingSystem/cro-df</v>
      </c>
      <c r="D8" t="s">
        <v>88</v>
      </c>
    </row>
    <row r="9" spans="1:4">
      <c r="A9" t="s">
        <v>101</v>
      </c>
      <c r="B9" t="s">
        <v>102</v>
      </c>
      <c r="C9" t="str">
        <f t="shared" si="0"/>
        <v>https://ips.saude.gor.br/NamingSystem/cro-es</v>
      </c>
      <c r="D9" t="s">
        <v>88</v>
      </c>
    </row>
    <row r="10" spans="1:4">
      <c r="A10" t="s">
        <v>103</v>
      </c>
      <c r="B10" t="s">
        <v>104</v>
      </c>
      <c r="C10" t="str">
        <f t="shared" si="0"/>
        <v>https://ips.saude.gor.br/NamingSystem/cro-go</v>
      </c>
      <c r="D10" t="s">
        <v>88</v>
      </c>
    </row>
    <row r="11" spans="1:4">
      <c r="A11" t="s">
        <v>105</v>
      </c>
      <c r="B11" t="s">
        <v>106</v>
      </c>
      <c r="C11" t="str">
        <f t="shared" si="0"/>
        <v>https://ips.saude.gor.br/NamingSystem/cro-ma</v>
      </c>
    </row>
    <row r="12" spans="1:4">
      <c r="A12" t="s">
        <v>107</v>
      </c>
      <c r="B12" t="s">
        <v>108</v>
      </c>
      <c r="C12" t="str">
        <f t="shared" si="0"/>
        <v>https://ips.saude.gor.br/NamingSystem/cro-mt</v>
      </c>
    </row>
    <row r="13" spans="1:4">
      <c r="A13" t="s">
        <v>109</v>
      </c>
      <c r="B13" t="s">
        <v>110</v>
      </c>
      <c r="C13" t="str">
        <f t="shared" si="0"/>
        <v>https://ips.saude.gor.br/NamingSystem/cro-ms</v>
      </c>
    </row>
    <row r="14" spans="1:4">
      <c r="A14" t="s">
        <v>111</v>
      </c>
      <c r="B14" t="s">
        <v>112</v>
      </c>
      <c r="C14" t="str">
        <f t="shared" si="0"/>
        <v>https://ips.saude.gor.br/NamingSystem/cro-mg</v>
      </c>
    </row>
    <row r="15" spans="1:4">
      <c r="A15" t="s">
        <v>113</v>
      </c>
      <c r="B15" t="s">
        <v>114</v>
      </c>
      <c r="C15" t="str">
        <f t="shared" si="0"/>
        <v>https://ips.saude.gor.br/NamingSystem/cro-pa</v>
      </c>
    </row>
    <row r="16" spans="1:4">
      <c r="A16" t="s">
        <v>115</v>
      </c>
      <c r="B16" t="s">
        <v>116</v>
      </c>
      <c r="C16" t="str">
        <f t="shared" si="0"/>
        <v>https://ips.saude.gor.br/NamingSystem/cro-pb</v>
      </c>
    </row>
    <row r="17" spans="1:3">
      <c r="A17" t="s">
        <v>117</v>
      </c>
      <c r="B17" t="s">
        <v>118</v>
      </c>
      <c r="C17" t="str">
        <f t="shared" si="0"/>
        <v>https://ips.saude.gor.br/NamingSystem/cro-pr</v>
      </c>
    </row>
    <row r="18" spans="1:3">
      <c r="A18" t="s">
        <v>119</v>
      </c>
      <c r="B18" t="s">
        <v>120</v>
      </c>
      <c r="C18" t="str">
        <f t="shared" si="0"/>
        <v>https://ips.saude.gor.br/NamingSystem/cro-pe</v>
      </c>
    </row>
    <row r="19" spans="1:3">
      <c r="A19" t="s">
        <v>121</v>
      </c>
      <c r="B19" t="s">
        <v>122</v>
      </c>
      <c r="C19" t="str">
        <f t="shared" si="0"/>
        <v>https://ips.saude.gor.br/NamingSystem/cro-pi</v>
      </c>
    </row>
    <row r="20" spans="1:3">
      <c r="A20" t="s">
        <v>123</v>
      </c>
      <c r="B20" t="s">
        <v>124</v>
      </c>
      <c r="C20" t="str">
        <f t="shared" si="0"/>
        <v>https://ips.saude.gor.br/NamingSystem/cro-rn</v>
      </c>
    </row>
    <row r="21" spans="1:3">
      <c r="A21" t="s">
        <v>125</v>
      </c>
      <c r="B21" t="s">
        <v>126</v>
      </c>
      <c r="C21" t="str">
        <f t="shared" si="0"/>
        <v>https://ips.saude.gor.br/NamingSystem/cro-rs</v>
      </c>
    </row>
    <row r="22" spans="1:3">
      <c r="A22" t="s">
        <v>127</v>
      </c>
      <c r="B22" t="s">
        <v>128</v>
      </c>
      <c r="C22" t="str">
        <f t="shared" si="0"/>
        <v>https://ips.saude.gor.br/NamingSystem/cro-rj</v>
      </c>
    </row>
    <row r="23" spans="1:3">
      <c r="A23" t="s">
        <v>129</v>
      </c>
      <c r="B23" t="s">
        <v>130</v>
      </c>
      <c r="C23" t="str">
        <f t="shared" si="0"/>
        <v>https://ips.saude.gor.br/NamingSystem/cro-ro</v>
      </c>
    </row>
    <row r="24" spans="1:3">
      <c r="A24" t="s">
        <v>131</v>
      </c>
      <c r="B24" t="s">
        <v>132</v>
      </c>
      <c r="C24" t="str">
        <f t="shared" si="0"/>
        <v>https://ips.saude.gor.br/NamingSystem/cro-rr</v>
      </c>
    </row>
    <row r="25" spans="1:3">
      <c r="A25" t="s">
        <v>133</v>
      </c>
      <c r="B25" t="s">
        <v>134</v>
      </c>
      <c r="C25" t="str">
        <f t="shared" si="0"/>
        <v>https://ips.saude.gor.br/NamingSystem/cro-sc</v>
      </c>
    </row>
    <row r="26" spans="1:3">
      <c r="A26" t="s">
        <v>135</v>
      </c>
      <c r="B26" t="s">
        <v>136</v>
      </c>
      <c r="C26" t="str">
        <f t="shared" si="0"/>
        <v>https://ips.saude.gor.br/NamingSystem/cro-sp</v>
      </c>
    </row>
    <row r="27" spans="1:3">
      <c r="A27" t="s">
        <v>137</v>
      </c>
      <c r="B27" t="s">
        <v>138</v>
      </c>
      <c r="C27" t="str">
        <f t="shared" si="0"/>
        <v>https://ips.saude.gor.br/NamingSystem/cro-se</v>
      </c>
    </row>
    <row r="28" spans="1:3">
      <c r="A28" t="s">
        <v>139</v>
      </c>
      <c r="B28" t="s">
        <v>140</v>
      </c>
      <c r="C28" t="str">
        <f t="shared" si="0"/>
        <v>https://ips.saude.gor.br/NamingSystem/cro-to</v>
      </c>
    </row>
  </sheetData>
  <hyperlinks>
    <hyperlink ref="D1" r:id="rId1" xr:uid="{F95B58F9-3986-4DB4-9CEE-3831E902DB4F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10EDB-5416-4F6D-8C31-A1DEA64A97B6}">
  <dimension ref="A1:D89"/>
  <sheetViews>
    <sheetView topLeftCell="A70" workbookViewId="0">
      <selection activeCell="A84" sqref="A84"/>
    </sheetView>
  </sheetViews>
  <sheetFormatPr baseColWidth="10" defaultColWidth="8.83203125" defaultRowHeight="16"/>
  <cols>
    <col min="1" max="1" width="10.83203125" bestFit="1" customWidth="1"/>
    <col min="2" max="2" width="54.83203125" bestFit="1" customWidth="1"/>
    <col min="3" max="3" width="42.6640625" customWidth="1"/>
  </cols>
  <sheetData>
    <row r="1" spans="1:4">
      <c r="A1" s="6" t="s">
        <v>196</v>
      </c>
      <c r="B1" s="7" t="s">
        <v>62</v>
      </c>
      <c r="C1" s="7" t="s">
        <v>195</v>
      </c>
      <c r="D1" t="s">
        <v>197</v>
      </c>
    </row>
    <row r="2" spans="1:4">
      <c r="A2" t="s">
        <v>141</v>
      </c>
      <c r="B2" t="s">
        <v>142</v>
      </c>
      <c r="C2" t="str">
        <f>CONCATENATE("https://ips.saude.gor.br/sid/",A2)</f>
        <v>https://ips.saude.gor.br/sid/crf-ac</v>
      </c>
      <c r="D2" t="str">
        <f>UPPER(A2)</f>
        <v>CRF-AC</v>
      </c>
    </row>
    <row r="3" spans="1:4">
      <c r="A3" t="s">
        <v>143</v>
      </c>
      <c r="B3" t="s">
        <v>144</v>
      </c>
      <c r="C3" t="str">
        <f t="shared" ref="C3:C66" si="0">CONCATENATE("https://ips.saude.gor.br/sid/",A3)</f>
        <v>https://ips.saude.gor.br/sid/crf-al</v>
      </c>
      <c r="D3" t="str">
        <f t="shared" ref="D3:D66" si="1">UPPER(A3)</f>
        <v>CRF-AL</v>
      </c>
    </row>
    <row r="4" spans="1:4">
      <c r="A4" t="s">
        <v>145</v>
      </c>
      <c r="B4" t="s">
        <v>146</v>
      </c>
      <c r="C4" t="str">
        <f t="shared" si="0"/>
        <v>https://ips.saude.gor.br/sid/crf-am</v>
      </c>
      <c r="D4" t="str">
        <f t="shared" si="1"/>
        <v>CRF-AM</v>
      </c>
    </row>
    <row r="5" spans="1:4">
      <c r="A5" t="s">
        <v>147</v>
      </c>
      <c r="B5" t="s">
        <v>148</v>
      </c>
      <c r="C5" t="str">
        <f t="shared" si="0"/>
        <v>https://ips.saude.gor.br/sid/crf-ap</v>
      </c>
      <c r="D5" t="str">
        <f t="shared" si="1"/>
        <v>CRF-AP</v>
      </c>
    </row>
    <row r="6" spans="1:4">
      <c r="A6" t="s">
        <v>149</v>
      </c>
      <c r="B6" t="s">
        <v>150</v>
      </c>
      <c r="C6" t="str">
        <f t="shared" si="0"/>
        <v>https://ips.saude.gor.br/sid/crf-ba</v>
      </c>
      <c r="D6" t="str">
        <f t="shared" si="1"/>
        <v>CRF-BA</v>
      </c>
    </row>
    <row r="7" spans="1:4">
      <c r="A7" t="s">
        <v>151</v>
      </c>
      <c r="B7" t="s">
        <v>152</v>
      </c>
      <c r="C7" t="str">
        <f t="shared" si="0"/>
        <v>https://ips.saude.gor.br/sid/crf-ce</v>
      </c>
      <c r="D7" t="str">
        <f t="shared" si="1"/>
        <v>CRF-CE</v>
      </c>
    </row>
    <row r="8" spans="1:4">
      <c r="A8" t="s">
        <v>153</v>
      </c>
      <c r="B8" t="s">
        <v>154</v>
      </c>
      <c r="C8" t="str">
        <f t="shared" si="0"/>
        <v>https://ips.saude.gor.br/sid/crf-df</v>
      </c>
      <c r="D8" t="str">
        <f t="shared" si="1"/>
        <v>CRF-DF</v>
      </c>
    </row>
    <row r="9" spans="1:4">
      <c r="A9" t="s">
        <v>155</v>
      </c>
      <c r="B9" t="s">
        <v>156</v>
      </c>
      <c r="C9" t="str">
        <f t="shared" si="0"/>
        <v>https://ips.saude.gor.br/sid/crf-es</v>
      </c>
      <c r="D9" t="str">
        <f t="shared" si="1"/>
        <v>CRF-ES</v>
      </c>
    </row>
    <row r="10" spans="1:4">
      <c r="A10" t="s">
        <v>157</v>
      </c>
      <c r="B10" t="s">
        <v>158</v>
      </c>
      <c r="C10" t="str">
        <f t="shared" si="0"/>
        <v>https://ips.saude.gor.br/sid/crf-go</v>
      </c>
      <c r="D10" t="str">
        <f t="shared" si="1"/>
        <v>CRF-GO</v>
      </c>
    </row>
    <row r="11" spans="1:4">
      <c r="A11" t="s">
        <v>159</v>
      </c>
      <c r="B11" t="s">
        <v>160</v>
      </c>
      <c r="C11" t="str">
        <f t="shared" si="0"/>
        <v>https://ips.saude.gor.br/sid/crf-ma</v>
      </c>
      <c r="D11" t="str">
        <f t="shared" si="1"/>
        <v>CRF-MA</v>
      </c>
    </row>
    <row r="12" spans="1:4">
      <c r="A12" t="s">
        <v>161</v>
      </c>
      <c r="B12" t="s">
        <v>162</v>
      </c>
      <c r="C12" t="str">
        <f t="shared" si="0"/>
        <v>https://ips.saude.gor.br/sid/crf-mg</v>
      </c>
      <c r="D12" t="str">
        <f t="shared" si="1"/>
        <v>CRF-MG</v>
      </c>
    </row>
    <row r="13" spans="1:4">
      <c r="A13" t="s">
        <v>163</v>
      </c>
      <c r="B13" t="s">
        <v>164</v>
      </c>
      <c r="C13" t="str">
        <f t="shared" si="0"/>
        <v>https://ips.saude.gor.br/sid/crf-ms</v>
      </c>
      <c r="D13" t="str">
        <f t="shared" si="1"/>
        <v>CRF-MS</v>
      </c>
    </row>
    <row r="14" spans="1:4">
      <c r="A14" t="s">
        <v>165</v>
      </c>
      <c r="B14" t="s">
        <v>166</v>
      </c>
      <c r="C14" t="str">
        <f t="shared" si="0"/>
        <v>https://ips.saude.gor.br/sid/crf-mt</v>
      </c>
      <c r="D14" t="str">
        <f t="shared" si="1"/>
        <v>CRF-MT</v>
      </c>
    </row>
    <row r="15" spans="1:4">
      <c r="A15" t="s">
        <v>167</v>
      </c>
      <c r="B15" t="s">
        <v>168</v>
      </c>
      <c r="C15" t="str">
        <f t="shared" si="0"/>
        <v>https://ips.saude.gor.br/sid/crf-pa</v>
      </c>
      <c r="D15" t="str">
        <f t="shared" si="1"/>
        <v>CRF-PA</v>
      </c>
    </row>
    <row r="16" spans="1:4">
      <c r="A16" t="s">
        <v>169</v>
      </c>
      <c r="B16" t="s">
        <v>170</v>
      </c>
      <c r="C16" t="str">
        <f t="shared" si="0"/>
        <v>https://ips.saude.gor.br/sid/crf-pb</v>
      </c>
      <c r="D16" t="str">
        <f t="shared" si="1"/>
        <v>CRF-PB</v>
      </c>
    </row>
    <row r="17" spans="1:4">
      <c r="A17" t="s">
        <v>171</v>
      </c>
      <c r="B17" t="s">
        <v>172</v>
      </c>
      <c r="C17" t="str">
        <f t="shared" si="0"/>
        <v>https://ips.saude.gor.br/sid/crf-pe</v>
      </c>
      <c r="D17" t="str">
        <f t="shared" si="1"/>
        <v>CRF-PE</v>
      </c>
    </row>
    <row r="18" spans="1:4">
      <c r="A18" t="s">
        <v>173</v>
      </c>
      <c r="B18" t="s">
        <v>174</v>
      </c>
      <c r="C18" t="str">
        <f t="shared" si="0"/>
        <v>https://ips.saude.gor.br/sid/crf-pi</v>
      </c>
      <c r="D18" t="str">
        <f t="shared" si="1"/>
        <v>CRF-PI</v>
      </c>
    </row>
    <row r="19" spans="1:4">
      <c r="A19" t="s">
        <v>175</v>
      </c>
      <c r="B19" t="s">
        <v>176</v>
      </c>
      <c r="C19" t="str">
        <f t="shared" si="0"/>
        <v>https://ips.saude.gor.br/sid/crf-pr</v>
      </c>
      <c r="D19" t="str">
        <f t="shared" si="1"/>
        <v>CRF-PR</v>
      </c>
    </row>
    <row r="20" spans="1:4">
      <c r="A20" t="s">
        <v>177</v>
      </c>
      <c r="B20" t="s">
        <v>178</v>
      </c>
      <c r="C20" t="str">
        <f t="shared" si="0"/>
        <v>https://ips.saude.gor.br/sid/crf-rj</v>
      </c>
      <c r="D20" t="str">
        <f t="shared" si="1"/>
        <v>CRF-RJ</v>
      </c>
    </row>
    <row r="21" spans="1:4">
      <c r="A21" t="s">
        <v>179</v>
      </c>
      <c r="B21" t="s">
        <v>180</v>
      </c>
      <c r="C21" t="str">
        <f t="shared" si="0"/>
        <v>https://ips.saude.gor.br/sid/crf-rn</v>
      </c>
      <c r="D21" t="str">
        <f t="shared" si="1"/>
        <v>CRF-RN</v>
      </c>
    </row>
    <row r="22" spans="1:4">
      <c r="A22" t="s">
        <v>181</v>
      </c>
      <c r="B22" t="s">
        <v>182</v>
      </c>
      <c r="C22" t="str">
        <f t="shared" si="0"/>
        <v>https://ips.saude.gor.br/sid/crf-ro</v>
      </c>
      <c r="D22" t="str">
        <f t="shared" si="1"/>
        <v>CRF-RO</v>
      </c>
    </row>
    <row r="23" spans="1:4">
      <c r="A23" t="s">
        <v>183</v>
      </c>
      <c r="B23" t="s">
        <v>184</v>
      </c>
      <c r="C23" t="str">
        <f t="shared" si="0"/>
        <v>https://ips.saude.gor.br/sid/crf-rr</v>
      </c>
      <c r="D23" t="str">
        <f t="shared" si="1"/>
        <v>CRF-RR</v>
      </c>
    </row>
    <row r="24" spans="1:4">
      <c r="A24" t="s">
        <v>185</v>
      </c>
      <c r="B24" t="s">
        <v>186</v>
      </c>
      <c r="C24" t="str">
        <f t="shared" si="0"/>
        <v>https://ips.saude.gor.br/sid/crf-rs</v>
      </c>
      <c r="D24" t="str">
        <f t="shared" si="1"/>
        <v>CRF-RS</v>
      </c>
    </row>
    <row r="25" spans="1:4">
      <c r="A25" t="s">
        <v>187</v>
      </c>
      <c r="B25" t="s">
        <v>188</v>
      </c>
      <c r="C25" t="str">
        <f t="shared" si="0"/>
        <v>https://ips.saude.gor.br/sid/crf-sc</v>
      </c>
      <c r="D25" t="str">
        <f t="shared" si="1"/>
        <v>CRF-SC</v>
      </c>
    </row>
    <row r="26" spans="1:4">
      <c r="A26" t="s">
        <v>189</v>
      </c>
      <c r="B26" t="s">
        <v>190</v>
      </c>
      <c r="C26" t="str">
        <f t="shared" si="0"/>
        <v>https://ips.saude.gor.br/sid/crf-se</v>
      </c>
      <c r="D26" t="str">
        <f t="shared" si="1"/>
        <v>CRF-SE</v>
      </c>
    </row>
    <row r="27" spans="1:4">
      <c r="A27" t="s">
        <v>191</v>
      </c>
      <c r="B27" t="s">
        <v>192</v>
      </c>
      <c r="C27" t="str">
        <f t="shared" si="0"/>
        <v>https://ips.saude.gor.br/sid/crf-sp</v>
      </c>
      <c r="D27" t="str">
        <f t="shared" si="1"/>
        <v>CRF-SP</v>
      </c>
    </row>
    <row r="28" spans="1:4">
      <c r="A28" t="s">
        <v>193</v>
      </c>
      <c r="B28" t="s">
        <v>194</v>
      </c>
      <c r="C28" t="str">
        <f t="shared" si="0"/>
        <v>https://ips.saude.gor.br/sid/crf-to</v>
      </c>
      <c r="D28" t="str">
        <f t="shared" si="1"/>
        <v>CRF-TO</v>
      </c>
    </row>
    <row r="29" spans="1:4">
      <c r="A29" s="8" t="s">
        <v>86</v>
      </c>
      <c r="B29" s="8" t="s">
        <v>87</v>
      </c>
      <c r="C29" t="str">
        <f t="shared" si="0"/>
        <v>https://ips.saude.gor.br/sid/cro-ac</v>
      </c>
      <c r="D29" t="str">
        <f t="shared" si="1"/>
        <v>CRO-AC</v>
      </c>
    </row>
    <row r="30" spans="1:4">
      <c r="A30" s="8" t="s">
        <v>89</v>
      </c>
      <c r="B30" s="8" t="s">
        <v>90</v>
      </c>
      <c r="C30" t="str">
        <f t="shared" si="0"/>
        <v>https://ips.saude.gor.br/sid/cro-al</v>
      </c>
      <c r="D30" t="str">
        <f t="shared" si="1"/>
        <v>CRO-AL</v>
      </c>
    </row>
    <row r="31" spans="1:4">
      <c r="A31" s="8" t="s">
        <v>91</v>
      </c>
      <c r="B31" s="8" t="s">
        <v>92</v>
      </c>
      <c r="C31" t="str">
        <f t="shared" si="0"/>
        <v>https://ips.saude.gor.br/sid/cro-ap</v>
      </c>
      <c r="D31" t="str">
        <f t="shared" si="1"/>
        <v>CRO-AP</v>
      </c>
    </row>
    <row r="32" spans="1:4">
      <c r="A32" s="8" t="s">
        <v>93</v>
      </c>
      <c r="B32" s="8" t="s">
        <v>94</v>
      </c>
      <c r="C32" t="str">
        <f t="shared" si="0"/>
        <v>https://ips.saude.gor.br/sid/cro-am</v>
      </c>
      <c r="D32" t="str">
        <f t="shared" si="1"/>
        <v>CRO-AM</v>
      </c>
    </row>
    <row r="33" spans="1:4">
      <c r="A33" s="8" t="s">
        <v>95</v>
      </c>
      <c r="B33" s="8" t="s">
        <v>96</v>
      </c>
      <c r="C33" t="str">
        <f t="shared" si="0"/>
        <v>https://ips.saude.gor.br/sid/cro-ba</v>
      </c>
      <c r="D33" t="str">
        <f t="shared" si="1"/>
        <v>CRO-BA</v>
      </c>
    </row>
    <row r="34" spans="1:4">
      <c r="A34" s="8" t="s">
        <v>97</v>
      </c>
      <c r="B34" s="8" t="s">
        <v>98</v>
      </c>
      <c r="C34" t="str">
        <f t="shared" si="0"/>
        <v>https://ips.saude.gor.br/sid/cro-ce</v>
      </c>
      <c r="D34" t="str">
        <f t="shared" si="1"/>
        <v>CRO-CE</v>
      </c>
    </row>
    <row r="35" spans="1:4">
      <c r="A35" s="8" t="s">
        <v>99</v>
      </c>
      <c r="B35" s="8" t="s">
        <v>100</v>
      </c>
      <c r="C35" t="str">
        <f t="shared" si="0"/>
        <v>https://ips.saude.gor.br/sid/cro-df</v>
      </c>
      <c r="D35" t="str">
        <f t="shared" si="1"/>
        <v>CRO-DF</v>
      </c>
    </row>
    <row r="36" spans="1:4">
      <c r="A36" s="8" t="s">
        <v>101</v>
      </c>
      <c r="B36" s="8" t="s">
        <v>102</v>
      </c>
      <c r="C36" t="str">
        <f t="shared" si="0"/>
        <v>https://ips.saude.gor.br/sid/cro-es</v>
      </c>
      <c r="D36" t="str">
        <f t="shared" si="1"/>
        <v>CRO-ES</v>
      </c>
    </row>
    <row r="37" spans="1:4">
      <c r="A37" s="8" t="s">
        <v>103</v>
      </c>
      <c r="B37" s="8" t="s">
        <v>104</v>
      </c>
      <c r="C37" t="str">
        <f t="shared" si="0"/>
        <v>https://ips.saude.gor.br/sid/cro-go</v>
      </c>
      <c r="D37" t="str">
        <f t="shared" si="1"/>
        <v>CRO-GO</v>
      </c>
    </row>
    <row r="38" spans="1:4">
      <c r="A38" s="8" t="s">
        <v>105</v>
      </c>
      <c r="B38" s="8" t="s">
        <v>106</v>
      </c>
      <c r="C38" t="str">
        <f t="shared" si="0"/>
        <v>https://ips.saude.gor.br/sid/cro-ma</v>
      </c>
      <c r="D38" t="str">
        <f t="shared" si="1"/>
        <v>CRO-MA</v>
      </c>
    </row>
    <row r="39" spans="1:4">
      <c r="A39" s="8" t="s">
        <v>107</v>
      </c>
      <c r="B39" s="8" t="s">
        <v>108</v>
      </c>
      <c r="C39" t="str">
        <f t="shared" si="0"/>
        <v>https://ips.saude.gor.br/sid/cro-mt</v>
      </c>
      <c r="D39" t="str">
        <f t="shared" si="1"/>
        <v>CRO-MT</v>
      </c>
    </row>
    <row r="40" spans="1:4">
      <c r="A40" s="8" t="s">
        <v>109</v>
      </c>
      <c r="B40" s="8" t="s">
        <v>110</v>
      </c>
      <c r="C40" t="str">
        <f t="shared" si="0"/>
        <v>https://ips.saude.gor.br/sid/cro-ms</v>
      </c>
      <c r="D40" t="str">
        <f t="shared" si="1"/>
        <v>CRO-MS</v>
      </c>
    </row>
    <row r="41" spans="1:4">
      <c r="A41" s="8" t="s">
        <v>111</v>
      </c>
      <c r="B41" s="8" t="s">
        <v>112</v>
      </c>
      <c r="C41" t="str">
        <f t="shared" si="0"/>
        <v>https://ips.saude.gor.br/sid/cro-mg</v>
      </c>
      <c r="D41" t="str">
        <f t="shared" si="1"/>
        <v>CRO-MG</v>
      </c>
    </row>
    <row r="42" spans="1:4">
      <c r="A42" s="8" t="s">
        <v>113</v>
      </c>
      <c r="B42" s="8" t="s">
        <v>114</v>
      </c>
      <c r="C42" t="str">
        <f t="shared" si="0"/>
        <v>https://ips.saude.gor.br/sid/cro-pa</v>
      </c>
      <c r="D42" t="str">
        <f t="shared" si="1"/>
        <v>CRO-PA</v>
      </c>
    </row>
    <row r="43" spans="1:4">
      <c r="A43" s="8" t="s">
        <v>115</v>
      </c>
      <c r="B43" s="8" t="s">
        <v>116</v>
      </c>
      <c r="C43" t="str">
        <f t="shared" si="0"/>
        <v>https://ips.saude.gor.br/sid/cro-pb</v>
      </c>
      <c r="D43" t="str">
        <f t="shared" si="1"/>
        <v>CRO-PB</v>
      </c>
    </row>
    <row r="44" spans="1:4">
      <c r="A44" s="8" t="s">
        <v>117</v>
      </c>
      <c r="B44" s="8" t="s">
        <v>118</v>
      </c>
      <c r="C44" t="str">
        <f t="shared" si="0"/>
        <v>https://ips.saude.gor.br/sid/cro-pr</v>
      </c>
      <c r="D44" t="str">
        <f t="shared" si="1"/>
        <v>CRO-PR</v>
      </c>
    </row>
    <row r="45" spans="1:4">
      <c r="A45" s="8" t="s">
        <v>119</v>
      </c>
      <c r="B45" s="8" t="s">
        <v>120</v>
      </c>
      <c r="C45" t="str">
        <f t="shared" si="0"/>
        <v>https://ips.saude.gor.br/sid/cro-pe</v>
      </c>
      <c r="D45" t="str">
        <f t="shared" si="1"/>
        <v>CRO-PE</v>
      </c>
    </row>
    <row r="46" spans="1:4">
      <c r="A46" s="8" t="s">
        <v>121</v>
      </c>
      <c r="B46" s="8" t="s">
        <v>122</v>
      </c>
      <c r="C46" t="str">
        <f t="shared" si="0"/>
        <v>https://ips.saude.gor.br/sid/cro-pi</v>
      </c>
      <c r="D46" t="str">
        <f t="shared" si="1"/>
        <v>CRO-PI</v>
      </c>
    </row>
    <row r="47" spans="1:4">
      <c r="A47" s="8" t="s">
        <v>123</v>
      </c>
      <c r="B47" s="8" t="s">
        <v>124</v>
      </c>
      <c r="C47" t="str">
        <f t="shared" si="0"/>
        <v>https://ips.saude.gor.br/sid/cro-rn</v>
      </c>
      <c r="D47" t="str">
        <f t="shared" si="1"/>
        <v>CRO-RN</v>
      </c>
    </row>
    <row r="48" spans="1:4">
      <c r="A48" s="8" t="s">
        <v>125</v>
      </c>
      <c r="B48" s="8" t="s">
        <v>126</v>
      </c>
      <c r="C48" t="str">
        <f t="shared" si="0"/>
        <v>https://ips.saude.gor.br/sid/cro-rs</v>
      </c>
      <c r="D48" t="str">
        <f t="shared" si="1"/>
        <v>CRO-RS</v>
      </c>
    </row>
    <row r="49" spans="1:4">
      <c r="A49" s="8" t="s">
        <v>127</v>
      </c>
      <c r="B49" s="8" t="s">
        <v>128</v>
      </c>
      <c r="C49" t="str">
        <f t="shared" si="0"/>
        <v>https://ips.saude.gor.br/sid/cro-rj</v>
      </c>
      <c r="D49" t="str">
        <f t="shared" si="1"/>
        <v>CRO-RJ</v>
      </c>
    </row>
    <row r="50" spans="1:4">
      <c r="A50" s="8" t="s">
        <v>129</v>
      </c>
      <c r="B50" s="8" t="s">
        <v>130</v>
      </c>
      <c r="C50" t="str">
        <f t="shared" si="0"/>
        <v>https://ips.saude.gor.br/sid/cro-ro</v>
      </c>
      <c r="D50" t="str">
        <f t="shared" si="1"/>
        <v>CRO-RO</v>
      </c>
    </row>
    <row r="51" spans="1:4">
      <c r="A51" s="8" t="s">
        <v>131</v>
      </c>
      <c r="B51" s="8" t="s">
        <v>132</v>
      </c>
      <c r="C51" t="str">
        <f t="shared" si="0"/>
        <v>https://ips.saude.gor.br/sid/cro-rr</v>
      </c>
      <c r="D51" t="str">
        <f t="shared" si="1"/>
        <v>CRO-RR</v>
      </c>
    </row>
    <row r="52" spans="1:4">
      <c r="A52" s="8" t="s">
        <v>133</v>
      </c>
      <c r="B52" s="8" t="s">
        <v>134</v>
      </c>
      <c r="C52" t="str">
        <f t="shared" si="0"/>
        <v>https://ips.saude.gor.br/sid/cro-sc</v>
      </c>
      <c r="D52" t="str">
        <f t="shared" si="1"/>
        <v>CRO-SC</v>
      </c>
    </row>
    <row r="53" spans="1:4">
      <c r="A53" s="8" t="s">
        <v>135</v>
      </c>
      <c r="B53" s="8" t="s">
        <v>136</v>
      </c>
      <c r="C53" t="str">
        <f t="shared" si="0"/>
        <v>https://ips.saude.gor.br/sid/cro-sp</v>
      </c>
      <c r="D53" t="str">
        <f t="shared" si="1"/>
        <v>CRO-SP</v>
      </c>
    </row>
    <row r="54" spans="1:4">
      <c r="A54" s="8" t="s">
        <v>137</v>
      </c>
      <c r="B54" s="8" t="s">
        <v>138</v>
      </c>
      <c r="C54" t="str">
        <f t="shared" si="0"/>
        <v>https://ips.saude.gor.br/sid/cro-se</v>
      </c>
      <c r="D54" t="str">
        <f t="shared" si="1"/>
        <v>CRO-SE</v>
      </c>
    </row>
    <row r="55" spans="1:4">
      <c r="A55" s="8" t="s">
        <v>139</v>
      </c>
      <c r="B55" s="8" t="s">
        <v>140</v>
      </c>
      <c r="C55" t="str">
        <f t="shared" si="0"/>
        <v>https://ips.saude.gor.br/sid/cro-to</v>
      </c>
      <c r="D55" t="str">
        <f t="shared" si="1"/>
        <v>CRO-TO</v>
      </c>
    </row>
    <row r="56" spans="1:4">
      <c r="A56" s="8" t="s">
        <v>7</v>
      </c>
      <c r="B56" s="8" t="s">
        <v>8</v>
      </c>
      <c r="C56" t="str">
        <f t="shared" si="0"/>
        <v>https://ips.saude.gor.br/sid/coren-ac</v>
      </c>
      <c r="D56" t="str">
        <f t="shared" si="1"/>
        <v>COREN-AC</v>
      </c>
    </row>
    <row r="57" spans="1:4">
      <c r="A57" s="8" t="s">
        <v>9</v>
      </c>
      <c r="B57" s="8" t="s">
        <v>10</v>
      </c>
      <c r="C57" t="str">
        <f t="shared" si="0"/>
        <v>https://ips.saude.gor.br/sid/coren-al</v>
      </c>
      <c r="D57" t="str">
        <f t="shared" si="1"/>
        <v>COREN-AL</v>
      </c>
    </row>
    <row r="58" spans="1:4">
      <c r="A58" s="8" t="s">
        <v>11</v>
      </c>
      <c r="B58" s="8" t="s">
        <v>12</v>
      </c>
      <c r="C58" t="str">
        <f t="shared" si="0"/>
        <v>https://ips.saude.gor.br/sid/coren-ap</v>
      </c>
      <c r="D58" t="str">
        <f t="shared" si="1"/>
        <v>COREN-AP</v>
      </c>
    </row>
    <row r="59" spans="1:4">
      <c r="A59" s="8" t="s">
        <v>13</v>
      </c>
      <c r="B59" s="8" t="s">
        <v>14</v>
      </c>
      <c r="C59" t="str">
        <f t="shared" si="0"/>
        <v>https://ips.saude.gor.br/sid/coren-am</v>
      </c>
      <c r="D59" t="str">
        <f t="shared" si="1"/>
        <v>COREN-AM</v>
      </c>
    </row>
    <row r="60" spans="1:4">
      <c r="A60" s="8" t="s">
        <v>15</v>
      </c>
      <c r="B60" s="8" t="s">
        <v>16</v>
      </c>
      <c r="C60" t="str">
        <f t="shared" si="0"/>
        <v>https://ips.saude.gor.br/sid/coren-ba</v>
      </c>
      <c r="D60" t="str">
        <f t="shared" si="1"/>
        <v>COREN-BA</v>
      </c>
    </row>
    <row r="61" spans="1:4">
      <c r="A61" s="8" t="s">
        <v>17</v>
      </c>
      <c r="B61" s="8" t="s">
        <v>18</v>
      </c>
      <c r="C61" t="str">
        <f t="shared" si="0"/>
        <v>https://ips.saude.gor.br/sid/coren-ce</v>
      </c>
      <c r="D61" t="str">
        <f t="shared" si="1"/>
        <v>COREN-CE</v>
      </c>
    </row>
    <row r="62" spans="1:4">
      <c r="A62" s="8" t="s">
        <v>19</v>
      </c>
      <c r="B62" s="8" t="s">
        <v>20</v>
      </c>
      <c r="C62" t="str">
        <f t="shared" si="0"/>
        <v>https://ips.saude.gor.br/sid/coren-df</v>
      </c>
      <c r="D62" t="str">
        <f t="shared" si="1"/>
        <v>COREN-DF</v>
      </c>
    </row>
    <row r="63" spans="1:4">
      <c r="A63" s="8" t="s">
        <v>21</v>
      </c>
      <c r="B63" s="8" t="s">
        <v>22</v>
      </c>
      <c r="C63" t="str">
        <f t="shared" si="0"/>
        <v>https://ips.saude.gor.br/sid/coren-es</v>
      </c>
      <c r="D63" t="str">
        <f t="shared" si="1"/>
        <v>COREN-ES</v>
      </c>
    </row>
    <row r="64" spans="1:4">
      <c r="A64" s="8" t="s">
        <v>23</v>
      </c>
      <c r="B64" s="8" t="s">
        <v>24</v>
      </c>
      <c r="C64" t="str">
        <f t="shared" si="0"/>
        <v>https://ips.saude.gor.br/sid/coren-go</v>
      </c>
      <c r="D64" t="str">
        <f t="shared" si="1"/>
        <v>COREN-GO</v>
      </c>
    </row>
    <row r="65" spans="1:4">
      <c r="A65" s="8" t="s">
        <v>25</v>
      </c>
      <c r="B65" s="8" t="s">
        <v>26</v>
      </c>
      <c r="C65" t="str">
        <f t="shared" si="0"/>
        <v>https://ips.saude.gor.br/sid/coren-ma</v>
      </c>
      <c r="D65" t="str">
        <f t="shared" si="1"/>
        <v>COREN-MA</v>
      </c>
    </row>
    <row r="66" spans="1:4">
      <c r="A66" s="8" t="s">
        <v>27</v>
      </c>
      <c r="B66" s="8" t="s">
        <v>28</v>
      </c>
      <c r="C66" t="str">
        <f t="shared" si="0"/>
        <v>https://ips.saude.gor.br/sid/coren-mt</v>
      </c>
      <c r="D66" t="str">
        <f t="shared" si="1"/>
        <v>COREN-MT</v>
      </c>
    </row>
    <row r="67" spans="1:4">
      <c r="A67" s="8" t="s">
        <v>29</v>
      </c>
      <c r="B67" s="8" t="s">
        <v>30</v>
      </c>
      <c r="C67" t="str">
        <f t="shared" ref="C67:C89" si="2">CONCATENATE("https://ips.saude.gor.br/sid/",A67)</f>
        <v>https://ips.saude.gor.br/sid/coren-ms</v>
      </c>
      <c r="D67" t="str">
        <f t="shared" ref="D67:D89" si="3">UPPER(A67)</f>
        <v>COREN-MS</v>
      </c>
    </row>
    <row r="68" spans="1:4">
      <c r="A68" s="8" t="s">
        <v>31</v>
      </c>
      <c r="B68" s="8" t="s">
        <v>32</v>
      </c>
      <c r="C68" t="str">
        <f t="shared" si="2"/>
        <v>https://ips.saude.gor.br/sid/coren-mg</v>
      </c>
      <c r="D68" t="str">
        <f t="shared" si="3"/>
        <v>COREN-MG</v>
      </c>
    </row>
    <row r="69" spans="1:4">
      <c r="A69" s="8" t="s">
        <v>33</v>
      </c>
      <c r="B69" s="8" t="s">
        <v>34</v>
      </c>
      <c r="C69" t="str">
        <f t="shared" si="2"/>
        <v>https://ips.saude.gor.br/sid/coren-pr</v>
      </c>
      <c r="D69" t="str">
        <f t="shared" si="3"/>
        <v>COREN-PR</v>
      </c>
    </row>
    <row r="70" spans="1:4">
      <c r="A70" s="8" t="s">
        <v>35</v>
      </c>
      <c r="B70" s="8" t="s">
        <v>36</v>
      </c>
      <c r="C70" t="str">
        <f t="shared" si="2"/>
        <v>https://ips.saude.gor.br/sid/coren-pb</v>
      </c>
      <c r="D70" t="str">
        <f t="shared" si="3"/>
        <v>COREN-PB</v>
      </c>
    </row>
    <row r="71" spans="1:4">
      <c r="A71" s="8" t="s">
        <v>37</v>
      </c>
      <c r="B71" s="8" t="s">
        <v>38</v>
      </c>
      <c r="C71" t="str">
        <f t="shared" si="2"/>
        <v>https://ips.saude.gor.br/sid/coren-pa</v>
      </c>
      <c r="D71" t="str">
        <f t="shared" si="3"/>
        <v>COREN-PA</v>
      </c>
    </row>
    <row r="72" spans="1:4">
      <c r="A72" s="8" t="s">
        <v>39</v>
      </c>
      <c r="B72" s="8" t="s">
        <v>40</v>
      </c>
      <c r="C72" t="str">
        <f t="shared" si="2"/>
        <v>https://ips.saude.gor.br/sid/coren-pe</v>
      </c>
      <c r="D72" t="str">
        <f t="shared" si="3"/>
        <v>COREN-PE</v>
      </c>
    </row>
    <row r="73" spans="1:4">
      <c r="A73" s="8" t="s">
        <v>41</v>
      </c>
      <c r="B73" s="8" t="s">
        <v>42</v>
      </c>
      <c r="C73" t="str">
        <f t="shared" si="2"/>
        <v>https://ips.saude.gor.br/sid/coren-pi</v>
      </c>
      <c r="D73" t="str">
        <f t="shared" si="3"/>
        <v>COREN-PI</v>
      </c>
    </row>
    <row r="74" spans="1:4">
      <c r="A74" s="8" t="s">
        <v>43</v>
      </c>
      <c r="B74" s="8" t="s">
        <v>44</v>
      </c>
      <c r="C74" t="str">
        <f t="shared" si="2"/>
        <v>https://ips.saude.gor.br/sid/coren-rn</v>
      </c>
      <c r="D74" t="str">
        <f t="shared" si="3"/>
        <v>COREN-RN</v>
      </c>
    </row>
    <row r="75" spans="1:4">
      <c r="A75" s="8" t="s">
        <v>45</v>
      </c>
      <c r="B75" s="8" t="s">
        <v>46</v>
      </c>
      <c r="C75" t="str">
        <f t="shared" si="2"/>
        <v>https://ips.saude.gor.br/sid/coren-rs</v>
      </c>
      <c r="D75" t="str">
        <f t="shared" si="3"/>
        <v>COREN-RS</v>
      </c>
    </row>
    <row r="76" spans="1:4">
      <c r="A76" s="8" t="s">
        <v>47</v>
      </c>
      <c r="B76" s="8" t="s">
        <v>48</v>
      </c>
      <c r="C76" t="str">
        <f t="shared" si="2"/>
        <v>https://ips.saude.gor.br/sid/coren-rj</v>
      </c>
      <c r="D76" t="str">
        <f t="shared" si="3"/>
        <v>COREN-RJ</v>
      </c>
    </row>
    <row r="77" spans="1:4">
      <c r="A77" s="8" t="s">
        <v>49</v>
      </c>
      <c r="B77" s="8" t="s">
        <v>50</v>
      </c>
      <c r="C77" t="str">
        <f t="shared" si="2"/>
        <v>https://ips.saude.gor.br/sid/coren-ro</v>
      </c>
      <c r="D77" t="str">
        <f t="shared" si="3"/>
        <v>COREN-RO</v>
      </c>
    </row>
    <row r="78" spans="1:4">
      <c r="A78" s="8" t="s">
        <v>51</v>
      </c>
      <c r="B78" s="8" t="s">
        <v>52</v>
      </c>
      <c r="C78" t="str">
        <f t="shared" si="2"/>
        <v>https://ips.saude.gor.br/sid/coren-rr</v>
      </c>
      <c r="D78" t="str">
        <f t="shared" si="3"/>
        <v>COREN-RR</v>
      </c>
    </row>
    <row r="79" spans="1:4">
      <c r="A79" s="8" t="s">
        <v>53</v>
      </c>
      <c r="B79" s="8" t="s">
        <v>54</v>
      </c>
      <c r="C79" t="str">
        <f t="shared" si="2"/>
        <v>https://ips.saude.gor.br/sid/coren-sc</v>
      </c>
      <c r="D79" t="str">
        <f t="shared" si="3"/>
        <v>COREN-SC</v>
      </c>
    </row>
    <row r="80" spans="1:4">
      <c r="A80" s="8" t="s">
        <v>55</v>
      </c>
      <c r="B80" s="8" t="s">
        <v>56</v>
      </c>
      <c r="C80" t="str">
        <f t="shared" si="2"/>
        <v>https://ips.saude.gor.br/sid/coren-se</v>
      </c>
      <c r="D80" t="str">
        <f t="shared" si="3"/>
        <v>COREN-SE</v>
      </c>
    </row>
    <row r="81" spans="1:4">
      <c r="A81" s="8" t="s">
        <v>57</v>
      </c>
      <c r="B81" s="8" t="s">
        <v>58</v>
      </c>
      <c r="C81" t="str">
        <f t="shared" si="2"/>
        <v>https://ips.saude.gor.br/sid/coren-sp</v>
      </c>
      <c r="D81" t="str">
        <f t="shared" si="3"/>
        <v>COREN-SP</v>
      </c>
    </row>
    <row r="82" spans="1:4">
      <c r="A82" s="8" t="s">
        <v>59</v>
      </c>
      <c r="B82" s="8" t="s">
        <v>60</v>
      </c>
      <c r="C82" t="str">
        <f t="shared" si="2"/>
        <v>https://ips.saude.gor.br/sid/coren-to</v>
      </c>
      <c r="D82" t="str">
        <f t="shared" si="3"/>
        <v>COREN-TO</v>
      </c>
    </row>
    <row r="83" spans="1:4">
      <c r="A83" s="9" t="s">
        <v>64</v>
      </c>
      <c r="B83" s="8" t="s">
        <v>65</v>
      </c>
      <c r="C83" t="str">
        <f t="shared" si="2"/>
        <v>https://ips.saude.gor.br/sid/crm-ac</v>
      </c>
      <c r="D83" t="str">
        <f t="shared" si="3"/>
        <v>CRM-AC</v>
      </c>
    </row>
    <row r="84" spans="1:4">
      <c r="A84" s="8" t="s">
        <v>67</v>
      </c>
      <c r="B84" s="8" t="s">
        <v>68</v>
      </c>
      <c r="C84" t="str">
        <f t="shared" si="2"/>
        <v>https://ips.saude.gor.br/sid/cremap</v>
      </c>
      <c r="D84" t="str">
        <f t="shared" si="3"/>
        <v>CREMAP</v>
      </c>
    </row>
    <row r="85" spans="1:4">
      <c r="A85" s="9" t="s">
        <v>70</v>
      </c>
      <c r="B85" s="10" t="s">
        <v>71</v>
      </c>
      <c r="C85" t="str">
        <f t="shared" si="2"/>
        <v>https://ips.saude.gor.br/sid/cremam</v>
      </c>
      <c r="D85" t="str">
        <f t="shared" si="3"/>
        <v>CREMAM</v>
      </c>
    </row>
    <row r="86" spans="1:4">
      <c r="A86" s="9" t="s">
        <v>73</v>
      </c>
      <c r="B86" s="10" t="s">
        <v>74</v>
      </c>
      <c r="C86" t="str">
        <f t="shared" si="2"/>
        <v>https://ips.saude.gor.br/sid/cremepa</v>
      </c>
      <c r="D86" t="str">
        <f t="shared" si="3"/>
        <v>CREMEPA</v>
      </c>
    </row>
    <row r="87" spans="1:4">
      <c r="A87" s="9" t="s">
        <v>76</v>
      </c>
      <c r="B87" s="10" t="s">
        <v>77</v>
      </c>
      <c r="C87" t="str">
        <f t="shared" si="2"/>
        <v>https://ips.saude.gor.br/sid/cremero</v>
      </c>
      <c r="D87" t="str">
        <f t="shared" si="3"/>
        <v>CREMERO</v>
      </c>
    </row>
    <row r="88" spans="1:4">
      <c r="A88" s="9" t="s">
        <v>79</v>
      </c>
      <c r="B88" s="10" t="s">
        <v>80</v>
      </c>
      <c r="C88" t="str">
        <f t="shared" si="2"/>
        <v>https://ips.saude.gor.br/sid/crm-rr</v>
      </c>
      <c r="D88" t="str">
        <f t="shared" si="3"/>
        <v>CRM-RR</v>
      </c>
    </row>
    <row r="89" spans="1:4">
      <c r="A89" s="9" t="s">
        <v>82</v>
      </c>
      <c r="B89" s="10" t="s">
        <v>83</v>
      </c>
      <c r="C89" t="str">
        <f t="shared" si="2"/>
        <v>https://ips.saude.gor.br/sid/crm-to</v>
      </c>
      <c r="D89" t="str">
        <f t="shared" si="3"/>
        <v>CRM-TO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F1733-39D4-42CC-8F74-2DC28C8FC5BF}">
  <dimension ref="A1:G171"/>
  <sheetViews>
    <sheetView workbookViewId="0">
      <selection activeCell="C1" sqref="C1:D1"/>
    </sheetView>
  </sheetViews>
  <sheetFormatPr baseColWidth="10" defaultColWidth="8.83203125" defaultRowHeight="16"/>
  <cols>
    <col min="1" max="1" width="32.1640625" customWidth="1"/>
    <col min="2" max="2" width="64.1640625" customWidth="1"/>
    <col min="3" max="3" width="42.6640625" customWidth="1"/>
    <col min="4" max="4" width="63" bestFit="1" customWidth="1"/>
  </cols>
  <sheetData>
    <row r="1" spans="1:4">
      <c r="A1" t="s">
        <v>229</v>
      </c>
      <c r="B1" t="s">
        <v>197</v>
      </c>
      <c r="C1" t="s">
        <v>311</v>
      </c>
      <c r="D1" t="s">
        <v>312</v>
      </c>
    </row>
    <row r="2" spans="1:4">
      <c r="A2" t="s">
        <v>198</v>
      </c>
      <c r="B2" t="s">
        <v>225</v>
      </c>
      <c r="C2" t="str">
        <f>CONCATENATE("https://ips.saude.gov.br/sid/",LOWER(A2))</f>
        <v>https://ips.saude.gov.br/sid/crf-ac</v>
      </c>
      <c r="D2" t="str">
        <f>CONCATENATE("https://ips.saude.gov.br/NamingSystem/",LOWER(A2))</f>
        <v>https://ips.saude.gov.br/NamingSystem/crf-ac</v>
      </c>
    </row>
    <row r="3" spans="1:4">
      <c r="A3" t="s">
        <v>199</v>
      </c>
      <c r="B3" t="s">
        <v>225</v>
      </c>
      <c r="C3" t="str">
        <f t="shared" ref="C3:C66" si="0">CONCATENATE("https://ips.saude.gov.br/sid/",LOWER(A3))</f>
        <v>https://ips.saude.gov.br/sid/crf-al</v>
      </c>
      <c r="D3" t="str">
        <f t="shared" ref="D3:D66" si="1">CONCATENATE("https://ips.saude.gov.br/NamingSystem/",LOWER(A3))</f>
        <v>https://ips.saude.gov.br/NamingSystem/crf-al</v>
      </c>
    </row>
    <row r="4" spans="1:4">
      <c r="A4" t="s">
        <v>200</v>
      </c>
      <c r="B4" t="s">
        <v>225</v>
      </c>
      <c r="C4" t="str">
        <f t="shared" si="0"/>
        <v>https://ips.saude.gov.br/sid/crf-am</v>
      </c>
      <c r="D4" t="str">
        <f t="shared" si="1"/>
        <v>https://ips.saude.gov.br/NamingSystem/crf-am</v>
      </c>
    </row>
    <row r="5" spans="1:4">
      <c r="A5" t="s">
        <v>201</v>
      </c>
      <c r="B5" t="s">
        <v>225</v>
      </c>
      <c r="C5" t="str">
        <f t="shared" si="0"/>
        <v>https://ips.saude.gov.br/sid/crf-ap</v>
      </c>
      <c r="D5" t="str">
        <f t="shared" si="1"/>
        <v>https://ips.saude.gov.br/NamingSystem/crf-ap</v>
      </c>
    </row>
    <row r="6" spans="1:4">
      <c r="A6" t="s">
        <v>202</v>
      </c>
      <c r="B6" t="s">
        <v>225</v>
      </c>
      <c r="C6" t="str">
        <f t="shared" si="0"/>
        <v>https://ips.saude.gov.br/sid/crf-ba</v>
      </c>
      <c r="D6" t="str">
        <f t="shared" si="1"/>
        <v>https://ips.saude.gov.br/NamingSystem/crf-ba</v>
      </c>
    </row>
    <row r="7" spans="1:4">
      <c r="A7" t="s">
        <v>203</v>
      </c>
      <c r="B7" t="s">
        <v>225</v>
      </c>
      <c r="C7" t="str">
        <f t="shared" si="0"/>
        <v>https://ips.saude.gov.br/sid/crf-ce</v>
      </c>
      <c r="D7" t="str">
        <f t="shared" si="1"/>
        <v>https://ips.saude.gov.br/NamingSystem/crf-ce</v>
      </c>
    </row>
    <row r="8" spans="1:4">
      <c r="A8" t="s">
        <v>204</v>
      </c>
      <c r="B8" t="s">
        <v>225</v>
      </c>
      <c r="C8" t="str">
        <f t="shared" si="0"/>
        <v>https://ips.saude.gov.br/sid/crf-df</v>
      </c>
      <c r="D8" t="str">
        <f t="shared" si="1"/>
        <v>https://ips.saude.gov.br/NamingSystem/crf-df</v>
      </c>
    </row>
    <row r="9" spans="1:4">
      <c r="A9" t="s">
        <v>205</v>
      </c>
      <c r="B9" t="s">
        <v>225</v>
      </c>
      <c r="C9" t="str">
        <f t="shared" si="0"/>
        <v>https://ips.saude.gov.br/sid/crf-es</v>
      </c>
      <c r="D9" t="str">
        <f t="shared" si="1"/>
        <v>https://ips.saude.gov.br/NamingSystem/crf-es</v>
      </c>
    </row>
    <row r="10" spans="1:4">
      <c r="A10" t="s">
        <v>206</v>
      </c>
      <c r="B10" t="s">
        <v>225</v>
      </c>
      <c r="C10" t="str">
        <f t="shared" si="0"/>
        <v>https://ips.saude.gov.br/sid/crf-go</v>
      </c>
      <c r="D10" t="str">
        <f t="shared" si="1"/>
        <v>https://ips.saude.gov.br/NamingSystem/crf-go</v>
      </c>
    </row>
    <row r="11" spans="1:4">
      <c r="A11" t="s">
        <v>207</v>
      </c>
      <c r="B11" t="s">
        <v>225</v>
      </c>
      <c r="C11" t="str">
        <f t="shared" si="0"/>
        <v>https://ips.saude.gov.br/sid/crf-ma</v>
      </c>
      <c r="D11" t="str">
        <f t="shared" si="1"/>
        <v>https://ips.saude.gov.br/NamingSystem/crf-ma</v>
      </c>
    </row>
    <row r="12" spans="1:4">
      <c r="A12" t="s">
        <v>208</v>
      </c>
      <c r="B12" t="s">
        <v>225</v>
      </c>
      <c r="C12" t="str">
        <f t="shared" si="0"/>
        <v>https://ips.saude.gov.br/sid/crf-mg</v>
      </c>
      <c r="D12" t="str">
        <f t="shared" si="1"/>
        <v>https://ips.saude.gov.br/NamingSystem/crf-mg</v>
      </c>
    </row>
    <row r="13" spans="1:4">
      <c r="A13" t="s">
        <v>209</v>
      </c>
      <c r="B13" t="s">
        <v>225</v>
      </c>
      <c r="C13" t="str">
        <f t="shared" si="0"/>
        <v>https://ips.saude.gov.br/sid/crf-ms</v>
      </c>
      <c r="D13" t="str">
        <f t="shared" si="1"/>
        <v>https://ips.saude.gov.br/NamingSystem/crf-ms</v>
      </c>
    </row>
    <row r="14" spans="1:4">
      <c r="A14" t="s">
        <v>210</v>
      </c>
      <c r="B14" t="s">
        <v>225</v>
      </c>
      <c r="C14" t="str">
        <f t="shared" si="0"/>
        <v>https://ips.saude.gov.br/sid/crf-mt</v>
      </c>
      <c r="D14" t="str">
        <f t="shared" si="1"/>
        <v>https://ips.saude.gov.br/NamingSystem/crf-mt</v>
      </c>
    </row>
    <row r="15" spans="1:4">
      <c r="A15" t="s">
        <v>211</v>
      </c>
      <c r="B15" t="s">
        <v>225</v>
      </c>
      <c r="C15" t="str">
        <f t="shared" si="0"/>
        <v>https://ips.saude.gov.br/sid/crf-pa</v>
      </c>
      <c r="D15" t="str">
        <f t="shared" si="1"/>
        <v>https://ips.saude.gov.br/NamingSystem/crf-pa</v>
      </c>
    </row>
    <row r="16" spans="1:4">
      <c r="A16" t="s">
        <v>212</v>
      </c>
      <c r="B16" t="s">
        <v>225</v>
      </c>
      <c r="C16" t="str">
        <f t="shared" si="0"/>
        <v>https://ips.saude.gov.br/sid/crf-pb</v>
      </c>
      <c r="D16" t="str">
        <f t="shared" si="1"/>
        <v>https://ips.saude.gov.br/NamingSystem/crf-pb</v>
      </c>
    </row>
    <row r="17" spans="1:4">
      <c r="A17" t="s">
        <v>213</v>
      </c>
      <c r="B17" t="s">
        <v>225</v>
      </c>
      <c r="C17" t="str">
        <f t="shared" si="0"/>
        <v>https://ips.saude.gov.br/sid/crf-pe</v>
      </c>
      <c r="D17" t="str">
        <f t="shared" si="1"/>
        <v>https://ips.saude.gov.br/NamingSystem/crf-pe</v>
      </c>
    </row>
    <row r="18" spans="1:4">
      <c r="A18" t="s">
        <v>214</v>
      </c>
      <c r="B18" t="s">
        <v>225</v>
      </c>
      <c r="C18" t="str">
        <f t="shared" si="0"/>
        <v>https://ips.saude.gov.br/sid/crf-pi</v>
      </c>
      <c r="D18" t="str">
        <f t="shared" si="1"/>
        <v>https://ips.saude.gov.br/NamingSystem/crf-pi</v>
      </c>
    </row>
    <row r="19" spans="1:4">
      <c r="A19" t="s">
        <v>215</v>
      </c>
      <c r="B19" t="s">
        <v>225</v>
      </c>
      <c r="C19" t="str">
        <f t="shared" si="0"/>
        <v>https://ips.saude.gov.br/sid/crf-pr</v>
      </c>
      <c r="D19" t="str">
        <f t="shared" si="1"/>
        <v>https://ips.saude.gov.br/NamingSystem/crf-pr</v>
      </c>
    </row>
    <row r="20" spans="1:4">
      <c r="A20" t="s">
        <v>216</v>
      </c>
      <c r="B20" t="s">
        <v>225</v>
      </c>
      <c r="C20" t="str">
        <f t="shared" si="0"/>
        <v>https://ips.saude.gov.br/sid/crf-rj</v>
      </c>
      <c r="D20" t="str">
        <f t="shared" si="1"/>
        <v>https://ips.saude.gov.br/NamingSystem/crf-rj</v>
      </c>
    </row>
    <row r="21" spans="1:4">
      <c r="A21" t="s">
        <v>217</v>
      </c>
      <c r="B21" t="s">
        <v>225</v>
      </c>
      <c r="C21" t="str">
        <f t="shared" si="0"/>
        <v>https://ips.saude.gov.br/sid/crf-rn</v>
      </c>
      <c r="D21" t="str">
        <f t="shared" si="1"/>
        <v>https://ips.saude.gov.br/NamingSystem/crf-rn</v>
      </c>
    </row>
    <row r="22" spans="1:4">
      <c r="A22" t="s">
        <v>218</v>
      </c>
      <c r="B22" t="s">
        <v>225</v>
      </c>
      <c r="C22" t="str">
        <f t="shared" si="0"/>
        <v>https://ips.saude.gov.br/sid/crf-ro</v>
      </c>
      <c r="D22" t="str">
        <f t="shared" si="1"/>
        <v>https://ips.saude.gov.br/NamingSystem/crf-ro</v>
      </c>
    </row>
    <row r="23" spans="1:4">
      <c r="A23" t="s">
        <v>219</v>
      </c>
      <c r="B23" t="s">
        <v>225</v>
      </c>
      <c r="C23" t="str">
        <f t="shared" si="0"/>
        <v>https://ips.saude.gov.br/sid/crf-rr</v>
      </c>
      <c r="D23" t="str">
        <f t="shared" si="1"/>
        <v>https://ips.saude.gov.br/NamingSystem/crf-rr</v>
      </c>
    </row>
    <row r="24" spans="1:4">
      <c r="A24" t="s">
        <v>220</v>
      </c>
      <c r="B24" t="s">
        <v>225</v>
      </c>
      <c r="C24" t="str">
        <f t="shared" si="0"/>
        <v>https://ips.saude.gov.br/sid/crf-rs</v>
      </c>
      <c r="D24" t="str">
        <f t="shared" si="1"/>
        <v>https://ips.saude.gov.br/NamingSystem/crf-rs</v>
      </c>
    </row>
    <row r="25" spans="1:4">
      <c r="A25" t="s">
        <v>221</v>
      </c>
      <c r="B25" t="s">
        <v>225</v>
      </c>
      <c r="C25" t="str">
        <f t="shared" si="0"/>
        <v>https://ips.saude.gov.br/sid/crf-sc</v>
      </c>
      <c r="D25" t="str">
        <f t="shared" si="1"/>
        <v>https://ips.saude.gov.br/NamingSystem/crf-sc</v>
      </c>
    </row>
    <row r="26" spans="1:4">
      <c r="A26" t="s">
        <v>222</v>
      </c>
      <c r="B26" t="s">
        <v>225</v>
      </c>
      <c r="C26" t="str">
        <f t="shared" si="0"/>
        <v>https://ips.saude.gov.br/sid/crf-se</v>
      </c>
      <c r="D26" t="str">
        <f t="shared" si="1"/>
        <v>https://ips.saude.gov.br/NamingSystem/crf-se</v>
      </c>
    </row>
    <row r="27" spans="1:4">
      <c r="A27" t="s">
        <v>223</v>
      </c>
      <c r="B27" t="s">
        <v>225</v>
      </c>
      <c r="C27" t="str">
        <f t="shared" si="0"/>
        <v>https://ips.saude.gov.br/sid/crf-sp</v>
      </c>
      <c r="D27" t="str">
        <f t="shared" si="1"/>
        <v>https://ips.saude.gov.br/NamingSystem/crf-sp</v>
      </c>
    </row>
    <row r="28" spans="1:4">
      <c r="A28" t="s">
        <v>224</v>
      </c>
      <c r="B28" t="s">
        <v>225</v>
      </c>
      <c r="C28" t="str">
        <f t="shared" si="0"/>
        <v>https://ips.saude.gov.br/sid/crf-to</v>
      </c>
      <c r="D28" t="str">
        <f t="shared" si="1"/>
        <v>https://ips.saude.gov.br/NamingSystem/crf-to</v>
      </c>
    </row>
    <row r="29" spans="1:4">
      <c r="A29" t="s">
        <v>230</v>
      </c>
      <c r="B29" t="s">
        <v>226</v>
      </c>
      <c r="C29" t="str">
        <f t="shared" si="0"/>
        <v>https://ips.saude.gov.br/sid/cro-ac</v>
      </c>
      <c r="D29" t="str">
        <f t="shared" si="1"/>
        <v>https://ips.saude.gov.br/NamingSystem/cro-ac</v>
      </c>
    </row>
    <row r="30" spans="1:4">
      <c r="A30" t="s">
        <v>231</v>
      </c>
      <c r="B30" t="s">
        <v>226</v>
      </c>
      <c r="C30" t="str">
        <f t="shared" si="0"/>
        <v>https://ips.saude.gov.br/sid/cro-al</v>
      </c>
      <c r="D30" t="str">
        <f t="shared" si="1"/>
        <v>https://ips.saude.gov.br/NamingSystem/cro-al</v>
      </c>
    </row>
    <row r="31" spans="1:4">
      <c r="A31" t="s">
        <v>232</v>
      </c>
      <c r="B31" t="s">
        <v>226</v>
      </c>
      <c r="C31" t="str">
        <f t="shared" si="0"/>
        <v>https://ips.saude.gov.br/sid/cro-am</v>
      </c>
      <c r="D31" t="str">
        <f t="shared" si="1"/>
        <v>https://ips.saude.gov.br/NamingSystem/cro-am</v>
      </c>
    </row>
    <row r="32" spans="1:4">
      <c r="A32" t="s">
        <v>233</v>
      </c>
      <c r="B32" t="s">
        <v>226</v>
      </c>
      <c r="C32" t="str">
        <f t="shared" si="0"/>
        <v>https://ips.saude.gov.br/sid/cro-ap</v>
      </c>
      <c r="D32" t="str">
        <f t="shared" si="1"/>
        <v>https://ips.saude.gov.br/NamingSystem/cro-ap</v>
      </c>
    </row>
    <row r="33" spans="1:4">
      <c r="A33" t="s">
        <v>234</v>
      </c>
      <c r="B33" t="s">
        <v>226</v>
      </c>
      <c r="C33" t="str">
        <f t="shared" si="0"/>
        <v>https://ips.saude.gov.br/sid/cro-ba</v>
      </c>
      <c r="D33" t="str">
        <f t="shared" si="1"/>
        <v>https://ips.saude.gov.br/NamingSystem/cro-ba</v>
      </c>
    </row>
    <row r="34" spans="1:4">
      <c r="A34" t="s">
        <v>235</v>
      </c>
      <c r="B34" t="s">
        <v>226</v>
      </c>
      <c r="C34" t="str">
        <f t="shared" si="0"/>
        <v>https://ips.saude.gov.br/sid/cro-ce</v>
      </c>
      <c r="D34" t="str">
        <f t="shared" si="1"/>
        <v>https://ips.saude.gov.br/NamingSystem/cro-ce</v>
      </c>
    </row>
    <row r="35" spans="1:4">
      <c r="A35" t="s">
        <v>236</v>
      </c>
      <c r="B35" t="s">
        <v>226</v>
      </c>
      <c r="C35" t="str">
        <f t="shared" si="0"/>
        <v>https://ips.saude.gov.br/sid/cro-df</v>
      </c>
      <c r="D35" t="str">
        <f t="shared" si="1"/>
        <v>https://ips.saude.gov.br/NamingSystem/cro-df</v>
      </c>
    </row>
    <row r="36" spans="1:4">
      <c r="A36" t="s">
        <v>237</v>
      </c>
      <c r="B36" t="s">
        <v>226</v>
      </c>
      <c r="C36" t="str">
        <f t="shared" si="0"/>
        <v>https://ips.saude.gov.br/sid/cro-es</v>
      </c>
      <c r="D36" t="str">
        <f t="shared" si="1"/>
        <v>https://ips.saude.gov.br/NamingSystem/cro-es</v>
      </c>
    </row>
    <row r="37" spans="1:4">
      <c r="A37" t="s">
        <v>238</v>
      </c>
      <c r="B37" t="s">
        <v>226</v>
      </c>
      <c r="C37" t="str">
        <f t="shared" si="0"/>
        <v>https://ips.saude.gov.br/sid/cro-go</v>
      </c>
      <c r="D37" t="str">
        <f t="shared" si="1"/>
        <v>https://ips.saude.gov.br/NamingSystem/cro-go</v>
      </c>
    </row>
    <row r="38" spans="1:4">
      <c r="A38" t="s">
        <v>239</v>
      </c>
      <c r="B38" t="s">
        <v>226</v>
      </c>
      <c r="C38" t="str">
        <f t="shared" si="0"/>
        <v>https://ips.saude.gov.br/sid/cro-ma</v>
      </c>
      <c r="D38" t="str">
        <f t="shared" si="1"/>
        <v>https://ips.saude.gov.br/NamingSystem/cro-ma</v>
      </c>
    </row>
    <row r="39" spans="1:4">
      <c r="A39" t="s">
        <v>240</v>
      </c>
      <c r="B39" t="s">
        <v>226</v>
      </c>
      <c r="C39" t="str">
        <f t="shared" si="0"/>
        <v>https://ips.saude.gov.br/sid/cro-mg</v>
      </c>
      <c r="D39" t="str">
        <f t="shared" si="1"/>
        <v>https://ips.saude.gov.br/NamingSystem/cro-mg</v>
      </c>
    </row>
    <row r="40" spans="1:4">
      <c r="A40" t="s">
        <v>241</v>
      </c>
      <c r="B40" t="s">
        <v>226</v>
      </c>
      <c r="C40" t="str">
        <f t="shared" si="0"/>
        <v>https://ips.saude.gov.br/sid/cro-ms</v>
      </c>
      <c r="D40" t="str">
        <f t="shared" si="1"/>
        <v>https://ips.saude.gov.br/NamingSystem/cro-ms</v>
      </c>
    </row>
    <row r="41" spans="1:4">
      <c r="A41" t="s">
        <v>242</v>
      </c>
      <c r="B41" t="s">
        <v>226</v>
      </c>
      <c r="C41" t="str">
        <f t="shared" si="0"/>
        <v>https://ips.saude.gov.br/sid/cro-mt</v>
      </c>
      <c r="D41" t="str">
        <f t="shared" si="1"/>
        <v>https://ips.saude.gov.br/NamingSystem/cro-mt</v>
      </c>
    </row>
    <row r="42" spans="1:4">
      <c r="A42" t="s">
        <v>243</v>
      </c>
      <c r="B42" t="s">
        <v>226</v>
      </c>
      <c r="C42" t="str">
        <f t="shared" si="0"/>
        <v>https://ips.saude.gov.br/sid/cro-pa</v>
      </c>
      <c r="D42" t="str">
        <f t="shared" si="1"/>
        <v>https://ips.saude.gov.br/NamingSystem/cro-pa</v>
      </c>
    </row>
    <row r="43" spans="1:4">
      <c r="A43" t="s">
        <v>244</v>
      </c>
      <c r="B43" t="s">
        <v>226</v>
      </c>
      <c r="C43" t="str">
        <f t="shared" si="0"/>
        <v>https://ips.saude.gov.br/sid/cro-pb</v>
      </c>
      <c r="D43" t="str">
        <f t="shared" si="1"/>
        <v>https://ips.saude.gov.br/NamingSystem/cro-pb</v>
      </c>
    </row>
    <row r="44" spans="1:4">
      <c r="A44" t="s">
        <v>245</v>
      </c>
      <c r="B44" t="s">
        <v>226</v>
      </c>
      <c r="C44" t="str">
        <f t="shared" si="0"/>
        <v>https://ips.saude.gov.br/sid/cro-pe</v>
      </c>
      <c r="D44" t="str">
        <f t="shared" si="1"/>
        <v>https://ips.saude.gov.br/NamingSystem/cro-pe</v>
      </c>
    </row>
    <row r="45" spans="1:4">
      <c r="A45" t="s">
        <v>246</v>
      </c>
      <c r="B45" t="s">
        <v>226</v>
      </c>
      <c r="C45" t="str">
        <f t="shared" si="0"/>
        <v>https://ips.saude.gov.br/sid/cro-pi</v>
      </c>
      <c r="D45" t="str">
        <f t="shared" si="1"/>
        <v>https://ips.saude.gov.br/NamingSystem/cro-pi</v>
      </c>
    </row>
    <row r="46" spans="1:4">
      <c r="A46" t="s">
        <v>247</v>
      </c>
      <c r="B46" t="s">
        <v>226</v>
      </c>
      <c r="C46" t="str">
        <f t="shared" si="0"/>
        <v>https://ips.saude.gov.br/sid/cro-pr</v>
      </c>
      <c r="D46" t="str">
        <f t="shared" si="1"/>
        <v>https://ips.saude.gov.br/NamingSystem/cro-pr</v>
      </c>
    </row>
    <row r="47" spans="1:4">
      <c r="A47" t="s">
        <v>248</v>
      </c>
      <c r="B47" t="s">
        <v>226</v>
      </c>
      <c r="C47" t="str">
        <f t="shared" si="0"/>
        <v>https://ips.saude.gov.br/sid/cro-rj</v>
      </c>
      <c r="D47" t="str">
        <f t="shared" si="1"/>
        <v>https://ips.saude.gov.br/NamingSystem/cro-rj</v>
      </c>
    </row>
    <row r="48" spans="1:4">
      <c r="A48" t="s">
        <v>249</v>
      </c>
      <c r="B48" t="s">
        <v>226</v>
      </c>
      <c r="C48" t="str">
        <f t="shared" si="0"/>
        <v>https://ips.saude.gov.br/sid/cro-rn</v>
      </c>
      <c r="D48" t="str">
        <f t="shared" si="1"/>
        <v>https://ips.saude.gov.br/NamingSystem/cro-rn</v>
      </c>
    </row>
    <row r="49" spans="1:4">
      <c r="A49" t="s">
        <v>250</v>
      </c>
      <c r="B49" t="s">
        <v>226</v>
      </c>
      <c r="C49" t="str">
        <f t="shared" si="0"/>
        <v>https://ips.saude.gov.br/sid/cro-ro</v>
      </c>
      <c r="D49" t="str">
        <f t="shared" si="1"/>
        <v>https://ips.saude.gov.br/NamingSystem/cro-ro</v>
      </c>
    </row>
    <row r="50" spans="1:4">
      <c r="A50" t="s">
        <v>251</v>
      </c>
      <c r="B50" t="s">
        <v>226</v>
      </c>
      <c r="C50" t="str">
        <f t="shared" si="0"/>
        <v>https://ips.saude.gov.br/sid/cro-rr</v>
      </c>
      <c r="D50" t="str">
        <f t="shared" si="1"/>
        <v>https://ips.saude.gov.br/NamingSystem/cro-rr</v>
      </c>
    </row>
    <row r="51" spans="1:4">
      <c r="A51" t="s">
        <v>252</v>
      </c>
      <c r="B51" t="s">
        <v>226</v>
      </c>
      <c r="C51" t="str">
        <f t="shared" si="0"/>
        <v>https://ips.saude.gov.br/sid/cro-rs</v>
      </c>
      <c r="D51" t="str">
        <f t="shared" si="1"/>
        <v>https://ips.saude.gov.br/NamingSystem/cro-rs</v>
      </c>
    </row>
    <row r="52" spans="1:4">
      <c r="A52" t="s">
        <v>253</v>
      </c>
      <c r="B52" t="s">
        <v>226</v>
      </c>
      <c r="C52" t="str">
        <f t="shared" si="0"/>
        <v>https://ips.saude.gov.br/sid/cro-sc</v>
      </c>
      <c r="D52" t="str">
        <f t="shared" si="1"/>
        <v>https://ips.saude.gov.br/NamingSystem/cro-sc</v>
      </c>
    </row>
    <row r="53" spans="1:4">
      <c r="A53" t="s">
        <v>254</v>
      </c>
      <c r="B53" t="s">
        <v>226</v>
      </c>
      <c r="C53" t="str">
        <f t="shared" si="0"/>
        <v>https://ips.saude.gov.br/sid/cro-se</v>
      </c>
      <c r="D53" t="str">
        <f t="shared" si="1"/>
        <v>https://ips.saude.gov.br/NamingSystem/cro-se</v>
      </c>
    </row>
    <row r="54" spans="1:4">
      <c r="A54" t="s">
        <v>255</v>
      </c>
      <c r="B54" t="s">
        <v>226</v>
      </c>
      <c r="C54" t="str">
        <f t="shared" si="0"/>
        <v>https://ips.saude.gov.br/sid/cro-sp</v>
      </c>
      <c r="D54" t="str">
        <f t="shared" si="1"/>
        <v>https://ips.saude.gov.br/NamingSystem/cro-sp</v>
      </c>
    </row>
    <row r="55" spans="1:4">
      <c r="A55" t="s">
        <v>256</v>
      </c>
      <c r="B55" t="s">
        <v>226</v>
      </c>
      <c r="C55" t="str">
        <f t="shared" si="0"/>
        <v>https://ips.saude.gov.br/sid/cro-to</v>
      </c>
      <c r="D55" t="str">
        <f t="shared" si="1"/>
        <v>https://ips.saude.gov.br/NamingSystem/cro-to</v>
      </c>
    </row>
    <row r="56" spans="1:4">
      <c r="A56" t="s">
        <v>257</v>
      </c>
      <c r="B56" t="s">
        <v>227</v>
      </c>
      <c r="C56" t="str">
        <f t="shared" si="0"/>
        <v>https://ips.saude.gov.br/sid/coren-ac</v>
      </c>
      <c r="D56" t="str">
        <f t="shared" si="1"/>
        <v>https://ips.saude.gov.br/NamingSystem/coren-ac</v>
      </c>
    </row>
    <row r="57" spans="1:4">
      <c r="A57" t="s">
        <v>258</v>
      </c>
      <c r="B57" t="s">
        <v>227</v>
      </c>
      <c r="C57" t="str">
        <f t="shared" si="0"/>
        <v>https://ips.saude.gov.br/sid/coren-al</v>
      </c>
      <c r="D57" t="str">
        <f t="shared" si="1"/>
        <v>https://ips.saude.gov.br/NamingSystem/coren-al</v>
      </c>
    </row>
    <row r="58" spans="1:4">
      <c r="A58" t="s">
        <v>259</v>
      </c>
      <c r="B58" t="s">
        <v>227</v>
      </c>
      <c r="C58" t="str">
        <f t="shared" si="0"/>
        <v>https://ips.saude.gov.br/sid/coren-am</v>
      </c>
      <c r="D58" t="str">
        <f t="shared" si="1"/>
        <v>https://ips.saude.gov.br/NamingSystem/coren-am</v>
      </c>
    </row>
    <row r="59" spans="1:4">
      <c r="A59" t="s">
        <v>260</v>
      </c>
      <c r="B59" t="s">
        <v>227</v>
      </c>
      <c r="C59" t="str">
        <f t="shared" si="0"/>
        <v>https://ips.saude.gov.br/sid/coren-ap</v>
      </c>
      <c r="D59" t="str">
        <f t="shared" si="1"/>
        <v>https://ips.saude.gov.br/NamingSystem/coren-ap</v>
      </c>
    </row>
    <row r="60" spans="1:4">
      <c r="A60" t="s">
        <v>261</v>
      </c>
      <c r="B60" t="s">
        <v>227</v>
      </c>
      <c r="C60" t="str">
        <f t="shared" si="0"/>
        <v>https://ips.saude.gov.br/sid/coren-ba</v>
      </c>
      <c r="D60" t="str">
        <f t="shared" si="1"/>
        <v>https://ips.saude.gov.br/NamingSystem/coren-ba</v>
      </c>
    </row>
    <row r="61" spans="1:4">
      <c r="A61" t="s">
        <v>262</v>
      </c>
      <c r="B61" t="s">
        <v>227</v>
      </c>
      <c r="C61" t="str">
        <f t="shared" si="0"/>
        <v>https://ips.saude.gov.br/sid/coren-ce</v>
      </c>
      <c r="D61" t="str">
        <f t="shared" si="1"/>
        <v>https://ips.saude.gov.br/NamingSystem/coren-ce</v>
      </c>
    </row>
    <row r="62" spans="1:4">
      <c r="A62" t="s">
        <v>263</v>
      </c>
      <c r="B62" t="s">
        <v>227</v>
      </c>
      <c r="C62" t="str">
        <f t="shared" si="0"/>
        <v>https://ips.saude.gov.br/sid/coren-df</v>
      </c>
      <c r="D62" t="str">
        <f t="shared" si="1"/>
        <v>https://ips.saude.gov.br/NamingSystem/coren-df</v>
      </c>
    </row>
    <row r="63" spans="1:4">
      <c r="A63" t="s">
        <v>264</v>
      </c>
      <c r="B63" t="s">
        <v>227</v>
      </c>
      <c r="C63" t="str">
        <f t="shared" si="0"/>
        <v>https://ips.saude.gov.br/sid/coren-es</v>
      </c>
      <c r="D63" t="str">
        <f t="shared" si="1"/>
        <v>https://ips.saude.gov.br/NamingSystem/coren-es</v>
      </c>
    </row>
    <row r="64" spans="1:4">
      <c r="A64" t="s">
        <v>265</v>
      </c>
      <c r="B64" t="s">
        <v>227</v>
      </c>
      <c r="C64" t="str">
        <f t="shared" si="0"/>
        <v>https://ips.saude.gov.br/sid/coren-go</v>
      </c>
      <c r="D64" t="str">
        <f t="shared" si="1"/>
        <v>https://ips.saude.gov.br/NamingSystem/coren-go</v>
      </c>
    </row>
    <row r="65" spans="1:4">
      <c r="A65" t="s">
        <v>266</v>
      </c>
      <c r="B65" t="s">
        <v>227</v>
      </c>
      <c r="C65" t="str">
        <f t="shared" si="0"/>
        <v>https://ips.saude.gov.br/sid/coren-ma</v>
      </c>
      <c r="D65" t="str">
        <f t="shared" si="1"/>
        <v>https://ips.saude.gov.br/NamingSystem/coren-ma</v>
      </c>
    </row>
    <row r="66" spans="1:4">
      <c r="A66" t="s">
        <v>267</v>
      </c>
      <c r="B66" t="s">
        <v>227</v>
      </c>
      <c r="C66" t="str">
        <f t="shared" si="0"/>
        <v>https://ips.saude.gov.br/sid/coren-mg</v>
      </c>
      <c r="D66" t="str">
        <f t="shared" si="1"/>
        <v>https://ips.saude.gov.br/NamingSystem/coren-mg</v>
      </c>
    </row>
    <row r="67" spans="1:4">
      <c r="A67" t="s">
        <v>268</v>
      </c>
      <c r="B67" t="s">
        <v>227</v>
      </c>
      <c r="C67" t="str">
        <f t="shared" ref="C67:C128" si="2">CONCATENATE("https://ips.saude.gov.br/sid/",LOWER(A67))</f>
        <v>https://ips.saude.gov.br/sid/coren-ms</v>
      </c>
      <c r="D67" t="str">
        <f t="shared" ref="D67:D128" si="3">CONCATENATE("https://ips.saude.gov.br/NamingSystem/",LOWER(A67))</f>
        <v>https://ips.saude.gov.br/NamingSystem/coren-ms</v>
      </c>
    </row>
    <row r="68" spans="1:4">
      <c r="A68" t="s">
        <v>269</v>
      </c>
      <c r="B68" t="s">
        <v>227</v>
      </c>
      <c r="C68" t="str">
        <f t="shared" si="2"/>
        <v>https://ips.saude.gov.br/sid/coren-mt</v>
      </c>
      <c r="D68" t="str">
        <f t="shared" si="3"/>
        <v>https://ips.saude.gov.br/NamingSystem/coren-mt</v>
      </c>
    </row>
    <row r="69" spans="1:4">
      <c r="A69" t="s">
        <v>270</v>
      </c>
      <c r="B69" t="s">
        <v>227</v>
      </c>
      <c r="C69" t="str">
        <f t="shared" si="2"/>
        <v>https://ips.saude.gov.br/sid/coren-pa</v>
      </c>
      <c r="D69" t="str">
        <f t="shared" si="3"/>
        <v>https://ips.saude.gov.br/NamingSystem/coren-pa</v>
      </c>
    </row>
    <row r="70" spans="1:4">
      <c r="A70" t="s">
        <v>271</v>
      </c>
      <c r="B70" t="s">
        <v>227</v>
      </c>
      <c r="C70" t="str">
        <f t="shared" si="2"/>
        <v>https://ips.saude.gov.br/sid/coren-pb</v>
      </c>
      <c r="D70" t="str">
        <f t="shared" si="3"/>
        <v>https://ips.saude.gov.br/NamingSystem/coren-pb</v>
      </c>
    </row>
    <row r="71" spans="1:4">
      <c r="A71" t="s">
        <v>272</v>
      </c>
      <c r="B71" t="s">
        <v>227</v>
      </c>
      <c r="C71" t="str">
        <f t="shared" si="2"/>
        <v>https://ips.saude.gov.br/sid/coren-pe</v>
      </c>
      <c r="D71" t="str">
        <f t="shared" si="3"/>
        <v>https://ips.saude.gov.br/NamingSystem/coren-pe</v>
      </c>
    </row>
    <row r="72" spans="1:4">
      <c r="A72" t="s">
        <v>273</v>
      </c>
      <c r="B72" t="s">
        <v>227</v>
      </c>
      <c r="C72" t="str">
        <f t="shared" si="2"/>
        <v>https://ips.saude.gov.br/sid/coren-pi</v>
      </c>
      <c r="D72" t="str">
        <f t="shared" si="3"/>
        <v>https://ips.saude.gov.br/NamingSystem/coren-pi</v>
      </c>
    </row>
    <row r="73" spans="1:4">
      <c r="A73" t="s">
        <v>274</v>
      </c>
      <c r="B73" t="s">
        <v>227</v>
      </c>
      <c r="C73" t="str">
        <f t="shared" si="2"/>
        <v>https://ips.saude.gov.br/sid/coren-pr</v>
      </c>
      <c r="D73" t="str">
        <f t="shared" si="3"/>
        <v>https://ips.saude.gov.br/NamingSystem/coren-pr</v>
      </c>
    </row>
    <row r="74" spans="1:4">
      <c r="A74" t="s">
        <v>275</v>
      </c>
      <c r="B74" t="s">
        <v>227</v>
      </c>
      <c r="C74" t="str">
        <f t="shared" si="2"/>
        <v>https://ips.saude.gov.br/sid/coren-rj</v>
      </c>
      <c r="D74" t="str">
        <f t="shared" si="3"/>
        <v>https://ips.saude.gov.br/NamingSystem/coren-rj</v>
      </c>
    </row>
    <row r="75" spans="1:4">
      <c r="A75" t="s">
        <v>276</v>
      </c>
      <c r="B75" t="s">
        <v>227</v>
      </c>
      <c r="C75" t="str">
        <f t="shared" si="2"/>
        <v>https://ips.saude.gov.br/sid/coren-rn</v>
      </c>
      <c r="D75" t="str">
        <f t="shared" si="3"/>
        <v>https://ips.saude.gov.br/NamingSystem/coren-rn</v>
      </c>
    </row>
    <row r="76" spans="1:4">
      <c r="A76" t="s">
        <v>277</v>
      </c>
      <c r="B76" t="s">
        <v>227</v>
      </c>
      <c r="C76" t="str">
        <f t="shared" si="2"/>
        <v>https://ips.saude.gov.br/sid/coren-ro</v>
      </c>
      <c r="D76" t="str">
        <f t="shared" si="3"/>
        <v>https://ips.saude.gov.br/NamingSystem/coren-ro</v>
      </c>
    </row>
    <row r="77" spans="1:4">
      <c r="A77" t="s">
        <v>278</v>
      </c>
      <c r="B77" t="s">
        <v>227</v>
      </c>
      <c r="C77" t="str">
        <f t="shared" si="2"/>
        <v>https://ips.saude.gov.br/sid/coren-rr</v>
      </c>
      <c r="D77" t="str">
        <f t="shared" si="3"/>
        <v>https://ips.saude.gov.br/NamingSystem/coren-rr</v>
      </c>
    </row>
    <row r="78" spans="1:4">
      <c r="A78" t="s">
        <v>279</v>
      </c>
      <c r="B78" t="s">
        <v>227</v>
      </c>
      <c r="C78" t="str">
        <f t="shared" si="2"/>
        <v>https://ips.saude.gov.br/sid/coren-rs</v>
      </c>
      <c r="D78" t="str">
        <f t="shared" si="3"/>
        <v>https://ips.saude.gov.br/NamingSystem/coren-rs</v>
      </c>
    </row>
    <row r="79" spans="1:4">
      <c r="A79" t="s">
        <v>280</v>
      </c>
      <c r="B79" t="s">
        <v>227</v>
      </c>
      <c r="C79" t="str">
        <f t="shared" si="2"/>
        <v>https://ips.saude.gov.br/sid/coren-sc</v>
      </c>
      <c r="D79" t="str">
        <f t="shared" si="3"/>
        <v>https://ips.saude.gov.br/NamingSystem/coren-sc</v>
      </c>
    </row>
    <row r="80" spans="1:4">
      <c r="A80" t="s">
        <v>281</v>
      </c>
      <c r="B80" t="s">
        <v>227</v>
      </c>
      <c r="C80" t="str">
        <f t="shared" si="2"/>
        <v>https://ips.saude.gov.br/sid/coren-se</v>
      </c>
      <c r="D80" t="str">
        <f t="shared" si="3"/>
        <v>https://ips.saude.gov.br/NamingSystem/coren-se</v>
      </c>
    </row>
    <row r="81" spans="1:7">
      <c r="A81" t="s">
        <v>282</v>
      </c>
      <c r="B81" t="s">
        <v>227</v>
      </c>
      <c r="C81" t="str">
        <f t="shared" si="2"/>
        <v>https://ips.saude.gov.br/sid/coren-sp</v>
      </c>
      <c r="D81" t="str">
        <f t="shared" si="3"/>
        <v>https://ips.saude.gov.br/NamingSystem/coren-sp</v>
      </c>
    </row>
    <row r="82" spans="1:7">
      <c r="A82" t="s">
        <v>283</v>
      </c>
      <c r="B82" t="s">
        <v>227</v>
      </c>
      <c r="C82" t="str">
        <f t="shared" si="2"/>
        <v>https://ips.saude.gov.br/sid/coren-to</v>
      </c>
      <c r="D82" t="str">
        <f t="shared" si="3"/>
        <v>https://ips.saude.gov.br/NamingSystem/coren-to</v>
      </c>
    </row>
    <row r="83" spans="1:7">
      <c r="A83" t="s">
        <v>284</v>
      </c>
      <c r="B83" t="s">
        <v>228</v>
      </c>
      <c r="C83" t="str">
        <f t="shared" si="2"/>
        <v>https://ips.saude.gov.br/sid/crm-ac</v>
      </c>
      <c r="D83" t="str">
        <f t="shared" si="3"/>
        <v>https://ips.saude.gov.br/NamingSystem/crm-ac</v>
      </c>
    </row>
    <row r="84" spans="1:7">
      <c r="A84" t="s">
        <v>285</v>
      </c>
      <c r="B84" t="s">
        <v>228</v>
      </c>
      <c r="C84" t="str">
        <f t="shared" si="2"/>
        <v>https://ips.saude.gov.br/sid/crm-al</v>
      </c>
      <c r="D84" t="str">
        <f t="shared" si="3"/>
        <v>https://ips.saude.gov.br/NamingSystem/crm-al</v>
      </c>
    </row>
    <row r="85" spans="1:7">
      <c r="A85" t="s">
        <v>286</v>
      </c>
      <c r="B85" t="s">
        <v>228</v>
      </c>
      <c r="C85" t="str">
        <f t="shared" si="2"/>
        <v>https://ips.saude.gov.br/sid/crm-am</v>
      </c>
      <c r="D85" t="str">
        <f t="shared" si="3"/>
        <v>https://ips.saude.gov.br/NamingSystem/crm-am</v>
      </c>
    </row>
    <row r="86" spans="1:7">
      <c r="A86" t="s">
        <v>287</v>
      </c>
      <c r="B86" t="s">
        <v>228</v>
      </c>
      <c r="C86" t="str">
        <f t="shared" si="2"/>
        <v>https://ips.saude.gov.br/sid/crm-ap</v>
      </c>
      <c r="D86" t="str">
        <f t="shared" si="3"/>
        <v>https://ips.saude.gov.br/NamingSystem/crm-ap</v>
      </c>
      <c r="F86" t="s">
        <v>284</v>
      </c>
      <c r="G86" t="str">
        <f>RIGHT(F86,2)</f>
        <v>AC</v>
      </c>
    </row>
    <row r="87" spans="1:7">
      <c r="A87" t="s">
        <v>288</v>
      </c>
      <c r="B87" t="s">
        <v>228</v>
      </c>
      <c r="C87" t="str">
        <f t="shared" si="2"/>
        <v>https://ips.saude.gov.br/sid/crm-ba</v>
      </c>
      <c r="D87" t="str">
        <f t="shared" si="3"/>
        <v>https://ips.saude.gov.br/NamingSystem/crm-ba</v>
      </c>
      <c r="F87" t="s">
        <v>285</v>
      </c>
      <c r="G87" t="str">
        <f t="shared" ref="G87:G112" si="4">RIGHT(F87,2)</f>
        <v>AL</v>
      </c>
    </row>
    <row r="88" spans="1:7">
      <c r="A88" t="s">
        <v>289</v>
      </c>
      <c r="B88" t="s">
        <v>228</v>
      </c>
      <c r="C88" t="str">
        <f t="shared" si="2"/>
        <v>https://ips.saude.gov.br/sid/crm-ce</v>
      </c>
      <c r="D88" t="str">
        <f t="shared" si="3"/>
        <v>https://ips.saude.gov.br/NamingSystem/crm-ce</v>
      </c>
      <c r="F88" t="s">
        <v>286</v>
      </c>
      <c r="G88" t="str">
        <f t="shared" si="4"/>
        <v>AM</v>
      </c>
    </row>
    <row r="89" spans="1:7">
      <c r="A89" t="s">
        <v>290</v>
      </c>
      <c r="B89" t="s">
        <v>228</v>
      </c>
      <c r="C89" t="str">
        <f t="shared" si="2"/>
        <v>https://ips.saude.gov.br/sid/crm-df</v>
      </c>
      <c r="D89" t="str">
        <f t="shared" si="3"/>
        <v>https://ips.saude.gov.br/NamingSystem/crm-df</v>
      </c>
      <c r="F89" t="s">
        <v>287</v>
      </c>
      <c r="G89" t="str">
        <f t="shared" si="4"/>
        <v>AP</v>
      </c>
    </row>
    <row r="90" spans="1:7">
      <c r="A90" t="s">
        <v>291</v>
      </c>
      <c r="B90" t="s">
        <v>228</v>
      </c>
      <c r="C90" t="str">
        <f t="shared" si="2"/>
        <v>https://ips.saude.gov.br/sid/crm-es</v>
      </c>
      <c r="D90" t="str">
        <f t="shared" si="3"/>
        <v>https://ips.saude.gov.br/NamingSystem/crm-es</v>
      </c>
      <c r="F90" t="s">
        <v>288</v>
      </c>
      <c r="G90" t="str">
        <f t="shared" si="4"/>
        <v>BA</v>
      </c>
    </row>
    <row r="91" spans="1:7">
      <c r="A91" t="s">
        <v>292</v>
      </c>
      <c r="B91" t="s">
        <v>228</v>
      </c>
      <c r="C91" t="str">
        <f t="shared" si="2"/>
        <v>https://ips.saude.gov.br/sid/crm-go</v>
      </c>
      <c r="D91" t="str">
        <f t="shared" si="3"/>
        <v>https://ips.saude.gov.br/NamingSystem/crm-go</v>
      </c>
      <c r="F91" t="s">
        <v>289</v>
      </c>
      <c r="G91" t="str">
        <f t="shared" si="4"/>
        <v>CE</v>
      </c>
    </row>
    <row r="92" spans="1:7">
      <c r="A92" t="s">
        <v>293</v>
      </c>
      <c r="B92" t="s">
        <v>228</v>
      </c>
      <c r="C92" t="str">
        <f t="shared" si="2"/>
        <v>https://ips.saude.gov.br/sid/crm-ma</v>
      </c>
      <c r="D92" t="str">
        <f t="shared" si="3"/>
        <v>https://ips.saude.gov.br/NamingSystem/crm-ma</v>
      </c>
      <c r="F92" t="s">
        <v>290</v>
      </c>
      <c r="G92" t="str">
        <f t="shared" si="4"/>
        <v>DF</v>
      </c>
    </row>
    <row r="93" spans="1:7">
      <c r="A93" t="s">
        <v>294</v>
      </c>
      <c r="B93" t="s">
        <v>228</v>
      </c>
      <c r="C93" t="str">
        <f t="shared" si="2"/>
        <v>https://ips.saude.gov.br/sid/crm-mg</v>
      </c>
      <c r="D93" t="str">
        <f t="shared" si="3"/>
        <v>https://ips.saude.gov.br/NamingSystem/crm-mg</v>
      </c>
      <c r="F93" t="s">
        <v>291</v>
      </c>
      <c r="G93" t="str">
        <f t="shared" si="4"/>
        <v>ES</v>
      </c>
    </row>
    <row r="94" spans="1:7">
      <c r="A94" t="s">
        <v>295</v>
      </c>
      <c r="B94" t="s">
        <v>228</v>
      </c>
      <c r="C94" t="str">
        <f t="shared" si="2"/>
        <v>https://ips.saude.gov.br/sid/crm-ms</v>
      </c>
      <c r="D94" t="str">
        <f t="shared" si="3"/>
        <v>https://ips.saude.gov.br/NamingSystem/crm-ms</v>
      </c>
      <c r="F94" t="s">
        <v>292</v>
      </c>
      <c r="G94" t="str">
        <f t="shared" si="4"/>
        <v>GO</v>
      </c>
    </row>
    <row r="95" spans="1:7">
      <c r="A95" t="s">
        <v>296</v>
      </c>
      <c r="B95" t="s">
        <v>228</v>
      </c>
      <c r="C95" t="str">
        <f t="shared" si="2"/>
        <v>https://ips.saude.gov.br/sid/crm-mt</v>
      </c>
      <c r="D95" t="str">
        <f t="shared" si="3"/>
        <v>https://ips.saude.gov.br/NamingSystem/crm-mt</v>
      </c>
      <c r="F95" t="s">
        <v>293</v>
      </c>
      <c r="G95" t="str">
        <f t="shared" si="4"/>
        <v>MA</v>
      </c>
    </row>
    <row r="96" spans="1:7">
      <c r="A96" t="s">
        <v>297</v>
      </c>
      <c r="B96" t="s">
        <v>228</v>
      </c>
      <c r="C96" t="str">
        <f t="shared" si="2"/>
        <v>https://ips.saude.gov.br/sid/crm-pa</v>
      </c>
      <c r="D96" t="str">
        <f t="shared" si="3"/>
        <v>https://ips.saude.gov.br/NamingSystem/crm-pa</v>
      </c>
      <c r="F96" t="s">
        <v>294</v>
      </c>
      <c r="G96" t="str">
        <f t="shared" si="4"/>
        <v>MG</v>
      </c>
    </row>
    <row r="97" spans="1:7">
      <c r="A97" t="s">
        <v>298</v>
      </c>
      <c r="B97" t="s">
        <v>228</v>
      </c>
      <c r="C97" t="str">
        <f t="shared" si="2"/>
        <v>https://ips.saude.gov.br/sid/crm-pb</v>
      </c>
      <c r="D97" t="str">
        <f t="shared" si="3"/>
        <v>https://ips.saude.gov.br/NamingSystem/crm-pb</v>
      </c>
      <c r="F97" t="s">
        <v>295</v>
      </c>
      <c r="G97" t="str">
        <f t="shared" si="4"/>
        <v>MS</v>
      </c>
    </row>
    <row r="98" spans="1:7">
      <c r="A98" t="s">
        <v>299</v>
      </c>
      <c r="B98" t="s">
        <v>228</v>
      </c>
      <c r="C98" t="str">
        <f t="shared" si="2"/>
        <v>https://ips.saude.gov.br/sid/crm-pe</v>
      </c>
      <c r="D98" t="str">
        <f t="shared" si="3"/>
        <v>https://ips.saude.gov.br/NamingSystem/crm-pe</v>
      </c>
      <c r="F98" t="s">
        <v>296</v>
      </c>
      <c r="G98" t="str">
        <f t="shared" si="4"/>
        <v>MT</v>
      </c>
    </row>
    <row r="99" spans="1:7">
      <c r="A99" t="s">
        <v>300</v>
      </c>
      <c r="B99" t="s">
        <v>228</v>
      </c>
      <c r="C99" t="str">
        <f t="shared" si="2"/>
        <v>https://ips.saude.gov.br/sid/crm-pi</v>
      </c>
      <c r="D99" t="str">
        <f t="shared" si="3"/>
        <v>https://ips.saude.gov.br/NamingSystem/crm-pi</v>
      </c>
      <c r="F99" t="s">
        <v>297</v>
      </c>
      <c r="G99" t="str">
        <f t="shared" si="4"/>
        <v>PA</v>
      </c>
    </row>
    <row r="100" spans="1:7">
      <c r="A100" t="s">
        <v>301</v>
      </c>
      <c r="B100" t="s">
        <v>228</v>
      </c>
      <c r="C100" t="str">
        <f t="shared" si="2"/>
        <v>https://ips.saude.gov.br/sid/crm-pr</v>
      </c>
      <c r="D100" t="str">
        <f t="shared" si="3"/>
        <v>https://ips.saude.gov.br/NamingSystem/crm-pr</v>
      </c>
      <c r="F100" t="s">
        <v>298</v>
      </c>
      <c r="G100" t="str">
        <f t="shared" si="4"/>
        <v>PB</v>
      </c>
    </row>
    <row r="101" spans="1:7">
      <c r="A101" t="s">
        <v>302</v>
      </c>
      <c r="B101" t="s">
        <v>228</v>
      </c>
      <c r="C101" t="str">
        <f t="shared" si="2"/>
        <v>https://ips.saude.gov.br/sid/crm-rj</v>
      </c>
      <c r="D101" t="str">
        <f t="shared" si="3"/>
        <v>https://ips.saude.gov.br/NamingSystem/crm-rj</v>
      </c>
      <c r="F101" t="s">
        <v>299</v>
      </c>
      <c r="G101" t="str">
        <f t="shared" si="4"/>
        <v>PE</v>
      </c>
    </row>
    <row r="102" spans="1:7">
      <c r="A102" t="s">
        <v>303</v>
      </c>
      <c r="B102" t="s">
        <v>228</v>
      </c>
      <c r="C102" t="str">
        <f t="shared" si="2"/>
        <v>https://ips.saude.gov.br/sid/crm-rn</v>
      </c>
      <c r="D102" t="str">
        <f t="shared" si="3"/>
        <v>https://ips.saude.gov.br/NamingSystem/crm-rn</v>
      </c>
      <c r="F102" t="s">
        <v>300</v>
      </c>
      <c r="G102" t="str">
        <f t="shared" si="4"/>
        <v>PI</v>
      </c>
    </row>
    <row r="103" spans="1:7">
      <c r="A103" t="s">
        <v>304</v>
      </c>
      <c r="B103" t="s">
        <v>228</v>
      </c>
      <c r="C103" t="str">
        <f t="shared" si="2"/>
        <v>https://ips.saude.gov.br/sid/crm-ro</v>
      </c>
      <c r="D103" t="str">
        <f t="shared" si="3"/>
        <v>https://ips.saude.gov.br/NamingSystem/crm-ro</v>
      </c>
      <c r="F103" t="s">
        <v>301</v>
      </c>
      <c r="G103" t="str">
        <f t="shared" si="4"/>
        <v>PR</v>
      </c>
    </row>
    <row r="104" spans="1:7">
      <c r="A104" t="s">
        <v>305</v>
      </c>
      <c r="B104" t="s">
        <v>228</v>
      </c>
      <c r="C104" t="str">
        <f t="shared" si="2"/>
        <v>https://ips.saude.gov.br/sid/crm-rr</v>
      </c>
      <c r="D104" t="str">
        <f t="shared" si="3"/>
        <v>https://ips.saude.gov.br/NamingSystem/crm-rr</v>
      </c>
      <c r="F104" t="s">
        <v>302</v>
      </c>
      <c r="G104" t="str">
        <f t="shared" si="4"/>
        <v>RJ</v>
      </c>
    </row>
    <row r="105" spans="1:7">
      <c r="A105" t="s">
        <v>306</v>
      </c>
      <c r="B105" t="s">
        <v>228</v>
      </c>
      <c r="C105" t="str">
        <f t="shared" si="2"/>
        <v>https://ips.saude.gov.br/sid/crm-rs</v>
      </c>
      <c r="D105" t="str">
        <f t="shared" si="3"/>
        <v>https://ips.saude.gov.br/NamingSystem/crm-rs</v>
      </c>
      <c r="F105" t="s">
        <v>303</v>
      </c>
      <c r="G105" t="str">
        <f t="shared" si="4"/>
        <v>RN</v>
      </c>
    </row>
    <row r="106" spans="1:7">
      <c r="A106" t="s">
        <v>307</v>
      </c>
      <c r="B106" t="s">
        <v>228</v>
      </c>
      <c r="C106" t="str">
        <f t="shared" si="2"/>
        <v>https://ips.saude.gov.br/sid/crm-sc</v>
      </c>
      <c r="D106" t="str">
        <f t="shared" si="3"/>
        <v>https://ips.saude.gov.br/NamingSystem/crm-sc</v>
      </c>
      <c r="F106" t="s">
        <v>304</v>
      </c>
      <c r="G106" t="str">
        <f t="shared" si="4"/>
        <v>RO</v>
      </c>
    </row>
    <row r="107" spans="1:7">
      <c r="A107" t="s">
        <v>308</v>
      </c>
      <c r="B107" t="s">
        <v>228</v>
      </c>
      <c r="C107" t="str">
        <f t="shared" si="2"/>
        <v>https://ips.saude.gov.br/sid/crm-se</v>
      </c>
      <c r="D107" t="str">
        <f t="shared" si="3"/>
        <v>https://ips.saude.gov.br/NamingSystem/crm-se</v>
      </c>
      <c r="F107" t="s">
        <v>305</v>
      </c>
      <c r="G107" t="str">
        <f t="shared" si="4"/>
        <v>RR</v>
      </c>
    </row>
    <row r="108" spans="1:7">
      <c r="A108" t="s">
        <v>309</v>
      </c>
      <c r="B108" t="s">
        <v>228</v>
      </c>
      <c r="C108" t="str">
        <f t="shared" si="2"/>
        <v>https://ips.saude.gov.br/sid/crm-sp</v>
      </c>
      <c r="D108" t="str">
        <f t="shared" si="3"/>
        <v>https://ips.saude.gov.br/NamingSystem/crm-sp</v>
      </c>
      <c r="F108" t="s">
        <v>306</v>
      </c>
      <c r="G108" t="str">
        <f t="shared" si="4"/>
        <v>RS</v>
      </c>
    </row>
    <row r="109" spans="1:7">
      <c r="A109" t="s">
        <v>310</v>
      </c>
      <c r="B109" t="s">
        <v>228</v>
      </c>
      <c r="C109" t="str">
        <f t="shared" si="2"/>
        <v>https://ips.saude.gov.br/sid/crm-to</v>
      </c>
      <c r="D109" t="str">
        <f t="shared" si="3"/>
        <v>https://ips.saude.gov.br/NamingSystem/crm-to</v>
      </c>
      <c r="F109" t="s">
        <v>307</v>
      </c>
      <c r="G109" t="str">
        <f t="shared" si="4"/>
        <v>SC</v>
      </c>
    </row>
    <row r="110" spans="1:7">
      <c r="A110" t="str">
        <f>_xlfn.CONCAT("CRP-",G86,"-RO")</f>
        <v>CRP-AC-RO</v>
      </c>
      <c r="B110" t="s">
        <v>313</v>
      </c>
      <c r="C110" t="str">
        <f t="shared" si="2"/>
        <v>https://ips.saude.gov.br/sid/crp-ac-ro</v>
      </c>
      <c r="D110" t="str">
        <f t="shared" si="3"/>
        <v>https://ips.saude.gov.br/NamingSystem/crp-ac-ro</v>
      </c>
      <c r="F110" t="s">
        <v>308</v>
      </c>
      <c r="G110" t="str">
        <f t="shared" si="4"/>
        <v>SE</v>
      </c>
    </row>
    <row r="111" spans="1:7">
      <c r="A111" t="str">
        <f>_xlfn.CONCAT("CRP-",G87)</f>
        <v>CRP-AL</v>
      </c>
      <c r="B111" t="s">
        <v>313</v>
      </c>
      <c r="C111" t="str">
        <f t="shared" si="2"/>
        <v>https://ips.saude.gov.br/sid/crp-al</v>
      </c>
      <c r="D111" t="str">
        <f t="shared" si="3"/>
        <v>https://ips.saude.gov.br/NamingSystem/crp-al</v>
      </c>
      <c r="F111" t="s">
        <v>309</v>
      </c>
      <c r="G111" t="str">
        <f t="shared" si="4"/>
        <v>SP</v>
      </c>
    </row>
    <row r="112" spans="1:7">
      <c r="A112" t="str">
        <f>_xlfn.CONCAT("CRP-",G88,"-RR")</f>
        <v>CRP-AM-RR</v>
      </c>
      <c r="B112" t="s">
        <v>313</v>
      </c>
      <c r="C112" t="str">
        <f t="shared" si="2"/>
        <v>https://ips.saude.gov.br/sid/crp-am-rr</v>
      </c>
      <c r="D112" t="str">
        <f t="shared" si="3"/>
        <v>https://ips.saude.gov.br/NamingSystem/crp-am-rr</v>
      </c>
      <c r="F112" t="s">
        <v>310</v>
      </c>
      <c r="G112" t="str">
        <f t="shared" si="4"/>
        <v>TO</v>
      </c>
    </row>
    <row r="113" spans="1:4">
      <c r="A113" t="str">
        <f>_xlfn.CONCAT("CRP-",G90)</f>
        <v>CRP-BA</v>
      </c>
      <c r="B113" t="s">
        <v>313</v>
      </c>
      <c r="C113" t="str">
        <f t="shared" si="2"/>
        <v>https://ips.saude.gov.br/sid/crp-ba</v>
      </c>
      <c r="D113" t="str">
        <f t="shared" si="3"/>
        <v>https://ips.saude.gov.br/NamingSystem/crp-ba</v>
      </c>
    </row>
    <row r="114" spans="1:4">
      <c r="A114" t="str">
        <f>_xlfn.CONCAT("CRP-",G91)</f>
        <v>CRP-CE</v>
      </c>
      <c r="B114" t="s">
        <v>313</v>
      </c>
      <c r="C114" t="str">
        <f t="shared" si="2"/>
        <v>https://ips.saude.gov.br/sid/crp-ce</v>
      </c>
      <c r="D114" t="str">
        <f t="shared" si="3"/>
        <v>https://ips.saude.gov.br/NamingSystem/crp-ce</v>
      </c>
    </row>
    <row r="115" spans="1:4">
      <c r="A115" t="str">
        <f>_xlfn.CONCAT("CRP-",G92)</f>
        <v>CRP-DF</v>
      </c>
      <c r="B115" t="s">
        <v>313</v>
      </c>
      <c r="C115" t="str">
        <f t="shared" si="2"/>
        <v>https://ips.saude.gov.br/sid/crp-df</v>
      </c>
      <c r="D115" t="str">
        <f t="shared" si="3"/>
        <v>https://ips.saude.gov.br/NamingSystem/crp-df</v>
      </c>
    </row>
    <row r="116" spans="1:4">
      <c r="A116" t="str">
        <f>_xlfn.CONCAT("CRP-",G93)</f>
        <v>CRP-ES</v>
      </c>
      <c r="B116" t="s">
        <v>313</v>
      </c>
      <c r="C116" t="str">
        <f t="shared" si="2"/>
        <v>https://ips.saude.gov.br/sid/crp-es</v>
      </c>
      <c r="D116" t="str">
        <f t="shared" si="3"/>
        <v>https://ips.saude.gov.br/NamingSystem/crp-es</v>
      </c>
    </row>
    <row r="117" spans="1:4">
      <c r="A117" t="str">
        <f>_xlfn.CONCAT("CRP-",G94)</f>
        <v>CRP-GO</v>
      </c>
      <c r="B117" t="s">
        <v>313</v>
      </c>
      <c r="C117" t="str">
        <f t="shared" si="2"/>
        <v>https://ips.saude.gov.br/sid/crp-go</v>
      </c>
      <c r="D117" t="str">
        <f t="shared" si="3"/>
        <v>https://ips.saude.gov.br/NamingSystem/crp-go</v>
      </c>
    </row>
    <row r="118" spans="1:4">
      <c r="A118" t="str">
        <f>_xlfn.CONCAT("CRP-",G95)</f>
        <v>CRP-MA</v>
      </c>
      <c r="B118" t="s">
        <v>313</v>
      </c>
      <c r="C118" t="str">
        <f t="shared" si="2"/>
        <v>https://ips.saude.gov.br/sid/crp-ma</v>
      </c>
      <c r="D118" t="str">
        <f t="shared" si="3"/>
        <v>https://ips.saude.gov.br/NamingSystem/crp-ma</v>
      </c>
    </row>
    <row r="119" spans="1:4">
      <c r="A119" t="str">
        <f>_xlfn.CONCAT("CRP-",G96)</f>
        <v>CRP-MG</v>
      </c>
      <c r="B119" t="s">
        <v>313</v>
      </c>
      <c r="C119" t="str">
        <f t="shared" si="2"/>
        <v>https://ips.saude.gov.br/sid/crp-mg</v>
      </c>
      <c r="D119" t="str">
        <f t="shared" si="3"/>
        <v>https://ips.saude.gov.br/NamingSystem/crp-mg</v>
      </c>
    </row>
    <row r="120" spans="1:4">
      <c r="A120" t="str">
        <f>_xlfn.CONCAT("CRP-",G97)</f>
        <v>CRP-MS</v>
      </c>
      <c r="B120" t="s">
        <v>313</v>
      </c>
      <c r="C120" t="str">
        <f t="shared" si="2"/>
        <v>https://ips.saude.gov.br/sid/crp-ms</v>
      </c>
      <c r="D120" t="str">
        <f t="shared" si="3"/>
        <v>https://ips.saude.gov.br/NamingSystem/crp-ms</v>
      </c>
    </row>
    <row r="121" spans="1:4">
      <c r="A121" t="str">
        <f>_xlfn.CONCAT("CRP-",G98)</f>
        <v>CRP-MT</v>
      </c>
      <c r="B121" t="s">
        <v>313</v>
      </c>
      <c r="C121" t="str">
        <f t="shared" si="2"/>
        <v>https://ips.saude.gov.br/sid/crp-mt</v>
      </c>
      <c r="D121" t="str">
        <f t="shared" si="3"/>
        <v>https://ips.saude.gov.br/NamingSystem/crp-mt</v>
      </c>
    </row>
    <row r="122" spans="1:4">
      <c r="A122" t="str">
        <f>_xlfn.CONCAT("CRP-",G99,"-AP")</f>
        <v>CRP-PA-AP</v>
      </c>
      <c r="B122" t="s">
        <v>313</v>
      </c>
      <c r="C122" t="str">
        <f t="shared" si="2"/>
        <v>https://ips.saude.gov.br/sid/crp-pa-ap</v>
      </c>
      <c r="D122" t="str">
        <f t="shared" si="3"/>
        <v>https://ips.saude.gov.br/NamingSystem/crp-pa-ap</v>
      </c>
    </row>
    <row r="123" spans="1:4">
      <c r="A123" t="str">
        <f>_xlfn.CONCAT("CRP-",G100)</f>
        <v>CRP-PB</v>
      </c>
      <c r="B123" t="s">
        <v>313</v>
      </c>
      <c r="C123" t="str">
        <f t="shared" si="2"/>
        <v>https://ips.saude.gov.br/sid/crp-pb</v>
      </c>
      <c r="D123" t="str">
        <f t="shared" si="3"/>
        <v>https://ips.saude.gov.br/NamingSystem/crp-pb</v>
      </c>
    </row>
    <row r="124" spans="1:4">
      <c r="A124" t="str">
        <f>_xlfn.CONCAT("CRP-",G101)</f>
        <v>CRP-PE</v>
      </c>
      <c r="B124" t="s">
        <v>313</v>
      </c>
      <c r="C124" t="str">
        <f t="shared" si="2"/>
        <v>https://ips.saude.gov.br/sid/crp-pe</v>
      </c>
      <c r="D124" t="str">
        <f t="shared" si="3"/>
        <v>https://ips.saude.gov.br/NamingSystem/crp-pe</v>
      </c>
    </row>
    <row r="125" spans="1:4">
      <c r="A125" t="str">
        <f>_xlfn.CONCAT("CRP-",G102)</f>
        <v>CRP-PI</v>
      </c>
      <c r="B125" t="s">
        <v>313</v>
      </c>
      <c r="C125" t="str">
        <f t="shared" si="2"/>
        <v>https://ips.saude.gov.br/sid/crp-pi</v>
      </c>
      <c r="D125" t="str">
        <f t="shared" si="3"/>
        <v>https://ips.saude.gov.br/NamingSystem/crp-pi</v>
      </c>
    </row>
    <row r="126" spans="1:4">
      <c r="A126" t="str">
        <f>_xlfn.CONCAT("CRP-",G103)</f>
        <v>CRP-PR</v>
      </c>
      <c r="B126" t="s">
        <v>313</v>
      </c>
      <c r="C126" t="str">
        <f t="shared" si="2"/>
        <v>https://ips.saude.gov.br/sid/crp-pr</v>
      </c>
      <c r="D126" t="str">
        <f t="shared" si="3"/>
        <v>https://ips.saude.gov.br/NamingSystem/crp-pr</v>
      </c>
    </row>
    <row r="127" spans="1:4">
      <c r="A127" t="str">
        <f>_xlfn.CONCAT("CRP-",G104)</f>
        <v>CRP-RJ</v>
      </c>
      <c r="B127" t="s">
        <v>313</v>
      </c>
      <c r="C127" t="str">
        <f t="shared" si="2"/>
        <v>https://ips.saude.gov.br/sid/crp-rj</v>
      </c>
      <c r="D127" t="str">
        <f t="shared" si="3"/>
        <v>https://ips.saude.gov.br/NamingSystem/crp-rj</v>
      </c>
    </row>
    <row r="128" spans="1:4">
      <c r="A128" t="str">
        <f>_xlfn.CONCAT("CRP-",G105)</f>
        <v>CRP-RN</v>
      </c>
      <c r="B128" t="s">
        <v>313</v>
      </c>
      <c r="C128" t="str">
        <f t="shared" si="2"/>
        <v>https://ips.saude.gov.br/sid/crp-rn</v>
      </c>
      <c r="D128" t="str">
        <f t="shared" si="3"/>
        <v>https://ips.saude.gov.br/NamingSystem/crp-rn</v>
      </c>
    </row>
    <row r="129" spans="1:5">
      <c r="A129" t="str">
        <f>_xlfn.CONCAT("CRP-",G108)</f>
        <v>CRP-RS</v>
      </c>
      <c r="B129" t="s">
        <v>313</v>
      </c>
      <c r="C129" t="str">
        <f t="shared" ref="C129:C171" si="5">CONCATENATE("https://ips.saude.gov.br/sid/",LOWER(A129))</f>
        <v>https://ips.saude.gov.br/sid/crp-rs</v>
      </c>
      <c r="D129" t="str">
        <f t="shared" ref="D129:D171" si="6">CONCATENATE("https://ips.saude.gov.br/NamingSystem/",LOWER(A129))</f>
        <v>https://ips.saude.gov.br/NamingSystem/crp-rs</v>
      </c>
    </row>
    <row r="130" spans="1:5">
      <c r="A130" t="str">
        <f>_xlfn.CONCAT("CRP-",G109)</f>
        <v>CRP-SC</v>
      </c>
      <c r="B130" t="s">
        <v>313</v>
      </c>
      <c r="C130" t="str">
        <f t="shared" si="5"/>
        <v>https://ips.saude.gov.br/sid/crp-sc</v>
      </c>
      <c r="D130" t="str">
        <f t="shared" si="6"/>
        <v>https://ips.saude.gov.br/NamingSystem/crp-sc</v>
      </c>
    </row>
    <row r="131" spans="1:5">
      <c r="A131" t="str">
        <f>_xlfn.CONCAT("CRP-",G110)</f>
        <v>CRP-SE</v>
      </c>
      <c r="B131" t="s">
        <v>313</v>
      </c>
      <c r="C131" t="str">
        <f t="shared" si="5"/>
        <v>https://ips.saude.gov.br/sid/crp-se</v>
      </c>
      <c r="D131" t="str">
        <f t="shared" si="6"/>
        <v>https://ips.saude.gov.br/NamingSystem/crp-se</v>
      </c>
    </row>
    <row r="132" spans="1:5">
      <c r="A132" t="str">
        <f>_xlfn.CONCAT("CRP-",G111)</f>
        <v>CRP-SP</v>
      </c>
      <c r="B132" t="s">
        <v>313</v>
      </c>
      <c r="C132" t="str">
        <f t="shared" si="5"/>
        <v>https://ips.saude.gov.br/sid/crp-sp</v>
      </c>
      <c r="D132" t="str">
        <f t="shared" si="6"/>
        <v>https://ips.saude.gov.br/NamingSystem/crp-sp</v>
      </c>
    </row>
    <row r="133" spans="1:5">
      <c r="A133" t="str">
        <f>_xlfn.CONCAT("CRP-",G112)</f>
        <v>CRP-TO</v>
      </c>
      <c r="B133" t="s">
        <v>313</v>
      </c>
      <c r="C133" t="str">
        <f t="shared" si="5"/>
        <v>https://ips.saude.gov.br/sid/crp-to</v>
      </c>
      <c r="D133" t="str">
        <f t="shared" si="6"/>
        <v>https://ips.saude.gov.br/NamingSystem/crp-to</v>
      </c>
    </row>
    <row r="134" spans="1:5" ht="19">
      <c r="A134" t="str">
        <f>_xlfn.CONCAT("CREFITO-",G90)</f>
        <v>CREFITO-BA</v>
      </c>
      <c r="B134" t="s">
        <v>314</v>
      </c>
      <c r="C134" t="str">
        <f t="shared" si="5"/>
        <v>https://ips.saude.gov.br/sid/crefito-ba</v>
      </c>
      <c r="D134" t="str">
        <f t="shared" si="6"/>
        <v>https://ips.saude.gov.br/NamingSystem/crefito-ba</v>
      </c>
      <c r="E134" s="11"/>
    </row>
    <row r="135" spans="1:5">
      <c r="A135" t="str">
        <f>_xlfn.CONCAT("CREFITO-",G91)</f>
        <v>CREFITO-CE</v>
      </c>
      <c r="B135" t="s">
        <v>314</v>
      </c>
      <c r="C135" t="str">
        <f t="shared" si="5"/>
        <v>https://ips.saude.gov.br/sid/crefito-ce</v>
      </c>
      <c r="D135" t="str">
        <f t="shared" si="6"/>
        <v>https://ips.saude.gov.br/NamingSystem/crefito-ce</v>
      </c>
    </row>
    <row r="136" spans="1:5">
      <c r="A136" t="str">
        <f>_xlfn.CONCAT("CREFITO-",G93)</f>
        <v>CREFITO-ES</v>
      </c>
      <c r="B136" t="s">
        <v>314</v>
      </c>
      <c r="C136" t="str">
        <f t="shared" si="5"/>
        <v>https://ips.saude.gov.br/sid/crefito-es</v>
      </c>
      <c r="D136" t="str">
        <f t="shared" si="6"/>
        <v>https://ips.saude.gov.br/NamingSystem/crefito-es</v>
      </c>
    </row>
    <row r="137" spans="1:5" ht="19">
      <c r="A137" t="str">
        <f>_xlfn.CONCAT("CREFITO-",G94,"-DF")</f>
        <v>CREFITO-GO-DF</v>
      </c>
      <c r="B137" t="s">
        <v>314</v>
      </c>
      <c r="C137" t="str">
        <f t="shared" si="5"/>
        <v>https://ips.saude.gov.br/sid/crefito-go-df</v>
      </c>
      <c r="D137" t="str">
        <f t="shared" si="6"/>
        <v>https://ips.saude.gov.br/NamingSystem/crefito-go-df</v>
      </c>
      <c r="E137" s="11"/>
    </row>
    <row r="138" spans="1:5">
      <c r="A138" t="str">
        <f>_xlfn.CONCAT("CREFITO-",G95)</f>
        <v>CREFITO-MA</v>
      </c>
      <c r="B138" t="s">
        <v>314</v>
      </c>
      <c r="C138" t="str">
        <f t="shared" si="5"/>
        <v>https://ips.saude.gov.br/sid/crefito-ma</v>
      </c>
      <c r="D138" t="str">
        <f t="shared" si="6"/>
        <v>https://ips.saude.gov.br/NamingSystem/crefito-ma</v>
      </c>
    </row>
    <row r="139" spans="1:5">
      <c r="A139" t="str">
        <f>_xlfn.CONCAT("CREFITO-",G96)</f>
        <v>CREFITO-MG</v>
      </c>
      <c r="B139" t="s">
        <v>314</v>
      </c>
      <c r="C139" t="str">
        <f t="shared" si="5"/>
        <v>https://ips.saude.gov.br/sid/crefito-mg</v>
      </c>
      <c r="D139" t="str">
        <f t="shared" si="6"/>
        <v>https://ips.saude.gov.br/NamingSystem/crefito-mg</v>
      </c>
    </row>
    <row r="140" spans="1:5">
      <c r="A140" t="str">
        <f>_xlfn.CONCAT("CREFITO-",G97)</f>
        <v>CREFITO-MS</v>
      </c>
      <c r="B140" t="s">
        <v>314</v>
      </c>
      <c r="C140" t="str">
        <f t="shared" si="5"/>
        <v>https://ips.saude.gov.br/sid/crefito-ms</v>
      </c>
      <c r="D140" t="str">
        <f t="shared" si="6"/>
        <v>https://ips.saude.gov.br/NamingSystem/crefito-ms</v>
      </c>
    </row>
    <row r="141" spans="1:5">
      <c r="A141" t="str">
        <f>_xlfn.CONCAT("CREFITO-",G98)</f>
        <v>CREFITO-MT</v>
      </c>
      <c r="B141" t="s">
        <v>314</v>
      </c>
      <c r="C141" t="str">
        <f t="shared" si="5"/>
        <v>https://ips.saude.gov.br/sid/crefito-mt</v>
      </c>
      <c r="D141" t="str">
        <f t="shared" si="6"/>
        <v>https://ips.saude.gov.br/NamingSystem/crefito-mt</v>
      </c>
    </row>
    <row r="142" spans="1:5">
      <c r="A142" t="str">
        <f>_xlfn.CONCAT("CREFITO-",G99,"-AM-TO-RR-AP")</f>
        <v>CREFITO-PA-AM-TO-RR-AP</v>
      </c>
      <c r="B142" t="s">
        <v>314</v>
      </c>
      <c r="C142" t="str">
        <f t="shared" si="5"/>
        <v>https://ips.saude.gov.br/sid/crefito-pa-am-to-rr-ap</v>
      </c>
      <c r="D142" t="str">
        <f t="shared" si="6"/>
        <v>https://ips.saude.gov.br/NamingSystem/crefito-pa-am-to-rr-ap</v>
      </c>
    </row>
    <row r="143" spans="1:5">
      <c r="A143" t="str">
        <f>_xlfn.CONCAT("CREFITO-",G101,"-PB-AL-RN")</f>
        <v>CREFITO-PE-PB-AL-RN</v>
      </c>
      <c r="B143" t="s">
        <v>314</v>
      </c>
      <c r="C143" t="str">
        <f t="shared" si="5"/>
        <v>https://ips.saude.gov.br/sid/crefito-pe-pb-al-rn</v>
      </c>
      <c r="D143" t="str">
        <f t="shared" si="6"/>
        <v>https://ips.saude.gov.br/NamingSystem/crefito-pe-pb-al-rn</v>
      </c>
    </row>
    <row r="144" spans="1:5">
      <c r="A144" t="str">
        <f>_xlfn.CONCAT("CREFITO-",G102)</f>
        <v>CREFITO-PI</v>
      </c>
      <c r="B144" t="s">
        <v>314</v>
      </c>
      <c r="C144" t="str">
        <f t="shared" si="5"/>
        <v>https://ips.saude.gov.br/sid/crefito-pi</v>
      </c>
      <c r="D144" t="str">
        <f t="shared" si="6"/>
        <v>https://ips.saude.gov.br/NamingSystem/crefito-pi</v>
      </c>
    </row>
    <row r="145" spans="1:4">
      <c r="A145" t="str">
        <f>_xlfn.CONCAT("CREFITO-",G103)</f>
        <v>CREFITO-PR</v>
      </c>
      <c r="B145" t="s">
        <v>314</v>
      </c>
      <c r="C145" t="str">
        <f t="shared" si="5"/>
        <v>https://ips.saude.gov.br/sid/crefito-pr</v>
      </c>
      <c r="D145" t="str">
        <f t="shared" si="6"/>
        <v>https://ips.saude.gov.br/NamingSystem/crefito-pr</v>
      </c>
    </row>
    <row r="146" spans="1:4">
      <c r="A146" t="str">
        <f>_xlfn.CONCAT("CREFITO-",G104)</f>
        <v>CREFITO-RJ</v>
      </c>
      <c r="B146" t="s">
        <v>314</v>
      </c>
      <c r="C146" t="str">
        <f t="shared" si="5"/>
        <v>https://ips.saude.gov.br/sid/crefito-rj</v>
      </c>
      <c r="D146" t="str">
        <f t="shared" si="6"/>
        <v>https://ips.saude.gov.br/NamingSystem/crefito-rj</v>
      </c>
    </row>
    <row r="147" spans="1:4">
      <c r="A147" t="str">
        <f>_xlfn.CONCAT("CREFITO-",G106,"-AC")</f>
        <v>CREFITO-RO-AC</v>
      </c>
      <c r="B147" t="s">
        <v>314</v>
      </c>
      <c r="C147" t="str">
        <f t="shared" si="5"/>
        <v>https://ips.saude.gov.br/sid/crefito-ro-ac</v>
      </c>
      <c r="D147" t="str">
        <f t="shared" si="6"/>
        <v>https://ips.saude.gov.br/NamingSystem/crefito-ro-ac</v>
      </c>
    </row>
    <row r="148" spans="1:4">
      <c r="A148" t="str">
        <f>_xlfn.CONCAT("CREFITO-",G108)</f>
        <v>CREFITO-RS</v>
      </c>
      <c r="B148" t="s">
        <v>314</v>
      </c>
      <c r="C148" t="str">
        <f t="shared" si="5"/>
        <v>https://ips.saude.gov.br/sid/crefito-rs</v>
      </c>
      <c r="D148" t="str">
        <f t="shared" si="6"/>
        <v>https://ips.saude.gov.br/NamingSystem/crefito-rs</v>
      </c>
    </row>
    <row r="149" spans="1:4">
      <c r="A149" t="str">
        <f>_xlfn.CONCAT("CREFITO-",G109)</f>
        <v>CREFITO-SC</v>
      </c>
      <c r="B149" t="s">
        <v>314</v>
      </c>
      <c r="C149" t="str">
        <f t="shared" si="5"/>
        <v>https://ips.saude.gov.br/sid/crefito-sc</v>
      </c>
      <c r="D149" t="str">
        <f t="shared" si="6"/>
        <v>https://ips.saude.gov.br/NamingSystem/crefito-sc</v>
      </c>
    </row>
    <row r="150" spans="1:4">
      <c r="A150" t="str">
        <f>_xlfn.CONCAT("CREFITO-",G110)</f>
        <v>CREFITO-SE</v>
      </c>
      <c r="B150" t="s">
        <v>314</v>
      </c>
      <c r="C150" t="str">
        <f t="shared" si="5"/>
        <v>https://ips.saude.gov.br/sid/crefito-se</v>
      </c>
      <c r="D150" t="str">
        <f t="shared" si="6"/>
        <v>https://ips.saude.gov.br/NamingSystem/crefito-se</v>
      </c>
    </row>
    <row r="151" spans="1:4">
      <c r="A151" t="str">
        <f>_xlfn.CONCAT("CREFITO-",G111)</f>
        <v>CREFITO-SP</v>
      </c>
      <c r="B151" t="s">
        <v>314</v>
      </c>
      <c r="C151" t="str">
        <f t="shared" si="5"/>
        <v>https://ips.saude.gov.br/sid/crefito-sp</v>
      </c>
      <c r="D151" t="str">
        <f t="shared" si="6"/>
        <v>https://ips.saude.gov.br/NamingSystem/crefito-sp</v>
      </c>
    </row>
    <row r="152" spans="1:4">
      <c r="A152" t="str">
        <f>_xlfn.CONCAT("CRN-",G87)</f>
        <v>CRN-AL</v>
      </c>
      <c r="B152" t="s">
        <v>315</v>
      </c>
      <c r="C152" t="str">
        <f t="shared" si="5"/>
        <v>https://ips.saude.gov.br/sid/crn-al</v>
      </c>
      <c r="D152" t="str">
        <f t="shared" si="6"/>
        <v>https://ips.saude.gov.br/NamingSystem/crn-al</v>
      </c>
    </row>
    <row r="153" spans="1:4">
      <c r="A153" t="str">
        <f>_xlfn.CONCAT("CRN-",G90,"-SE")</f>
        <v>CRN-BA-SE</v>
      </c>
      <c r="B153" t="s">
        <v>315</v>
      </c>
      <c r="C153" t="str">
        <f t="shared" si="5"/>
        <v>https://ips.saude.gov.br/sid/crn-ba-se</v>
      </c>
      <c r="D153" t="str">
        <f t="shared" si="6"/>
        <v>https://ips.saude.gov.br/NamingSystem/crn-ba-se</v>
      </c>
    </row>
    <row r="154" spans="1:4">
      <c r="A154" t="str">
        <f>_xlfn.CONCAT("CRN-",G91,"-MA_PI")</f>
        <v>CRN-CE-MA_PI</v>
      </c>
      <c r="B154" t="s">
        <v>315</v>
      </c>
      <c r="C154" t="str">
        <f t="shared" si="5"/>
        <v>https://ips.saude.gov.br/sid/crn-ce-ma_pi</v>
      </c>
      <c r="D154" t="str">
        <f t="shared" si="6"/>
        <v>https://ips.saude.gov.br/NamingSystem/crn-ce-ma_pi</v>
      </c>
    </row>
    <row r="155" spans="1:4">
      <c r="A155" t="str">
        <f>_xlfn.CONCAT("CRN-",G92,"-GO-MT-TO")</f>
        <v>CRN-DF-GO-MT-TO</v>
      </c>
      <c r="B155" t="s">
        <v>315</v>
      </c>
      <c r="C155" t="str">
        <f t="shared" si="5"/>
        <v>https://ips.saude.gov.br/sid/crn-df-go-mt-to</v>
      </c>
      <c r="D155" t="str">
        <f t="shared" si="6"/>
        <v>https://ips.saude.gov.br/NamingSystem/crn-df-go-mt-to</v>
      </c>
    </row>
    <row r="156" spans="1:4">
      <c r="A156" t="str">
        <f>_xlfn.CONCAT("CRN-",G99,"-AC-AM-AP-RO-RR")</f>
        <v>CRN-PA-AC-AM-AP-RO-RR</v>
      </c>
      <c r="B156" t="s">
        <v>315</v>
      </c>
      <c r="C156" t="str">
        <f t="shared" si="5"/>
        <v>https://ips.saude.gov.br/sid/crn-pa-ac-am-ap-ro-rr</v>
      </c>
      <c r="D156" t="str">
        <f t="shared" si="6"/>
        <v>https://ips.saude.gov.br/NamingSystem/crn-pa-ac-am-ap-ro-rr</v>
      </c>
    </row>
    <row r="157" spans="1:4">
      <c r="A157" t="str">
        <f>_xlfn.CONCAT("CRN-",G101,"-AL-PB-RN")</f>
        <v>CRN-PE-AL-PB-RN</v>
      </c>
      <c r="B157" t="s">
        <v>315</v>
      </c>
      <c r="C157" t="str">
        <f t="shared" si="5"/>
        <v>https://ips.saude.gov.br/sid/crn-pe-al-pb-rn</v>
      </c>
      <c r="D157" t="str">
        <f t="shared" si="6"/>
        <v>https://ips.saude.gov.br/NamingSystem/crn-pe-al-pb-rn</v>
      </c>
    </row>
    <row r="158" spans="1:4">
      <c r="A158" t="str">
        <f>_xlfn.CONCAT("CRN-",G103)</f>
        <v>CRN-PR</v>
      </c>
      <c r="B158" t="s">
        <v>315</v>
      </c>
      <c r="C158" t="str">
        <f t="shared" si="5"/>
        <v>https://ips.saude.gov.br/sid/crn-pr</v>
      </c>
      <c r="D158" t="str">
        <f t="shared" si="6"/>
        <v>https://ips.saude.gov.br/NamingSystem/crn-pr</v>
      </c>
    </row>
    <row r="159" spans="1:4">
      <c r="A159" t="str">
        <f>_xlfn.CONCAT("CRN-",G104,"-ES")</f>
        <v>CRN-RJ-ES</v>
      </c>
      <c r="B159" t="s">
        <v>315</v>
      </c>
      <c r="C159" t="str">
        <f t="shared" si="5"/>
        <v>https://ips.saude.gov.br/sid/crn-rj-es</v>
      </c>
      <c r="D159" t="str">
        <f t="shared" si="6"/>
        <v>https://ips.saude.gov.br/NamingSystem/crn-rj-es</v>
      </c>
    </row>
    <row r="160" spans="1:4">
      <c r="A160" t="str">
        <f>_xlfn.CONCAT("CRN-",G108)</f>
        <v>CRN-RS</v>
      </c>
      <c r="B160" t="s">
        <v>315</v>
      </c>
      <c r="C160" t="str">
        <f t="shared" si="5"/>
        <v>https://ips.saude.gov.br/sid/crn-rs</v>
      </c>
      <c r="D160" t="str">
        <f t="shared" si="6"/>
        <v>https://ips.saude.gov.br/NamingSystem/crn-rs</v>
      </c>
    </row>
    <row r="161" spans="1:4">
      <c r="A161" t="str">
        <f>_xlfn.CONCAT("CRN-",G109)</f>
        <v>CRN-SC</v>
      </c>
      <c r="B161" t="s">
        <v>315</v>
      </c>
      <c r="C161" t="str">
        <f t="shared" si="5"/>
        <v>https://ips.saude.gov.br/sid/crn-sc</v>
      </c>
      <c r="D161" t="str">
        <f t="shared" si="6"/>
        <v>https://ips.saude.gov.br/NamingSystem/crn-sc</v>
      </c>
    </row>
    <row r="162" spans="1:4">
      <c r="A162" t="str">
        <f>_xlfn.CONCAT("CRN-",G111,"-MS")</f>
        <v>CRN-SP-MS</v>
      </c>
      <c r="B162" t="s">
        <v>315</v>
      </c>
      <c r="C162" t="str">
        <f t="shared" si="5"/>
        <v>https://ips.saude.gov.br/sid/crn-sp-ms</v>
      </c>
      <c r="D162" t="str">
        <f t="shared" si="6"/>
        <v>https://ips.saude.gov.br/NamingSystem/crn-sp-ms</v>
      </c>
    </row>
    <row r="163" spans="1:4">
      <c r="A163" t="str">
        <f>_xlfn.CONCAT("CREFONO-",G88,"-AC-AP-PA-RO-RR")</f>
        <v>CREFONO-AM-AC-AP-PA-RO-RR</v>
      </c>
      <c r="B163" t="s">
        <v>316</v>
      </c>
      <c r="C163" t="str">
        <f t="shared" si="5"/>
        <v>https://ips.saude.gov.br/sid/crefono-am-ac-ap-pa-ro-rr</v>
      </c>
      <c r="D163" t="str">
        <f t="shared" si="6"/>
        <v>https://ips.saude.gov.br/NamingSystem/crefono-am-ac-ap-pa-ro-rr</v>
      </c>
    </row>
    <row r="164" spans="1:4">
      <c r="A164" t="str">
        <f>_xlfn.CONCAT("CREFONO-",G91,"-MA-PI-RN")</f>
        <v>CREFONO-CE-MA-PI-RN</v>
      </c>
      <c r="B164" t="s">
        <v>316</v>
      </c>
      <c r="C164" t="str">
        <f t="shared" si="5"/>
        <v>https://ips.saude.gov.br/sid/crefono-ce-ma-pi-rn</v>
      </c>
      <c r="D164" t="str">
        <f t="shared" si="6"/>
        <v>https://ips.saude.gov.br/NamingSystem/crefono-ce-ma-pi-rn</v>
      </c>
    </row>
    <row r="165" spans="1:4">
      <c r="A165" t="str">
        <f>_xlfn.CONCAT("CREFONO-",G94,"-DF-MS-MT-TO")</f>
        <v>CREFONO-GO-DF-MS-MT-TO</v>
      </c>
      <c r="B165" t="s">
        <v>316</v>
      </c>
      <c r="C165" t="str">
        <f t="shared" si="5"/>
        <v>https://ips.saude.gov.br/sid/crefono-go-df-ms-mt-to</v>
      </c>
      <c r="D165" t="str">
        <f t="shared" si="6"/>
        <v>https://ips.saude.gov.br/NamingSystem/crefono-go-df-ms-mt-to</v>
      </c>
    </row>
    <row r="166" spans="1:4">
      <c r="A166" t="str">
        <f>_xlfn.CONCAT("CREFONO-",G96,"-ES")</f>
        <v>CREFONO-MG-ES</v>
      </c>
      <c r="B166" t="s">
        <v>316</v>
      </c>
      <c r="C166" t="str">
        <f t="shared" si="5"/>
        <v>https://ips.saude.gov.br/sid/crefono-mg-es</v>
      </c>
      <c r="D166" t="str">
        <f t="shared" si="6"/>
        <v>https://ips.saude.gov.br/NamingSystem/crefono-mg-es</v>
      </c>
    </row>
    <row r="167" spans="1:4">
      <c r="A167" t="str">
        <f>_xlfn.CONCAT("CREFONO-",G101,"-AL-BA-PB-SE")</f>
        <v>CREFONO-PE-AL-BA-PB-SE</v>
      </c>
      <c r="B167" t="s">
        <v>316</v>
      </c>
      <c r="C167" t="str">
        <f t="shared" si="5"/>
        <v>https://ips.saude.gov.br/sid/crefono-pe-al-ba-pb-se</v>
      </c>
      <c r="D167" t="str">
        <f t="shared" si="6"/>
        <v>https://ips.saude.gov.br/NamingSystem/crefono-pe-al-ba-pb-se</v>
      </c>
    </row>
    <row r="168" spans="1:4">
      <c r="A168" t="str">
        <f>_xlfn.CONCAT("CREFONO-",G103,"-SC")</f>
        <v>CREFONO-PR-SC</v>
      </c>
      <c r="B168" t="s">
        <v>316</v>
      </c>
      <c r="C168" t="str">
        <f t="shared" si="5"/>
        <v>https://ips.saude.gov.br/sid/crefono-pr-sc</v>
      </c>
      <c r="D168" t="str">
        <f t="shared" si="6"/>
        <v>https://ips.saude.gov.br/NamingSystem/crefono-pr-sc</v>
      </c>
    </row>
    <row r="169" spans="1:4">
      <c r="A169" t="str">
        <f>_xlfn.CONCAT("CREFONO-",G104)</f>
        <v>CREFONO-RJ</v>
      </c>
      <c r="B169" t="s">
        <v>316</v>
      </c>
      <c r="C169" t="str">
        <f t="shared" si="5"/>
        <v>https://ips.saude.gov.br/sid/crefono-rj</v>
      </c>
      <c r="D169" t="str">
        <f t="shared" si="6"/>
        <v>https://ips.saude.gov.br/NamingSystem/crefono-rj</v>
      </c>
    </row>
    <row r="170" spans="1:4">
      <c r="A170" t="str">
        <f>_xlfn.CONCAT("CREFONO-",G108)</f>
        <v>CREFONO-RS</v>
      </c>
      <c r="B170" t="s">
        <v>316</v>
      </c>
      <c r="C170" t="str">
        <f t="shared" si="5"/>
        <v>https://ips.saude.gov.br/sid/crefono-rs</v>
      </c>
      <c r="D170" t="str">
        <f t="shared" si="6"/>
        <v>https://ips.saude.gov.br/NamingSystem/crefono-rs</v>
      </c>
    </row>
    <row r="171" spans="1:4">
      <c r="A171" t="str">
        <f>_xlfn.CONCAT("CREFONO-",G111)</f>
        <v>CREFONO-SP</v>
      </c>
      <c r="B171" t="s">
        <v>316</v>
      </c>
      <c r="C171" t="str">
        <f t="shared" si="5"/>
        <v>https://ips.saude.gov.br/sid/crefono-sp</v>
      </c>
      <c r="D171" t="str">
        <f t="shared" si="6"/>
        <v>https://ips.saude.gov.br/NamingSystem/crefono-sp</v>
      </c>
    </row>
  </sheetData>
  <pageMargins left="0.7" right="0.7" top="0.75" bottom="0.75" header="0.3" footer="0.3"/>
  <pageSetup paperSize="9" orientation="portrait" horizontalDpi="0" verticalDpi="0"/>
  <ignoredErrors>
    <ignoredError sqref="A137 A155 A153 A159 A157 A167 A168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807BF-0199-BE43-92F3-4D6E74E5BE18}">
  <dimension ref="A1:D63"/>
  <sheetViews>
    <sheetView tabSelected="1" topLeftCell="A33" workbookViewId="0">
      <selection activeCell="D7" sqref="D7"/>
    </sheetView>
  </sheetViews>
  <sheetFormatPr baseColWidth="10" defaultRowHeight="16"/>
  <cols>
    <col min="1" max="1" width="31.33203125" customWidth="1"/>
    <col min="2" max="2" width="46" customWidth="1"/>
    <col min="3" max="3" width="42.83203125" customWidth="1"/>
    <col min="4" max="4" width="57.6640625" customWidth="1"/>
  </cols>
  <sheetData>
    <row r="1" spans="1:4">
      <c r="A1" t="s">
        <v>503</v>
      </c>
      <c r="B1" t="s">
        <v>504</v>
      </c>
      <c r="C1" t="s">
        <v>311</v>
      </c>
      <c r="D1" t="s">
        <v>312</v>
      </c>
    </row>
    <row r="2" spans="1:4">
      <c r="A2" t="s">
        <v>317</v>
      </c>
      <c r="B2" t="s">
        <v>313</v>
      </c>
      <c r="C2" t="s">
        <v>318</v>
      </c>
      <c r="D2" t="s">
        <v>319</v>
      </c>
    </row>
    <row r="3" spans="1:4">
      <c r="A3" t="s">
        <v>320</v>
      </c>
      <c r="B3" t="s">
        <v>313</v>
      </c>
      <c r="C3" t="s">
        <v>321</v>
      </c>
      <c r="D3" t="s">
        <v>322</v>
      </c>
    </row>
    <row r="4" spans="1:4">
      <c r="A4" t="s">
        <v>323</v>
      </c>
      <c r="B4" t="s">
        <v>313</v>
      </c>
      <c r="C4" t="s">
        <v>324</v>
      </c>
      <c r="D4" t="s">
        <v>325</v>
      </c>
    </row>
    <row r="5" spans="1:4">
      <c r="A5" t="s">
        <v>326</v>
      </c>
      <c r="B5" t="s">
        <v>313</v>
      </c>
      <c r="C5" t="s">
        <v>327</v>
      </c>
      <c r="D5" t="s">
        <v>328</v>
      </c>
    </row>
    <row r="6" spans="1:4">
      <c r="A6" t="s">
        <v>329</v>
      </c>
      <c r="B6" t="s">
        <v>313</v>
      </c>
      <c r="C6" t="s">
        <v>330</v>
      </c>
      <c r="D6" t="s">
        <v>331</v>
      </c>
    </row>
    <row r="7" spans="1:4">
      <c r="A7" t="s">
        <v>332</v>
      </c>
      <c r="B7" t="s">
        <v>313</v>
      </c>
      <c r="C7" t="s">
        <v>333</v>
      </c>
      <c r="D7" t="s">
        <v>334</v>
      </c>
    </row>
    <row r="8" spans="1:4">
      <c r="A8" t="s">
        <v>335</v>
      </c>
      <c r="B8" t="s">
        <v>313</v>
      </c>
      <c r="C8" t="s">
        <v>336</v>
      </c>
      <c r="D8" t="s">
        <v>337</v>
      </c>
    </row>
    <row r="9" spans="1:4">
      <c r="A9" t="s">
        <v>338</v>
      </c>
      <c r="B9" t="s">
        <v>313</v>
      </c>
      <c r="C9" t="s">
        <v>339</v>
      </c>
      <c r="D9" t="s">
        <v>340</v>
      </c>
    </row>
    <row r="10" spans="1:4">
      <c r="A10" t="s">
        <v>341</v>
      </c>
      <c r="B10" t="s">
        <v>313</v>
      </c>
      <c r="C10" t="s">
        <v>342</v>
      </c>
      <c r="D10" t="s">
        <v>343</v>
      </c>
    </row>
    <row r="11" spans="1:4">
      <c r="A11" t="s">
        <v>344</v>
      </c>
      <c r="B11" t="s">
        <v>313</v>
      </c>
      <c r="C11" t="s">
        <v>345</v>
      </c>
      <c r="D11" t="s">
        <v>346</v>
      </c>
    </row>
    <row r="12" spans="1:4">
      <c r="A12" t="s">
        <v>347</v>
      </c>
      <c r="B12" t="s">
        <v>313</v>
      </c>
      <c r="C12" t="s">
        <v>348</v>
      </c>
      <c r="D12" t="s">
        <v>349</v>
      </c>
    </row>
    <row r="13" spans="1:4">
      <c r="A13" t="s">
        <v>350</v>
      </c>
      <c r="B13" t="s">
        <v>313</v>
      </c>
      <c r="C13" t="s">
        <v>351</v>
      </c>
      <c r="D13" t="s">
        <v>352</v>
      </c>
    </row>
    <row r="14" spans="1:4">
      <c r="A14" t="s">
        <v>353</v>
      </c>
      <c r="B14" t="s">
        <v>313</v>
      </c>
      <c r="C14" t="s">
        <v>354</v>
      </c>
      <c r="D14" t="s">
        <v>355</v>
      </c>
    </row>
    <row r="15" spans="1:4">
      <c r="A15" t="s">
        <v>356</v>
      </c>
      <c r="B15" t="s">
        <v>313</v>
      </c>
      <c r="C15" t="s">
        <v>357</v>
      </c>
      <c r="D15" t="s">
        <v>358</v>
      </c>
    </row>
    <row r="16" spans="1:4">
      <c r="A16" t="s">
        <v>359</v>
      </c>
      <c r="B16" t="s">
        <v>313</v>
      </c>
      <c r="C16" t="s">
        <v>360</v>
      </c>
      <c r="D16" t="s">
        <v>361</v>
      </c>
    </row>
    <row r="17" spans="1:4">
      <c r="A17" t="s">
        <v>362</v>
      </c>
      <c r="B17" t="s">
        <v>313</v>
      </c>
      <c r="C17" t="s">
        <v>363</v>
      </c>
      <c r="D17" t="s">
        <v>364</v>
      </c>
    </row>
    <row r="18" spans="1:4">
      <c r="A18" t="s">
        <v>365</v>
      </c>
      <c r="B18" t="s">
        <v>313</v>
      </c>
      <c r="C18" t="s">
        <v>366</v>
      </c>
      <c r="D18" t="s">
        <v>367</v>
      </c>
    </row>
    <row r="19" spans="1:4">
      <c r="A19" t="s">
        <v>368</v>
      </c>
      <c r="B19" t="s">
        <v>313</v>
      </c>
      <c r="C19" t="s">
        <v>369</v>
      </c>
      <c r="D19" t="s">
        <v>370</v>
      </c>
    </row>
    <row r="20" spans="1:4">
      <c r="A20" t="s">
        <v>371</v>
      </c>
      <c r="B20" t="s">
        <v>313</v>
      </c>
      <c r="C20" t="s">
        <v>372</v>
      </c>
      <c r="D20" t="s">
        <v>373</v>
      </c>
    </row>
    <row r="21" spans="1:4">
      <c r="A21" t="s">
        <v>374</v>
      </c>
      <c r="B21" t="s">
        <v>313</v>
      </c>
      <c r="C21" t="s">
        <v>375</v>
      </c>
      <c r="D21" t="s">
        <v>376</v>
      </c>
    </row>
    <row r="22" spans="1:4">
      <c r="A22" t="s">
        <v>377</v>
      </c>
      <c r="B22" t="s">
        <v>313</v>
      </c>
      <c r="C22" t="s">
        <v>378</v>
      </c>
      <c r="D22" t="s">
        <v>379</v>
      </c>
    </row>
    <row r="23" spans="1:4">
      <c r="A23" t="s">
        <v>380</v>
      </c>
      <c r="B23" t="s">
        <v>313</v>
      </c>
      <c r="C23" t="s">
        <v>381</v>
      </c>
      <c r="D23" t="s">
        <v>382</v>
      </c>
    </row>
    <row r="24" spans="1:4">
      <c r="A24" t="s">
        <v>383</v>
      </c>
      <c r="B24" t="s">
        <v>313</v>
      </c>
      <c r="C24" t="s">
        <v>384</v>
      </c>
      <c r="D24" t="s">
        <v>385</v>
      </c>
    </row>
    <row r="25" spans="1:4">
      <c r="A25" t="s">
        <v>386</v>
      </c>
      <c r="B25" t="s">
        <v>313</v>
      </c>
      <c r="C25" t="s">
        <v>387</v>
      </c>
      <c r="D25" t="s">
        <v>388</v>
      </c>
    </row>
    <row r="26" spans="1:4">
      <c r="A26" t="s">
        <v>389</v>
      </c>
      <c r="B26" t="s">
        <v>314</v>
      </c>
      <c r="C26" t="s">
        <v>390</v>
      </c>
      <c r="D26" t="s">
        <v>391</v>
      </c>
    </row>
    <row r="27" spans="1:4">
      <c r="A27" t="s">
        <v>392</v>
      </c>
      <c r="B27" t="s">
        <v>314</v>
      </c>
      <c r="C27" t="s">
        <v>393</v>
      </c>
      <c r="D27" t="s">
        <v>394</v>
      </c>
    </row>
    <row r="28" spans="1:4">
      <c r="A28" t="s">
        <v>395</v>
      </c>
      <c r="B28" t="s">
        <v>314</v>
      </c>
      <c r="C28" t="s">
        <v>396</v>
      </c>
      <c r="D28" t="s">
        <v>397</v>
      </c>
    </row>
    <row r="29" spans="1:4">
      <c r="A29" t="s">
        <v>398</v>
      </c>
      <c r="B29" t="s">
        <v>314</v>
      </c>
      <c r="C29" t="s">
        <v>399</v>
      </c>
      <c r="D29" t="s">
        <v>400</v>
      </c>
    </row>
    <row r="30" spans="1:4">
      <c r="A30" t="s">
        <v>401</v>
      </c>
      <c r="B30" t="s">
        <v>314</v>
      </c>
      <c r="C30" t="s">
        <v>402</v>
      </c>
      <c r="D30" t="s">
        <v>403</v>
      </c>
    </row>
    <row r="31" spans="1:4">
      <c r="A31" t="s">
        <v>404</v>
      </c>
      <c r="B31" t="s">
        <v>314</v>
      </c>
      <c r="C31" t="s">
        <v>405</v>
      </c>
      <c r="D31" t="s">
        <v>406</v>
      </c>
    </row>
    <row r="32" spans="1:4">
      <c r="A32" t="s">
        <v>407</v>
      </c>
      <c r="B32" t="s">
        <v>314</v>
      </c>
      <c r="C32" t="s">
        <v>408</v>
      </c>
      <c r="D32" t="s">
        <v>409</v>
      </c>
    </row>
    <row r="33" spans="1:4">
      <c r="A33" t="s">
        <v>410</v>
      </c>
      <c r="B33" t="s">
        <v>314</v>
      </c>
      <c r="C33" t="s">
        <v>411</v>
      </c>
      <c r="D33" t="s">
        <v>412</v>
      </c>
    </row>
    <row r="34" spans="1:4">
      <c r="A34" t="s">
        <v>413</v>
      </c>
      <c r="B34" t="s">
        <v>314</v>
      </c>
      <c r="C34" t="s">
        <v>414</v>
      </c>
      <c r="D34" t="s">
        <v>415</v>
      </c>
    </row>
    <row r="35" spans="1:4">
      <c r="A35" t="s">
        <v>416</v>
      </c>
      <c r="B35" t="s">
        <v>314</v>
      </c>
      <c r="C35" t="s">
        <v>417</v>
      </c>
      <c r="D35" t="s">
        <v>418</v>
      </c>
    </row>
    <row r="36" spans="1:4">
      <c r="A36" t="s">
        <v>419</v>
      </c>
      <c r="B36" t="s">
        <v>314</v>
      </c>
      <c r="C36" t="s">
        <v>420</v>
      </c>
      <c r="D36" t="s">
        <v>421</v>
      </c>
    </row>
    <row r="37" spans="1:4">
      <c r="A37" t="s">
        <v>422</v>
      </c>
      <c r="B37" t="s">
        <v>314</v>
      </c>
      <c r="C37" t="s">
        <v>423</v>
      </c>
      <c r="D37" t="s">
        <v>424</v>
      </c>
    </row>
    <row r="38" spans="1:4">
      <c r="A38" t="s">
        <v>425</v>
      </c>
      <c r="B38" t="s">
        <v>314</v>
      </c>
      <c r="C38" t="s">
        <v>426</v>
      </c>
      <c r="D38" t="s">
        <v>427</v>
      </c>
    </row>
    <row r="39" spans="1:4">
      <c r="A39" t="s">
        <v>428</v>
      </c>
      <c r="B39" t="s">
        <v>314</v>
      </c>
      <c r="C39" t="s">
        <v>429</v>
      </c>
      <c r="D39" t="s">
        <v>430</v>
      </c>
    </row>
    <row r="40" spans="1:4">
      <c r="A40" t="s">
        <v>431</v>
      </c>
      <c r="B40" t="s">
        <v>314</v>
      </c>
      <c r="C40" t="s">
        <v>432</v>
      </c>
      <c r="D40" t="s">
        <v>433</v>
      </c>
    </row>
    <row r="41" spans="1:4">
      <c r="A41" t="s">
        <v>434</v>
      </c>
      <c r="B41" t="s">
        <v>314</v>
      </c>
      <c r="C41" t="s">
        <v>435</v>
      </c>
      <c r="D41" t="s">
        <v>436</v>
      </c>
    </row>
    <row r="42" spans="1:4">
      <c r="A42" t="s">
        <v>437</v>
      </c>
      <c r="B42" t="s">
        <v>314</v>
      </c>
      <c r="C42" t="s">
        <v>438</v>
      </c>
      <c r="D42" t="s">
        <v>439</v>
      </c>
    </row>
    <row r="43" spans="1:4">
      <c r="A43" t="s">
        <v>440</v>
      </c>
      <c r="B43" t="s">
        <v>314</v>
      </c>
      <c r="C43" t="s">
        <v>441</v>
      </c>
      <c r="D43" t="s">
        <v>442</v>
      </c>
    </row>
    <row r="44" spans="1:4">
      <c r="A44" t="s">
        <v>443</v>
      </c>
      <c r="B44" t="s">
        <v>315</v>
      </c>
      <c r="C44" t="s">
        <v>444</v>
      </c>
      <c r="D44" t="s">
        <v>445</v>
      </c>
    </row>
    <row r="45" spans="1:4">
      <c r="A45" t="s">
        <v>446</v>
      </c>
      <c r="B45" t="s">
        <v>315</v>
      </c>
      <c r="C45" t="s">
        <v>447</v>
      </c>
      <c r="D45" t="s">
        <v>448</v>
      </c>
    </row>
    <row r="46" spans="1:4">
      <c r="A46" t="s">
        <v>449</v>
      </c>
      <c r="B46" t="s">
        <v>315</v>
      </c>
      <c r="C46" t="s">
        <v>450</v>
      </c>
      <c r="D46" t="s">
        <v>451</v>
      </c>
    </row>
    <row r="47" spans="1:4">
      <c r="A47" t="s">
        <v>452</v>
      </c>
      <c r="B47" t="s">
        <v>315</v>
      </c>
      <c r="C47" t="s">
        <v>453</v>
      </c>
      <c r="D47" t="s">
        <v>454</v>
      </c>
    </row>
    <row r="48" spans="1:4">
      <c r="A48" t="s">
        <v>455</v>
      </c>
      <c r="B48" t="s">
        <v>315</v>
      </c>
      <c r="C48" t="s">
        <v>456</v>
      </c>
      <c r="D48" t="s">
        <v>457</v>
      </c>
    </row>
    <row r="49" spans="1:4">
      <c r="A49" t="s">
        <v>458</v>
      </c>
      <c r="B49" t="s">
        <v>315</v>
      </c>
      <c r="C49" t="s">
        <v>459</v>
      </c>
      <c r="D49" t="s">
        <v>460</v>
      </c>
    </row>
    <row r="50" spans="1:4">
      <c r="A50" t="s">
        <v>461</v>
      </c>
      <c r="B50" t="s">
        <v>315</v>
      </c>
      <c r="C50" t="s">
        <v>462</v>
      </c>
      <c r="D50" t="s">
        <v>463</v>
      </c>
    </row>
    <row r="51" spans="1:4">
      <c r="A51" t="s">
        <v>464</v>
      </c>
      <c r="B51" t="s">
        <v>315</v>
      </c>
      <c r="C51" t="s">
        <v>465</v>
      </c>
      <c r="D51" t="s">
        <v>466</v>
      </c>
    </row>
    <row r="52" spans="1:4">
      <c r="A52" t="s">
        <v>467</v>
      </c>
      <c r="B52" t="s">
        <v>315</v>
      </c>
      <c r="C52" t="s">
        <v>468</v>
      </c>
      <c r="D52" t="s">
        <v>469</v>
      </c>
    </row>
    <row r="53" spans="1:4">
      <c r="A53" t="s">
        <v>470</v>
      </c>
      <c r="B53" t="s">
        <v>315</v>
      </c>
      <c r="C53" t="s">
        <v>471</v>
      </c>
      <c r="D53" t="s">
        <v>472</v>
      </c>
    </row>
    <row r="54" spans="1:4">
      <c r="A54" t="s">
        <v>473</v>
      </c>
      <c r="B54" t="s">
        <v>315</v>
      </c>
      <c r="C54" t="s">
        <v>474</v>
      </c>
      <c r="D54" t="s">
        <v>475</v>
      </c>
    </row>
    <row r="55" spans="1:4">
      <c r="A55" t="s">
        <v>476</v>
      </c>
      <c r="B55" t="s">
        <v>316</v>
      </c>
      <c r="C55" t="s">
        <v>477</v>
      </c>
      <c r="D55" t="s">
        <v>478</v>
      </c>
    </row>
    <row r="56" spans="1:4">
      <c r="A56" t="s">
        <v>479</v>
      </c>
      <c r="B56" t="s">
        <v>316</v>
      </c>
      <c r="C56" t="s">
        <v>480</v>
      </c>
      <c r="D56" t="s">
        <v>481</v>
      </c>
    </row>
    <row r="57" spans="1:4">
      <c r="A57" t="s">
        <v>482</v>
      </c>
      <c r="B57" t="s">
        <v>316</v>
      </c>
      <c r="C57" t="s">
        <v>483</v>
      </c>
      <c r="D57" t="s">
        <v>484</v>
      </c>
    </row>
    <row r="58" spans="1:4">
      <c r="A58" t="s">
        <v>485</v>
      </c>
      <c r="B58" t="s">
        <v>316</v>
      </c>
      <c r="C58" t="s">
        <v>486</v>
      </c>
      <c r="D58" t="s">
        <v>487</v>
      </c>
    </row>
    <row r="59" spans="1:4">
      <c r="A59" t="s">
        <v>488</v>
      </c>
      <c r="B59" t="s">
        <v>316</v>
      </c>
      <c r="C59" t="s">
        <v>489</v>
      </c>
      <c r="D59" t="s">
        <v>490</v>
      </c>
    </row>
    <row r="60" spans="1:4">
      <c r="A60" t="s">
        <v>491</v>
      </c>
      <c r="B60" t="s">
        <v>316</v>
      </c>
      <c r="C60" t="s">
        <v>492</v>
      </c>
      <c r="D60" t="s">
        <v>493</v>
      </c>
    </row>
    <row r="61" spans="1:4">
      <c r="A61" t="s">
        <v>494</v>
      </c>
      <c r="B61" t="s">
        <v>316</v>
      </c>
      <c r="C61" t="s">
        <v>495</v>
      </c>
      <c r="D61" t="s">
        <v>496</v>
      </c>
    </row>
    <row r="62" spans="1:4">
      <c r="A62" t="s">
        <v>497</v>
      </c>
      <c r="B62" t="s">
        <v>316</v>
      </c>
      <c r="C62" t="s">
        <v>498</v>
      </c>
      <c r="D62" t="s">
        <v>499</v>
      </c>
    </row>
    <row r="63" spans="1:4">
      <c r="A63" t="s">
        <v>500</v>
      </c>
      <c r="B63" t="s">
        <v>316</v>
      </c>
      <c r="C63" t="s">
        <v>501</v>
      </c>
      <c r="D63" t="s">
        <v>502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Coren</vt:lpstr>
      <vt:lpstr>CRM</vt:lpstr>
      <vt:lpstr>CRO</vt:lpstr>
      <vt:lpstr>Planilha1</vt:lpstr>
      <vt:lpstr>Lista Parte 1</vt:lpstr>
      <vt:lpstr>Lista Parte 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beatriz leao</dc:creator>
  <cp:keywords/>
  <dc:description/>
  <cp:lastModifiedBy>beatriz leao</cp:lastModifiedBy>
  <cp:revision/>
  <dcterms:created xsi:type="dcterms:W3CDTF">2023-07-14T15:14:43Z</dcterms:created>
  <dcterms:modified xsi:type="dcterms:W3CDTF">2023-07-19T18:17:53Z</dcterms:modified>
  <cp:category/>
  <cp:contentStatus/>
</cp:coreProperties>
</file>