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usegun\Documents\GitHub\ips-brasil-documentos\Gestão do Projeto\Indicadores\"/>
    </mc:Choice>
  </mc:AlternateContent>
  <bookViews>
    <workbookView xWindow="-120" yWindow="-120" windowWidth="29040" windowHeight="15720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 Results" sheetId="8" r:id="rId12"/>
    <sheet name="ObservationLaboratory" sheetId="9" r:id="rId13"/>
    <sheet name="Specimen" sheetId="10" r:id="rId14"/>
    <sheet name="Composition" sheetId="11" r:id="rId15"/>
    <sheet name="Bundle" sheetId="12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8" l="1"/>
  <c r="A27" i="8"/>
  <c r="G26" i="8"/>
  <c r="A26" i="8"/>
  <c r="G25" i="8"/>
  <c r="A25" i="8"/>
  <c r="G24" i="8"/>
  <c r="A24" i="8"/>
  <c r="G33" i="17"/>
  <c r="A33" i="17"/>
  <c r="G32" i="17"/>
  <c r="A32" i="17"/>
  <c r="G31" i="17"/>
  <c r="A31" i="17"/>
  <c r="G30" i="17"/>
  <c r="A30" i="17"/>
  <c r="G29" i="17"/>
  <c r="A29" i="17"/>
  <c r="G28" i="17"/>
  <c r="A28" i="17"/>
  <c r="G27" i="17"/>
  <c r="A27" i="17"/>
  <c r="G26" i="17"/>
  <c r="A26" i="17"/>
  <c r="G25" i="17"/>
  <c r="A25" i="17"/>
  <c r="G24" i="17"/>
  <c r="A24" i="17"/>
  <c r="G39" i="16"/>
  <c r="A39" i="16"/>
  <c r="G38" i="16"/>
  <c r="A38" i="16"/>
  <c r="G37" i="16"/>
  <c r="A37" i="16"/>
  <c r="G36" i="16"/>
  <c r="A36" i="16"/>
  <c r="G35" i="16"/>
  <c r="A35" i="16"/>
  <c r="G34" i="16"/>
  <c r="A34" i="16"/>
  <c r="G33" i="16"/>
  <c r="A33" i="16"/>
  <c r="G32" i="16"/>
  <c r="A32" i="16"/>
  <c r="G31" i="16"/>
  <c r="A31" i="16"/>
  <c r="G30" i="16"/>
  <c r="A30" i="16"/>
  <c r="G29" i="16"/>
  <c r="A29" i="16"/>
  <c r="G28" i="16"/>
  <c r="A28" i="16"/>
  <c r="G27" i="16"/>
  <c r="A27" i="16"/>
  <c r="G26" i="16"/>
  <c r="A26" i="16"/>
  <c r="G25" i="16"/>
  <c r="A25" i="16"/>
  <c r="G24" i="16"/>
  <c r="A24" i="16"/>
  <c r="G31" i="15"/>
  <c r="A25" i="15"/>
  <c r="G30" i="15"/>
  <c r="A30" i="15"/>
  <c r="G29" i="15"/>
  <c r="A29" i="15"/>
  <c r="G28" i="15"/>
  <c r="A28" i="15"/>
  <c r="G27" i="15"/>
  <c r="A27" i="15"/>
  <c r="G26" i="15"/>
  <c r="A26" i="15"/>
  <c r="G24" i="15"/>
  <c r="A24" i="15"/>
  <c r="G23" i="15"/>
  <c r="A23" i="15"/>
  <c r="G22" i="15"/>
  <c r="A22" i="15"/>
  <c r="A31" i="15"/>
  <c r="G21" i="15"/>
  <c r="A21" i="15"/>
  <c r="G36" i="15"/>
  <c r="G35" i="15"/>
  <c r="G34" i="15"/>
  <c r="G33" i="15"/>
  <c r="A16" i="4"/>
  <c r="A15" i="4"/>
  <c r="A17" i="2"/>
  <c r="A16" i="2"/>
  <c r="G101" i="12"/>
  <c r="A101" i="12"/>
  <c r="G100" i="12"/>
  <c r="A100" i="12"/>
  <c r="G99" i="12"/>
  <c r="A99" i="12"/>
  <c r="G98" i="12"/>
  <c r="A98" i="12"/>
  <c r="G97" i="12"/>
  <c r="A97" i="12"/>
  <c r="G96" i="12"/>
  <c r="A96" i="12"/>
  <c r="G95" i="12"/>
  <c r="A95" i="12"/>
  <c r="G94" i="12"/>
  <c r="A94" i="12"/>
  <c r="G93" i="12"/>
  <c r="A93" i="12"/>
  <c r="G92" i="12"/>
  <c r="A92" i="12"/>
  <c r="G91" i="12"/>
  <c r="A91" i="12"/>
  <c r="G90" i="12"/>
  <c r="A90" i="12"/>
  <c r="G89" i="12"/>
  <c r="A89" i="12"/>
  <c r="G88" i="12"/>
  <c r="A88" i="12"/>
  <c r="G87" i="12"/>
  <c r="A87" i="12"/>
  <c r="G86" i="12"/>
  <c r="A86" i="12"/>
  <c r="G85" i="12"/>
  <c r="A85" i="12"/>
  <c r="G84" i="12"/>
  <c r="A84" i="12"/>
  <c r="G83" i="12"/>
  <c r="A83" i="12"/>
  <c r="G82" i="12"/>
  <c r="A82" i="12"/>
  <c r="G81" i="12"/>
  <c r="A81" i="12"/>
  <c r="G80" i="12"/>
  <c r="A80" i="12"/>
  <c r="G79" i="12"/>
  <c r="A79" i="12"/>
  <c r="G78" i="12"/>
  <c r="A78" i="12"/>
  <c r="G77" i="12"/>
  <c r="A77" i="12"/>
  <c r="G76" i="12"/>
  <c r="A76" i="12"/>
  <c r="G75" i="12"/>
  <c r="A75" i="12"/>
  <c r="G74" i="12"/>
  <c r="A74" i="12"/>
  <c r="G73" i="12"/>
  <c r="A73" i="12"/>
  <c r="G72" i="12"/>
  <c r="A72" i="12"/>
  <c r="G71" i="12"/>
  <c r="A71" i="12"/>
  <c r="G70" i="12"/>
  <c r="A70" i="12"/>
  <c r="G69" i="12"/>
  <c r="A69" i="12"/>
  <c r="G68" i="12"/>
  <c r="A68" i="12"/>
  <c r="G67" i="12"/>
  <c r="A67" i="12"/>
  <c r="G66" i="12"/>
  <c r="A66" i="12"/>
  <c r="G65" i="12"/>
  <c r="A65" i="12"/>
  <c r="G64" i="12"/>
  <c r="A64" i="12"/>
  <c r="G63" i="12"/>
  <c r="A63" i="12"/>
  <c r="G62" i="12"/>
  <c r="A62" i="12"/>
  <c r="G61" i="12"/>
  <c r="A61" i="12"/>
  <c r="G60" i="12"/>
  <c r="A60" i="12"/>
  <c r="G59" i="12"/>
  <c r="A59" i="12"/>
  <c r="G58" i="12"/>
  <c r="A58" i="12"/>
  <c r="G57" i="12"/>
  <c r="A57" i="12"/>
  <c r="G56" i="12"/>
  <c r="A56" i="12"/>
  <c r="G55" i="12"/>
  <c r="A55" i="12"/>
  <c r="G54" i="12"/>
  <c r="A54" i="12"/>
  <c r="G53" i="12"/>
  <c r="A53" i="12"/>
  <c r="G52" i="12"/>
  <c r="A52" i="12"/>
  <c r="G51" i="12"/>
  <c r="A51" i="12"/>
  <c r="G50" i="12"/>
  <c r="A50" i="12"/>
  <c r="G49" i="12"/>
  <c r="A49" i="12"/>
  <c r="G48" i="12"/>
  <c r="A48" i="12"/>
  <c r="G47" i="12"/>
  <c r="A47" i="12"/>
  <c r="G46" i="12"/>
  <c r="A46" i="12"/>
  <c r="A18" i="12"/>
  <c r="G45" i="12"/>
  <c r="A45" i="12"/>
  <c r="G44" i="12"/>
  <c r="A44" i="12"/>
  <c r="G43" i="12"/>
  <c r="A43" i="12"/>
  <c r="G42" i="12"/>
  <c r="A42" i="12"/>
  <c r="G41" i="12"/>
  <c r="A41" i="12"/>
  <c r="G40" i="12"/>
  <c r="A40" i="12"/>
  <c r="G39" i="12"/>
  <c r="A39" i="12"/>
  <c r="G38" i="12"/>
  <c r="A38" i="12"/>
  <c r="G37" i="12"/>
  <c r="A37" i="12"/>
  <c r="G36" i="12"/>
  <c r="A36" i="12"/>
  <c r="G35" i="12"/>
  <c r="A35" i="12"/>
  <c r="G34" i="12"/>
  <c r="A34" i="12"/>
  <c r="G33" i="12"/>
  <c r="A33" i="12"/>
  <c r="G32" i="12"/>
  <c r="A32" i="12"/>
  <c r="G31" i="12"/>
  <c r="A31" i="12"/>
  <c r="G30" i="12"/>
  <c r="A30" i="12"/>
  <c r="G29" i="12"/>
  <c r="A29" i="12"/>
  <c r="G28" i="12"/>
  <c r="A28" i="12"/>
  <c r="G27" i="12"/>
  <c r="A27" i="12"/>
  <c r="G26" i="12"/>
  <c r="A26" i="12"/>
  <c r="G25" i="12"/>
  <c r="A25" i="12"/>
  <c r="G24" i="12"/>
  <c r="A24" i="12"/>
  <c r="G103" i="11"/>
  <c r="A103" i="11"/>
  <c r="G102" i="11"/>
  <c r="A102" i="11"/>
  <c r="G101" i="11"/>
  <c r="A101" i="11"/>
  <c r="G100" i="11"/>
  <c r="A100" i="11"/>
  <c r="G99" i="11"/>
  <c r="A99" i="11"/>
  <c r="G98" i="11"/>
  <c r="A98" i="11"/>
  <c r="G97" i="11"/>
  <c r="A97" i="11"/>
  <c r="G96" i="11"/>
  <c r="A96" i="11"/>
  <c r="G95" i="11"/>
  <c r="A95" i="11"/>
  <c r="G94" i="11"/>
  <c r="A94" i="11"/>
  <c r="G93" i="11"/>
  <c r="A93" i="11"/>
  <c r="G92" i="11"/>
  <c r="A92" i="11"/>
  <c r="G91" i="11"/>
  <c r="A91" i="11"/>
  <c r="G90" i="11"/>
  <c r="A90" i="11"/>
  <c r="G89" i="11"/>
  <c r="A89" i="11"/>
  <c r="G88" i="11"/>
  <c r="A88" i="11"/>
  <c r="G87" i="11"/>
  <c r="A87" i="11"/>
  <c r="G86" i="11"/>
  <c r="A86" i="11"/>
  <c r="G85" i="11"/>
  <c r="A85" i="11"/>
  <c r="G84" i="11"/>
  <c r="A84" i="11"/>
  <c r="G83" i="11"/>
  <c r="A83" i="11"/>
  <c r="G82" i="11"/>
  <c r="A82" i="11"/>
  <c r="G81" i="11"/>
  <c r="A81" i="11"/>
  <c r="G80" i="11"/>
  <c r="A80" i="11"/>
  <c r="G79" i="11"/>
  <c r="A79" i="11"/>
  <c r="G78" i="11"/>
  <c r="A78" i="11"/>
  <c r="G77" i="11"/>
  <c r="A77" i="11"/>
  <c r="G76" i="11"/>
  <c r="A76" i="11"/>
  <c r="G75" i="11"/>
  <c r="A75" i="11"/>
  <c r="G74" i="11"/>
  <c r="A74" i="11"/>
  <c r="G73" i="11"/>
  <c r="A73" i="11"/>
  <c r="G72" i="11"/>
  <c r="A72" i="11"/>
  <c r="G71" i="11"/>
  <c r="A71" i="11"/>
  <c r="G70" i="11"/>
  <c r="A70" i="11"/>
  <c r="G69" i="11"/>
  <c r="A69" i="11"/>
  <c r="G68" i="11"/>
  <c r="A68" i="11"/>
  <c r="G67" i="11"/>
  <c r="A67" i="11"/>
  <c r="G66" i="11"/>
  <c r="A66" i="11"/>
  <c r="G65" i="11"/>
  <c r="A65" i="11"/>
  <c r="G64" i="11"/>
  <c r="A64" i="11"/>
  <c r="G63" i="11"/>
  <c r="A63" i="11"/>
  <c r="G62" i="11"/>
  <c r="A62" i="11"/>
  <c r="G61" i="11"/>
  <c r="A61" i="11"/>
  <c r="G60" i="11"/>
  <c r="A60" i="11"/>
  <c r="G59" i="11"/>
  <c r="A59" i="11"/>
  <c r="G58" i="11"/>
  <c r="A58" i="11"/>
  <c r="G57" i="11"/>
  <c r="A57" i="11"/>
  <c r="G56" i="11"/>
  <c r="A56" i="11"/>
  <c r="G55" i="11"/>
  <c r="A55" i="11"/>
  <c r="G54" i="11"/>
  <c r="A54" i="11"/>
  <c r="G53" i="11"/>
  <c r="A53" i="11"/>
  <c r="G52" i="11"/>
  <c r="A52" i="11"/>
  <c r="G51" i="11"/>
  <c r="A51" i="11"/>
  <c r="G50" i="11"/>
  <c r="A50" i="11"/>
  <c r="G49" i="11"/>
  <c r="A49" i="11"/>
  <c r="G48" i="11"/>
  <c r="A48" i="11"/>
  <c r="G47" i="11"/>
  <c r="A47" i="11"/>
  <c r="G46" i="11"/>
  <c r="A46" i="11"/>
  <c r="G45" i="11"/>
  <c r="A45" i="11"/>
  <c r="G44" i="11"/>
  <c r="A44" i="11"/>
  <c r="G43" i="11"/>
  <c r="A43" i="11"/>
  <c r="G42" i="11"/>
  <c r="A42" i="11"/>
  <c r="G41" i="11"/>
  <c r="A41" i="11"/>
  <c r="G40" i="11"/>
  <c r="A40" i="11"/>
  <c r="G39" i="11"/>
  <c r="A39" i="11"/>
  <c r="G38" i="11"/>
  <c r="A38" i="11"/>
  <c r="G37" i="11"/>
  <c r="A37" i="11"/>
  <c r="G36" i="11"/>
  <c r="A36" i="11"/>
  <c r="G35" i="11"/>
  <c r="A35" i="11"/>
  <c r="G34" i="11"/>
  <c r="A34" i="11"/>
  <c r="G33" i="11"/>
  <c r="A33" i="11"/>
  <c r="G32" i="11"/>
  <c r="A32" i="11"/>
  <c r="G31" i="11"/>
  <c r="A31" i="11"/>
  <c r="G30" i="11"/>
  <c r="A30" i="11"/>
  <c r="G29" i="11"/>
  <c r="A29" i="11"/>
  <c r="G28" i="11"/>
  <c r="A28" i="11"/>
  <c r="G27" i="11"/>
  <c r="A27" i="11"/>
  <c r="G26" i="11"/>
  <c r="A26" i="11"/>
  <c r="G25" i="11"/>
  <c r="A25" i="11"/>
  <c r="G24" i="11"/>
  <c r="A24" i="11"/>
  <c r="G17" i="4"/>
  <c r="G16" i="4"/>
  <c r="G15" i="4"/>
  <c r="G17" i="2"/>
  <c r="A13" i="2" l="1"/>
  <c r="A11" i="2"/>
  <c r="A10" i="2"/>
  <c r="G16" i="2"/>
  <c r="A15" i="2"/>
  <c r="G27" i="10" l="1"/>
  <c r="A27" i="10"/>
  <c r="G26" i="10"/>
  <c r="A26" i="10"/>
  <c r="G25" i="10"/>
  <c r="A25" i="10"/>
  <c r="G24" i="10"/>
  <c r="A24" i="10"/>
  <c r="G39" i="9" l="1"/>
  <c r="A39" i="9"/>
  <c r="G38" i="9"/>
  <c r="A38" i="9"/>
  <c r="G37" i="9"/>
  <c r="A37" i="9"/>
  <c r="G36" i="9"/>
  <c r="A36" i="9"/>
  <c r="G35" i="9"/>
  <c r="A35" i="9"/>
  <c r="G34" i="9"/>
  <c r="A34" i="9"/>
  <c r="G33" i="9"/>
  <c r="A33" i="9"/>
  <c r="G32" i="9"/>
  <c r="A32" i="9"/>
  <c r="G31" i="9"/>
  <c r="A31" i="9"/>
  <c r="G30" i="9"/>
  <c r="A30" i="9"/>
  <c r="G29" i="9"/>
  <c r="A29" i="9"/>
  <c r="G28" i="9"/>
  <c r="A28" i="9"/>
  <c r="G27" i="9"/>
  <c r="A27" i="9"/>
  <c r="G26" i="9"/>
  <c r="A26" i="9"/>
  <c r="G25" i="9"/>
  <c r="A25" i="9"/>
  <c r="G24" i="9"/>
  <c r="A24" i="9"/>
  <c r="G27" i="7"/>
  <c r="A27" i="7"/>
  <c r="G26" i="7"/>
  <c r="A26" i="7"/>
  <c r="G25" i="7"/>
  <c r="A25" i="7"/>
  <c r="G24" i="7"/>
  <c r="A24" i="7"/>
  <c r="A23" i="12"/>
  <c r="A22" i="12"/>
  <c r="A21" i="12"/>
  <c r="A20" i="12"/>
  <c r="A19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32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" i="16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32" i="15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8" i="16"/>
  <c r="G7" i="17"/>
  <c r="G6" i="17"/>
  <c r="G5" i="17"/>
  <c r="G4" i="17"/>
  <c r="G3" i="17"/>
  <c r="G2" i="17"/>
  <c r="G7" i="16"/>
  <c r="G6" i="16"/>
  <c r="G5" i="16"/>
  <c r="G4" i="16"/>
  <c r="G3" i="16"/>
  <c r="G2" i="16"/>
  <c r="G7" i="15"/>
  <c r="G6" i="15"/>
  <c r="G5" i="15"/>
  <c r="G4" i="15"/>
  <c r="G3" i="15"/>
  <c r="G2" i="15"/>
  <c r="G7" i="8"/>
  <c r="G6" i="8"/>
  <c r="G5" i="8"/>
  <c r="G4" i="8"/>
  <c r="G3" i="8"/>
  <c r="G2" i="8"/>
  <c r="G7" i="7"/>
  <c r="G6" i="7"/>
  <c r="G5" i="7"/>
  <c r="G4" i="7"/>
  <c r="G3" i="7"/>
  <c r="G2" i="7"/>
  <c r="G7" i="6"/>
  <c r="G6" i="6"/>
  <c r="G5" i="6"/>
  <c r="G4" i="6"/>
  <c r="G3" i="6"/>
  <c r="G2" i="6"/>
  <c r="D6" i="1"/>
  <c r="D10" i="1"/>
  <c r="E5" i="1"/>
  <c r="D8" i="1"/>
  <c r="C14" i="1"/>
  <c r="E11" i="1"/>
  <c r="E12" i="1"/>
  <c r="C3" i="1"/>
  <c r="C13" i="1"/>
  <c r="E10" i="1"/>
  <c r="E3" i="1"/>
  <c r="C6" i="1"/>
  <c r="D16" i="1"/>
  <c r="D7" i="1"/>
  <c r="E2" i="1"/>
  <c r="E9" i="1"/>
  <c r="C12" i="1"/>
  <c r="C7" i="1"/>
  <c r="C16" i="1"/>
  <c r="E6" i="1"/>
  <c r="D12" i="1"/>
  <c r="D11" i="1"/>
  <c r="E8" i="1"/>
  <c r="C8" i="1"/>
  <c r="C11" i="1"/>
  <c r="E15" i="1"/>
  <c r="E7" i="1"/>
  <c r="D14" i="1"/>
  <c r="E14" i="1"/>
  <c r="C9" i="1"/>
  <c r="D5" i="1"/>
  <c r="D9" i="1"/>
  <c r="D13" i="1"/>
  <c r="C15" i="1"/>
  <c r="C10" i="1"/>
  <c r="C5" i="1"/>
  <c r="E16" i="1"/>
  <c r="E13" i="1"/>
  <c r="D15" i="1"/>
  <c r="E4" i="1"/>
  <c r="F9" i="1" l="1"/>
  <c r="F15" i="1"/>
  <c r="F10" i="1"/>
  <c r="F16" i="1"/>
  <c r="F5" i="1"/>
  <c r="F11" i="1"/>
  <c r="F6" i="1"/>
  <c r="F12" i="1"/>
  <c r="F7" i="1"/>
  <c r="F13" i="1"/>
  <c r="F8" i="1"/>
  <c r="F14" i="1"/>
  <c r="G6" i="5"/>
  <c r="A6" i="5"/>
  <c r="A5" i="5"/>
  <c r="A4" i="5"/>
  <c r="G5" i="5"/>
  <c r="G4" i="5"/>
  <c r="G3" i="5"/>
  <c r="A3" i="5"/>
  <c r="G2" i="5"/>
  <c r="A2" i="5"/>
  <c r="G14" i="4"/>
  <c r="A14" i="4"/>
  <c r="G13" i="4"/>
  <c r="A13" i="4"/>
  <c r="A12" i="4"/>
  <c r="G12" i="4"/>
  <c r="G11" i="4"/>
  <c r="A11" i="4"/>
  <c r="G10" i="4"/>
  <c r="A10" i="4"/>
  <c r="G9" i="4"/>
  <c r="A9" i="4"/>
  <c r="G8" i="4"/>
  <c r="A8" i="4"/>
  <c r="G7" i="4"/>
  <c r="A7" i="4"/>
  <c r="G6" i="4"/>
  <c r="A6" i="4"/>
  <c r="G5" i="4"/>
  <c r="A5" i="4"/>
  <c r="G4" i="4"/>
  <c r="A4" i="4"/>
  <c r="G3" i="4"/>
  <c r="A3" i="4"/>
  <c r="G2" i="4"/>
  <c r="A2" i="4"/>
  <c r="G7" i="3"/>
  <c r="A7" i="3"/>
  <c r="G6" i="3"/>
  <c r="A6" i="3"/>
  <c r="A4" i="3"/>
  <c r="A5" i="3"/>
  <c r="G5" i="3"/>
  <c r="G4" i="3"/>
  <c r="G3" i="3"/>
  <c r="A3" i="3"/>
  <c r="G2" i="3"/>
  <c r="A2" i="3"/>
  <c r="A14" i="2"/>
  <c r="A12" i="2"/>
  <c r="A9" i="2"/>
  <c r="A8" i="2"/>
  <c r="A7" i="2"/>
  <c r="A6" i="2"/>
  <c r="A5" i="2"/>
  <c r="A4" i="2"/>
  <c r="A3" i="2"/>
  <c r="A2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4" i="1"/>
  <c r="C4" i="1"/>
  <c r="D3" i="1"/>
  <c r="D2" i="1"/>
  <c r="C2" i="1"/>
  <c r="F3" i="1" l="1"/>
  <c r="F4" i="1"/>
  <c r="F2" i="1"/>
  <c r="F17" i="1" l="1"/>
</calcChain>
</file>

<file path=xl/sharedStrings.xml><?xml version="1.0" encoding="utf-8"?>
<sst xmlns="http://schemas.openxmlformats.org/spreadsheetml/2006/main" count="1140" uniqueCount="188">
  <si>
    <t>Artefato</t>
  </si>
  <si>
    <t>TOTAL</t>
  </si>
  <si>
    <t>Perfil</t>
  </si>
  <si>
    <t>CodeSystem</t>
  </si>
  <si>
    <t>ValueSet</t>
  </si>
  <si>
    <t>ConceptMap</t>
  </si>
  <si>
    <t>RelatedPerson</t>
  </si>
  <si>
    <t>Bundle - IPS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</si>
  <si>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</si>
  <si>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</si>
  <si>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</si>
  <si>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</si>
  <si>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</si>
  <si>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</si>
  <si>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</si>
  <si>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</si>
  <si>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</si>
  <si>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</si>
  <si>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</si>
  <si>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</si>
  <si>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</si>
  <si>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</si>
  <si>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</si>
  <si>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</si>
  <si>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</si>
  <si>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</si>
  <si>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</si>
  <si>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</si>
  <si>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</si>
  <si>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</si>
  <si>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</si>
  <si>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</si>
  <si>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Qualificações canônicas</t>
  </si>
  <si>
    <t>BRCBO</t>
  </si>
  <si>
    <t>v2-0360|2.7</t>
  </si>
  <si>
    <t>v2-2.7-0360</t>
  </si>
  <si>
    <t>Classificação Brasileira de Ocupações (Saúde)</t>
  </si>
  <si>
    <t>BRCBO-1.0</t>
  </si>
  <si>
    <t>healthcare-professional-roles-uv-ips</t>
  </si>
  <si>
    <t>2.16.840.1.113883.2.9.6.2.7</t>
  </si>
  <si>
    <t>Ocupações conforme ICSO</t>
  </si>
  <si>
    <t>c80-practice-codes</t>
  </si>
  <si>
    <t>Especialidade clínica no canônico</t>
  </si>
  <si>
    <t>CodeSystem/</t>
  </si>
  <si>
    <t>ValueSet/</t>
  </si>
  <si>
    <t>CommonLanguages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</si>
  <si>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</si>
  <si>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</si>
  <si>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</si>
  <si>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</si>
  <si>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</si>
  <si>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AllergyIntoleranceUvIps</t>
  </si>
  <si>
    <t>ImmunizationStatusCodes</t>
  </si>
  <si>
    <t>ImmunizationStatusReasonCodes</t>
  </si>
  <si>
    <t>Vaccines - SNOMED CT IPS Free Set</t>
  </si>
  <si>
    <t>Vaccines WHO ATC - IPS</t>
  </si>
  <si>
    <t>Absent or Unknown Immunization - IPS</t>
  </si>
  <si>
    <t>ResourceType</t>
  </si>
  <si>
    <t>Allergy Intolerance - SNOMED CT IPS Free Set</t>
  </si>
  <si>
    <t>WHO ATC - IPS</t>
  </si>
  <si>
    <t>Absent or Unknown Allergies - IPS</t>
  </si>
  <si>
    <t>ConditionClinicalStatusCodes</t>
  </si>
  <si>
    <t>ConditionVerificationStatus</t>
  </si>
  <si>
    <t xml:space="preserve"> ProblemTypeUvIps</t>
  </si>
  <si>
    <t>Problem Type (LOINC)</t>
  </si>
  <si>
    <t>Condition/DiagnosisSeverity</t>
  </si>
  <si>
    <t>Problem Severity - IPS</t>
  </si>
  <si>
    <t>ProblemsSnomedAbsentUnknownUvIps</t>
  </si>
  <si>
    <t>Problems - SNOMED CT IPS Free Set</t>
  </si>
  <si>
    <t>Absent or Unknown Problems - IPS</t>
  </si>
  <si>
    <t>Medication Status Codes</t>
  </si>
  <si>
    <t xml:space="preserve"> SNOMEDCTDrugTherapyStatusCodes</t>
  </si>
  <si>
    <t>Medication usage category codes</t>
  </si>
  <si>
    <t>MedicationSnomedCodesAbsentUnknown</t>
  </si>
  <si>
    <t>Condition/Problem/DiagnosisCodes</t>
  </si>
  <si>
    <t xml:space="preserve"> SNOMEDCTAdditionalDosageInstructions</t>
  </si>
  <si>
    <t>SNOMEDCTMedicationAsNeededReasonCodes</t>
  </si>
  <si>
    <t xml:space="preserve"> SNOMEDCTAnatomicalStructureForAdministrationSiteCodes</t>
  </si>
  <si>
    <t xml:space="preserve"> MedicineRouteOfAdministrationUvIps</t>
  </si>
  <si>
    <t xml:space="preserve"> SNOMEDCTAdministrationMethodCodes</t>
  </si>
  <si>
    <t xml:space="preserve"> DoseAndRateType</t>
  </si>
  <si>
    <t>Medications - SNOMED CT IPS Free Set</t>
  </si>
  <si>
    <t>Absent or Unknown Medication - IPS</t>
  </si>
  <si>
    <t>MedicineDoseFormUvIps</t>
  </si>
  <si>
    <t>MedicineActiveSubstancesUvIps</t>
  </si>
  <si>
    <t xml:space="preserve"> CommonLanguages</t>
  </si>
  <si>
    <t>ObservationCategoryCodes</t>
  </si>
  <si>
    <t>observation-codes</t>
  </si>
  <si>
    <t>loinc.org</t>
  </si>
  <si>
    <t xml:space="preserve"> DataAbsentReason</t>
  </si>
  <si>
    <t xml:space="preserve"> ObservationInterpretationCodes</t>
  </si>
  <si>
    <t>SNOMEDCTBodyStructures</t>
  </si>
  <si>
    <t>ObservationMethods</t>
  </si>
  <si>
    <t xml:space="preserve"> ObservationReferenceRangeMeaningCodes</t>
  </si>
  <si>
    <t xml:space="preserve"> ObservationReferenceRangeAppliesToCodes</t>
  </si>
  <si>
    <t>LOINCCodes</t>
  </si>
  <si>
    <t>observation-category</t>
  </si>
  <si>
    <t xml:space="preserve">observation-category </t>
  </si>
  <si>
    <t>results-laboratory-observations-uv-ips</t>
  </si>
  <si>
    <t>LOINC.ORG</t>
  </si>
  <si>
    <t>resource-types</t>
  </si>
  <si>
    <t>ResultsCodedValuesLaboratoryUvIps</t>
  </si>
  <si>
    <t>Results Blood Group - SNOMED CT IPS Free Set</t>
  </si>
  <si>
    <t>http://snomed.info/sct</t>
  </si>
  <si>
    <t>Results Presence Absence - SNOMED CT IPS Free Se</t>
  </si>
  <si>
    <t xml:space="preserve">http://snomed.info/sct </t>
  </si>
  <si>
    <t>Results Microorganism - SNOMED CT IPS Free Set</t>
  </si>
  <si>
    <t>DataAbsentReason</t>
  </si>
  <si>
    <t>ObservationInterpretationCodes</t>
  </si>
  <si>
    <t xml:space="preserve"> v3.ObservationInterpretation</t>
  </si>
  <si>
    <t>ObservationReferenceRangeMeaningCodes</t>
  </si>
  <si>
    <t xml:space="preserve"> LOINCCodes OU http://loinc.org</t>
  </si>
  <si>
    <t>http://loinc.org OU ObservationCodes</t>
  </si>
  <si>
    <t>v3.ObservationInterpretation</t>
  </si>
  <si>
    <t>Patient</t>
  </si>
  <si>
    <t>Organization</t>
  </si>
  <si>
    <t>Practitioner</t>
  </si>
  <si>
    <t>PractitionerRole</t>
  </si>
  <si>
    <t>Allergy Intolerance</t>
  </si>
  <si>
    <t>Immunization</t>
  </si>
  <si>
    <t>Condition</t>
  </si>
  <si>
    <t>Medication Statement</t>
  </si>
  <si>
    <t>Medication</t>
  </si>
  <si>
    <t>Observation Results</t>
  </si>
  <si>
    <t>Observation Results: laboratory</t>
  </si>
  <si>
    <t>Specimen</t>
  </si>
  <si>
    <t>Composition</t>
  </si>
  <si>
    <t>SpecimenStatus</t>
  </si>
  <si>
    <t>ResultsSpecimenTypeUvIps</t>
  </si>
  <si>
    <t>Results Specimen Type - SNOMED CT IPS Free Set</t>
  </si>
  <si>
    <t>FHIRSpecimenCollectionMethod</t>
  </si>
  <si>
    <t>BodySiteUvIps</t>
  </si>
  <si>
    <t>Hl7VSRelevantClincialInformation</t>
  </si>
  <si>
    <t xml:space="preserve">v2-0916 </t>
  </si>
  <si>
    <t>SpecimenProcessingProcedure</t>
  </si>
  <si>
    <t>v2.0373</t>
  </si>
  <si>
    <t>SpecimenContainerType</t>
  </si>
  <si>
    <t xml:space="preserve"> Hl7VSAdditivePreservative</t>
  </si>
  <si>
    <t xml:space="preserve"> Hl7VSAdditivePreservative ou v2-0371</t>
  </si>
  <si>
    <t>Hl7VSSpecimenCondition</t>
  </si>
  <si>
    <t>specimenCondition ou v2-0493</t>
  </si>
  <si>
    <t>ConceptMap/</t>
  </si>
  <si>
    <t>Sexo</t>
  </si>
  <si>
    <t>Sem ConceptMap</t>
  </si>
  <si>
    <t>Administrative-gender</t>
  </si>
  <si>
    <t>Adminitrative-gender</t>
  </si>
  <si>
    <t>urn:ietf:bcp:47</t>
  </si>
  <si>
    <t xml:space="preserve"> CompositionStatus</t>
  </si>
  <si>
    <t>CompositionStatus</t>
  </si>
  <si>
    <t>DocumentClassValueSet</t>
  </si>
  <si>
    <t>http://loinc.org</t>
  </si>
  <si>
    <t>v3.ConfidentialityClassification</t>
  </si>
  <si>
    <t xml:space="preserve"> v3.Confidentiality</t>
  </si>
  <si>
    <t>CompositionAttestationMode</t>
  </si>
  <si>
    <t>DocumentRelationshipType</t>
  </si>
  <si>
    <t>v3-ActClass</t>
  </si>
  <si>
    <t xml:space="preserve"> 112 ValueSet</t>
  </si>
  <si>
    <t>DocumentSectionCodes</t>
  </si>
  <si>
    <t>ListMode</t>
  </si>
  <si>
    <t>ListOrderCodes</t>
  </si>
  <si>
    <t>ListEmptyReasons</t>
  </si>
  <si>
    <t>v3-ActCode</t>
  </si>
  <si>
    <t>HTTPVerb</t>
  </si>
  <si>
    <t>SearchEntryMode</t>
  </si>
  <si>
    <t>SubstanceCode</t>
  </si>
  <si>
    <t>http://snomed.info/sct where concept is-a 105590001 (Substance)</t>
  </si>
  <si>
    <t>http://snomed.info/sct  where concept is-a 373873005 (Pharmaceutical / biologic product)</t>
  </si>
  <si>
    <t>AllergyReactionSnomedCtIpsFreeSet</t>
  </si>
  <si>
    <t xml:space="preserve"> http://snomed.info/sct version http://snomed.info/sct/900000000000207008</t>
  </si>
  <si>
    <t>AllergyIntoleranceSeverity</t>
  </si>
  <si>
    <t xml:space="preserve"> SNOMEDCTRouteCodes</t>
  </si>
  <si>
    <t>http://snomed.info/sct  where concept is-a 284009009 (Route of administration values)</t>
  </si>
  <si>
    <t xml:space="preserve"> ImmunizationOriginCodes</t>
  </si>
  <si>
    <t>ImmunizationOriginCodes</t>
  </si>
  <si>
    <t xml:space="preserve"> http://snomed.info/sct  where concept is-a 442083009 (Anatomical or acquired body structure)</t>
  </si>
  <si>
    <t>MedicineRouteOfAdministrationUvIps</t>
  </si>
  <si>
    <t>http://standardterms.edqm.eu</t>
  </si>
  <si>
    <t>ImmunizationFunctionCodes</t>
  </si>
  <si>
    <t xml:space="preserve"> v2.0443</t>
  </si>
  <si>
    <t>ImmunizationReasonCodes</t>
  </si>
  <si>
    <t>ImmunizationSubpotentReason</t>
  </si>
  <si>
    <t>ImmunizationProgramEligibility</t>
  </si>
  <si>
    <t>ImmunizationFundingSource</t>
  </si>
  <si>
    <t>VaccineTargetDiseasesUvIps</t>
  </si>
  <si>
    <t>VaccineTargetDiseasesSnomedCtIpsFreeSet</t>
  </si>
  <si>
    <t xml:space="preserve"> ConditionStage</t>
  </si>
  <si>
    <t>ConditionStageType</t>
  </si>
  <si>
    <t>ManifestationAndSymptomCodes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</si>
</sst>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4" fillId="4" borderId="0" xfId="3" applyFont="1"/>
    <xf numFmtId="0" fontId="4" fillId="3" borderId="0" xfId="2" applyFont="1"/>
    <xf numFmtId="0" fontId="3" fillId="4" borderId="0" xfId="4" applyFill="1"/>
    <xf numFmtId="0" fontId="3" fillId="3" borderId="0" xfId="4" applyFill="1"/>
    <xf numFmtId="0" fontId="5" fillId="3" borderId="0" xfId="4" applyFont="1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0" fillId="5" borderId="0" xfId="2" applyFont="1" applyFill="1"/>
    <xf numFmtId="0" fontId="0" fillId="5" borderId="0" xfId="0" applyFill="1"/>
    <xf numFmtId="0" fontId="1" fillId="6" borderId="0" xfId="3" applyFill="1"/>
    <xf numFmtId="0" fontId="0" fillId="6" borderId="0" xfId="3" applyFont="1" applyFill="1"/>
    <xf numFmtId="0" fontId="3" fillId="5" borderId="0" xfId="4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</xdr:colOff>
      <xdr:row>9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8</xdr:row>
      <xdr:rowOff>0</xdr:rowOff>
    </xdr:from>
    <xdr:to>
      <xdr:col>0</xdr:col>
      <xdr:colOff>171450</xdr:colOff>
      <xdr:row>9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13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12</xdr:row>
      <xdr:rowOff>0</xdr:rowOff>
    </xdr:from>
    <xdr:to>
      <xdr:col>0</xdr:col>
      <xdr:colOff>171450</xdr:colOff>
      <xdr:row>13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16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15</xdr:row>
      <xdr:rowOff>0</xdr:rowOff>
    </xdr:from>
    <xdr:to>
      <xdr:col>0</xdr:col>
      <xdr:colOff>171450</xdr:colOff>
      <xdr:row>16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16</xdr:row>
      <xdr:rowOff>0</xdr:rowOff>
    </xdr:from>
    <xdr:to>
      <xdr:col>0</xdr:col>
      <xdr:colOff>605002</xdr:colOff>
      <xdr:row>17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17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16</xdr:row>
      <xdr:rowOff>0</xdr:rowOff>
    </xdr:from>
    <xdr:to>
      <xdr:col>0</xdr:col>
      <xdr:colOff>171450</xdr:colOff>
      <xdr:row>17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15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14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9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12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PractitionerRole-uv-ips.html" TargetMode="External"/><Relationship Id="rId13" Type="http://schemas.openxmlformats.org/officeDocument/2006/relationships/hyperlink" Target="https://build.fhir.org/ig/HL7/fhir-ips/StructureDefinition-MedicationStatement-uv-ips.html" TargetMode="External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-uv-ips.html" TargetMode="External"/><Relationship Id="rId12" Type="http://schemas.openxmlformats.org/officeDocument/2006/relationships/hyperlink" Target="https://build.fhir.org/ig/HL7/fhir-ips/StructureDefinition-Immunization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Organization-uv-ips.html" TargetMode="External"/><Relationship Id="rId11" Type="http://schemas.openxmlformats.org/officeDocument/2006/relationships/hyperlink" Target="https://build.fhir.org/ig/HL7/fhir-ips/StructureDefinition-AllergyIntolerance-uv-ips.html" TargetMode="External"/><Relationship Id="rId5" Type="http://schemas.openxmlformats.org/officeDocument/2006/relationships/hyperlink" Target="https://build.fhir.org/ig/HL7/fhir-ips/StructureDefinition-Patient-uv-ips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build.fhir.org/ig/HL7/fhir-ips/StructureDefinition-Composition-uv-ips.html" TargetMode="External"/><Relationship Id="rId4" Type="http://schemas.openxmlformats.org/officeDocument/2006/relationships/hyperlink" Target="https://build.fhir.org/ig/HL7/fhir-ips/StructureDefinition-Observation-results-laboratory-uv-ips.html" TargetMode="External"/><Relationship Id="rId9" Type="http://schemas.openxmlformats.org/officeDocument/2006/relationships/hyperlink" Target="https://build.fhir.org/ig/HL7/fhir-ips/StructureDefinition-Bundle-uv-ips.html" TargetMode="External"/><Relationship Id="rId14" Type="http://schemas.openxmlformats.org/officeDocument/2006/relationships/hyperlink" Target="https://build.fhir.org/ig/HL7/fhir-ips/StructureDefinition-Specimen-uv-ips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loinc.org/" TargetMode="External"/><Relationship Id="rId3" Type="http://schemas.openxmlformats.org/officeDocument/2006/relationships/hyperlink" Target="http://snomed.info/sct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hyperlink" Target="http://snomed.info/sct" TargetMode="External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loinc.org/" TargetMode="External"/><Relationship Id="rId2" Type="http://schemas.openxmlformats.org/officeDocument/2006/relationships/hyperlink" Target="https://terminology.hl7.org/5.0.0/CodeSystem-v3-ActClass.html" TargetMode="External"/><Relationship Id="rId1" Type="http://schemas.openxmlformats.org/officeDocument/2006/relationships/hyperlink" Target="http://loinc.org/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%20%20where%20concept%20is-a%20284009009%20(Route%20of%20administration%20values)" TargetMode="External"/><Relationship Id="rId2" Type="http://schemas.openxmlformats.org/officeDocument/2006/relationships/hyperlink" Target="http://snomed.info/sct%20%20where%20concept%20is-a%20373873005%20(Pharmaceutical%20/%20biologic%20product)" TargetMode="External"/><Relationship Id="rId1" Type="http://schemas.openxmlformats.org/officeDocument/2006/relationships/hyperlink" Target="http://snomed.info/sct%20where%20concept%20is-a%20105590001%20(Substance)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tandardterms.edqm.eu/" TargetMode="External"/><Relationship Id="rId4" Type="http://schemas.openxmlformats.org/officeDocument/2006/relationships/hyperlink" Target="http://snomed.info/sc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nomed.info/sct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://snomed.info/sct" TargetMode="External"/><Relationship Id="rId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20" zoomScaleNormal="120" workbookViewId="0">
      <selection activeCell="E20" sqref="E20"/>
    </sheetView>
  </sheetViews>
  <sheetFormatPr defaultColWidth="8.88671875" defaultRowHeight="14.4" x14ac:dyDescent="0.3"/>
  <cols>
    <col min="1" max="1" width="47.886718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 x14ac:dyDescent="0.3">
      <c r="A2" s="5" t="s">
        <v>114</v>
      </c>
      <c r="B2" s="8">
        <v>1</v>
      </c>
      <c r="C2" s="6">
        <f ca="1">IFERROR(AVERAGEIFS(INDIRECT($A2 &amp; "!G:G"),INDIRECT($A2 &amp; "!C:C"), C$1),"")</f>
        <v>0.6428571428571429</v>
      </c>
      <c r="D2" s="6">
        <f ca="1">IFERROR(AVERAGEIFS(INDIRECT($A2 &amp; "!G:G"),INDIRECT($A2 &amp; "!C:C"), D$1),"")</f>
        <v>0.7142857142857143</v>
      </c>
      <c r="E2" s="6">
        <f ca="1">IFERROR(AVERAGEIFS(INDIRECT($A2 &amp; "!G:G"),INDIRECT($A2 &amp; "!C:C"), E$1),"")</f>
        <v>1</v>
      </c>
      <c r="F2" s="8">
        <f ca="1">AVERAGE(B2:E2)</f>
        <v>0.8392857142857143</v>
      </c>
    </row>
    <row r="3" spans="1:6" s="3" customFormat="1" x14ac:dyDescent="0.3">
      <c r="A3" s="4" t="s">
        <v>115</v>
      </c>
      <c r="B3" s="9">
        <v>1</v>
      </c>
      <c r="C3" s="16">
        <f t="shared" ref="C3:E16" ca="1" si="0">IFERROR(AVERAGEIFS(INDIRECT($A3 &amp; "!G:G"),INDIRECT($A3 &amp; "!C:C"), C$1),"")</f>
        <v>0.33333333333333331</v>
      </c>
      <c r="D3" s="16">
        <f t="shared" ca="1" si="0"/>
        <v>0.5</v>
      </c>
      <c r="E3" s="16" t="str">
        <f t="shared" ca="1" si="0"/>
        <v/>
      </c>
      <c r="F3" s="23">
        <f ca="1">AVERAGE(B3:E3)</f>
        <v>0.61111111111111105</v>
      </c>
    </row>
    <row r="4" spans="1:6" s="2" customFormat="1" x14ac:dyDescent="0.3">
      <c r="A4" s="5" t="s">
        <v>116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0.83333333333333337</v>
      </c>
      <c r="F4" s="8">
        <f ca="1">AVERAGE(B4:E4)</f>
        <v>0.70833333333333337</v>
      </c>
    </row>
    <row r="5" spans="1:6" s="3" customFormat="1" x14ac:dyDescent="0.3">
      <c r="A5" s="4" t="s">
        <v>117</v>
      </c>
      <c r="B5" s="9">
        <v>0</v>
      </c>
      <c r="C5" s="16">
        <f t="shared" ca="1" si="0"/>
        <v>0</v>
      </c>
      <c r="D5" s="16">
        <f t="shared" ca="1" si="0"/>
        <v>0.16666666666666666</v>
      </c>
      <c r="E5" s="16" t="str">
        <f t="shared" ca="1" si="0"/>
        <v/>
      </c>
      <c r="F5" s="23">
        <f t="shared" ref="F5:F16" ca="1" si="1">AVERAGE(B5:E5)</f>
        <v>5.5555555555555552E-2</v>
      </c>
    </row>
    <row r="6" spans="1:6" s="2" customFormat="1" x14ac:dyDescent="0.3">
      <c r="A6" s="2" t="s">
        <v>6</v>
      </c>
      <c r="B6" s="24">
        <v>0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8">
        <f t="shared" ca="1" si="1"/>
        <v>0</v>
      </c>
    </row>
    <row r="7" spans="1:6" s="3" customFormat="1" x14ac:dyDescent="0.3">
      <c r="A7" s="4" t="s">
        <v>118</v>
      </c>
      <c r="B7" s="9">
        <v>1</v>
      </c>
      <c r="C7" s="16" t="str">
        <f t="shared" ca="1" si="0"/>
        <v/>
      </c>
      <c r="D7" s="16" t="str">
        <f t="shared" ca="1" si="0"/>
        <v/>
      </c>
      <c r="E7" s="16" t="str">
        <f t="shared" ca="1" si="0"/>
        <v/>
      </c>
      <c r="F7" s="23">
        <f t="shared" ca="1" si="1"/>
        <v>1</v>
      </c>
    </row>
    <row r="8" spans="1:6" s="2" customFormat="1" x14ac:dyDescent="0.3">
      <c r="A8" s="5" t="s">
        <v>119</v>
      </c>
      <c r="B8" s="8">
        <v>1</v>
      </c>
      <c r="C8" s="6">
        <f t="shared" ca="1" si="0"/>
        <v>0</v>
      </c>
      <c r="D8" s="6">
        <f t="shared" ca="1" si="0"/>
        <v>5.2631578947368418E-2</v>
      </c>
      <c r="E8" s="6" t="str">
        <f t="shared" ca="1" si="0"/>
        <v/>
      </c>
      <c r="F8" s="8">
        <f t="shared" ca="1" si="1"/>
        <v>0.35087719298245612</v>
      </c>
    </row>
    <row r="9" spans="1:6" s="3" customFormat="1" x14ac:dyDescent="0.3">
      <c r="A9" s="4" t="s">
        <v>120</v>
      </c>
      <c r="B9" s="9">
        <v>0</v>
      </c>
      <c r="C9" s="16">
        <f t="shared" ca="1" si="0"/>
        <v>3.125E-2</v>
      </c>
      <c r="D9" s="16">
        <f t="shared" ca="1" si="0"/>
        <v>0</v>
      </c>
      <c r="E9" s="16" t="str">
        <f t="shared" ca="1" si="0"/>
        <v/>
      </c>
      <c r="F9" s="23">
        <f t="shared" ca="1" si="1"/>
        <v>1.0416666666666666E-2</v>
      </c>
    </row>
    <row r="10" spans="1:6" s="2" customFormat="1" x14ac:dyDescent="0.3">
      <c r="A10" s="5" t="s">
        <v>121</v>
      </c>
      <c r="B10" s="24">
        <v>0</v>
      </c>
      <c r="C10" s="6" t="str">
        <f t="shared" ca="1" si="0"/>
        <v/>
      </c>
      <c r="D10" s="6" t="str">
        <f t="shared" ca="1" si="0"/>
        <v/>
      </c>
      <c r="E10" s="6" t="str">
        <f t="shared" ca="1" si="0"/>
        <v/>
      </c>
      <c r="F10" s="8">
        <f t="shared" ca="1" si="1"/>
        <v>0</v>
      </c>
    </row>
    <row r="11" spans="1:6" s="3" customFormat="1" x14ac:dyDescent="0.3">
      <c r="A11" s="4" t="s">
        <v>122</v>
      </c>
      <c r="B11" s="9">
        <v>1</v>
      </c>
      <c r="C11" s="16">
        <f t="shared" ca="1" si="0"/>
        <v>4.5454545454545456E-2</v>
      </c>
      <c r="D11" s="16">
        <f t="shared" ca="1" si="0"/>
        <v>0</v>
      </c>
      <c r="E11" s="16" t="str">
        <f t="shared" ca="1" si="0"/>
        <v/>
      </c>
      <c r="F11" s="23">
        <f t="shared" ca="1" si="1"/>
        <v>0.34848484848484845</v>
      </c>
    </row>
    <row r="12" spans="1:6" s="2" customFormat="1" x14ac:dyDescent="0.3">
      <c r="A12" s="5" t="s">
        <v>123</v>
      </c>
      <c r="B12" s="24">
        <v>0</v>
      </c>
      <c r="C12" s="6" t="str">
        <f t="shared" ca="1" si="0"/>
        <v/>
      </c>
      <c r="D12" s="6" t="str">
        <f t="shared" ca="1" si="0"/>
        <v/>
      </c>
      <c r="E12" s="6" t="str">
        <f t="shared" ca="1" si="0"/>
        <v/>
      </c>
      <c r="F12" s="8">
        <f t="shared" ca="1" si="1"/>
        <v>0</v>
      </c>
    </row>
    <row r="13" spans="1:6" s="3" customFormat="1" x14ac:dyDescent="0.3">
      <c r="A13" s="4" t="s">
        <v>124</v>
      </c>
      <c r="B13" s="9">
        <v>1</v>
      </c>
      <c r="C13" s="16" t="str">
        <f t="shared" ca="1" si="0"/>
        <v/>
      </c>
      <c r="D13" s="16" t="str">
        <f t="shared" ca="1" si="0"/>
        <v/>
      </c>
      <c r="E13" s="16" t="str">
        <f t="shared" ca="1" si="0"/>
        <v/>
      </c>
      <c r="F13" s="23">
        <f t="shared" ca="1" si="1"/>
        <v>1</v>
      </c>
    </row>
    <row r="14" spans="1:6" s="2" customFormat="1" x14ac:dyDescent="0.3">
      <c r="A14" s="5" t="s">
        <v>125</v>
      </c>
      <c r="B14" s="24">
        <v>1</v>
      </c>
      <c r="C14" s="6">
        <f t="shared" ca="1" si="0"/>
        <v>3.8461538461538464E-2</v>
      </c>
      <c r="D14" s="6">
        <f t="shared" ca="1" si="0"/>
        <v>3.8461538461538464E-2</v>
      </c>
      <c r="E14" s="6" t="str">
        <f t="shared" ca="1" si="0"/>
        <v/>
      </c>
      <c r="F14" s="8">
        <f t="shared" ca="1" si="1"/>
        <v>0.35897435897435903</v>
      </c>
    </row>
    <row r="15" spans="1:6" s="3" customFormat="1" x14ac:dyDescent="0.3">
      <c r="A15" s="4" t="s">
        <v>126</v>
      </c>
      <c r="B15" s="9">
        <v>0</v>
      </c>
      <c r="C15" s="16">
        <f t="shared" ca="1" si="0"/>
        <v>9.8039215686274508E-3</v>
      </c>
      <c r="D15" s="16">
        <f t="shared" ca="1" si="0"/>
        <v>9.8039215686274508E-3</v>
      </c>
      <c r="E15" s="16" t="str">
        <f t="shared" ca="1" si="0"/>
        <v/>
      </c>
      <c r="F15" s="23">
        <f t="shared" ca="1" si="1"/>
        <v>6.5359477124183009E-3</v>
      </c>
    </row>
    <row r="16" spans="1:6" s="2" customFormat="1" x14ac:dyDescent="0.3">
      <c r="A16" s="5" t="s">
        <v>7</v>
      </c>
      <c r="B16" s="24">
        <v>0</v>
      </c>
      <c r="C16" s="6" t="str">
        <f t="shared" ca="1" si="0"/>
        <v/>
      </c>
      <c r="D16" s="6" t="str">
        <f t="shared" ca="1" si="0"/>
        <v/>
      </c>
      <c r="E16" s="6" t="str">
        <f t="shared" ca="1" si="0"/>
        <v/>
      </c>
      <c r="F16" s="8">
        <f t="shared" ca="1" si="1"/>
        <v>0</v>
      </c>
    </row>
    <row r="17" spans="1:6" s="1" customFormat="1" x14ac:dyDescent="0.3">
      <c r="A17" s="1" t="s">
        <v>1</v>
      </c>
      <c r="F17" s="22">
        <f ca="1">AVERAGE(F2:F16)</f>
        <v>0.35263831527376416</v>
      </c>
    </row>
  </sheetData>
  <hyperlinks>
    <hyperlink ref="A9" r:id="rId1" tooltip="Condition (IPS)" display="https://build.fhir.org/ig/HL7/fhir-ips/StructureDefinition-Condition-uv-ips.html"/>
    <hyperlink ref="A11" r:id="rId2" tooltip="Medication (IPS)" display="https://build.fhir.org/ig/HL7/fhir-ips/StructureDefinition-Medication-uv-ips.html"/>
    <hyperlink ref="A12" r:id="rId3" tooltip="Observation Results (IPS)" display="https://build.fhir.org/ig/HL7/fhir-ips/StructureDefinition-Observation-results-uv-ips.html"/>
    <hyperlink ref="A13" r:id="rId4" tooltip="Observation Results: laboratory (IPS)" display="https://build.fhir.org/ig/HL7/fhir-ips/StructureDefinition-Observation-results-laboratory-uv-ips.html"/>
    <hyperlink ref="A2" r:id="rId5" tooltip="Patient (IPS)" display="https://build.fhir.org/ig/HL7/fhir-ips/StructureDefinition-Patient-uv-ips.html"/>
    <hyperlink ref="A3" r:id="rId6" tooltip="Organization (IPS)" display="https://build.fhir.org/ig/HL7/fhir-ips/StructureDefinition-Organization-uv-ips.html"/>
    <hyperlink ref="A4" r:id="rId7" tooltip="Practitioner (IPS)" display="https://build.fhir.org/ig/HL7/fhir-ips/StructureDefinition-Practitioner-uv-ips.html"/>
    <hyperlink ref="A5" r:id="rId8" tooltip="PractitionerRole (IPS)" display="https://build.fhir.org/ig/HL7/fhir-ips/StructureDefinition-PractitionerRole-uv-ips.html"/>
    <hyperlink ref="A16" r:id="rId9" tooltip="Bundle - IPS" display="https://build.fhir.org/ig/HL7/fhir-ips/StructureDefinition-Bundle-uv-ips.html"/>
    <hyperlink ref="A15" r:id="rId10" tooltip="Composition (IPS)" display="https://build.fhir.org/ig/HL7/fhir-ips/StructureDefinition-Composition-uv-ips.html"/>
    <hyperlink ref="A7" r:id="rId11" tooltip="Allergy Intolerance (IPS)" display="https://build.fhir.org/ig/HL7/fhir-ips/StructureDefinition-AllergyIntolerance-uv-ips.html"/>
    <hyperlink ref="A8" r:id="rId12" tooltip="Immunization (IPS)" display="https://build.fhir.org/ig/HL7/fhir-ips/StructureDefinition-Immunization-uv-ips.html"/>
    <hyperlink ref="A10" r:id="rId13" tooltip="Medication Statement (IPS)" display="https://build.fhir.org/ig/HL7/fhir-ips/StructureDefinition-MedicationStatement-uv-ips.html"/>
    <hyperlink ref="A14" r:id="rId14" tooltip="Specimen (IPS)" display="https://build.fhir.org/ig/HL7/fhir-ips/StructureDefinition-Specimen-uv-ips.html"/>
  </hyperlinks>
  <pageMargins left="0.7" right="0.7" top="0.75" bottom="0.75" header="0.3" footer="0.3"/>
  <pageSetup orientation="portrait" r:id="rId15"/>
  <drawing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8" sqref="C28"/>
    </sheetView>
  </sheetViews>
  <sheetFormatPr defaultColWidth="8.88671875" defaultRowHeight="14.4" x14ac:dyDescent="0.3"/>
  <cols>
    <col min="1" max="1" width="62.4414062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7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CodeSystem/Medication Status Codes</v>
      </c>
      <c r="B4" s="5" t="s">
        <v>70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 Status Codes</v>
      </c>
      <c r="B5" s="4" t="s">
        <v>70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 SNOMEDCTDrugTherapyStatusCodes</v>
      </c>
      <c r="B6" s="5" t="s">
        <v>71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 SNOMEDCTDrugTherapyStatusCodes</v>
      </c>
      <c r="B7" s="4" t="s">
        <v>71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CodeSystem/Medication usage category codes</v>
      </c>
      <c r="B8" s="5" t="s">
        <v>72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ValueSet/Medication usage category codes</v>
      </c>
      <c r="B9" s="4" t="s">
        <v>72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CodeSystem/MedicationSnomedCodesAbsentUnknown</v>
      </c>
      <c r="B10" s="5" t="s">
        <v>73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ValueSet/MedicationSnomedCodesAbsentUnknown</v>
      </c>
      <c r="B11" s="4" t="s">
        <v>73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CodeSystem/Condition/Problem/DiagnosisCodes</v>
      </c>
      <c r="B14" s="5" t="s">
        <v>74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ValueSet/Condition/Problem/DiagnosisCodes</v>
      </c>
      <c r="B15" s="4" t="s">
        <v>74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 SNOMEDCTAdditionalDosageInstructions</v>
      </c>
      <c r="B16" s="5" t="s">
        <v>75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 SNOMEDCTAdditionalDosageInstructions</v>
      </c>
      <c r="B17" s="4" t="s">
        <v>75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CodeSystem/SNOMEDCTMedicationAsNeededReasonCodes</v>
      </c>
      <c r="B18" s="5" t="s">
        <v>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ValueSet/SNOMEDCTMedicationAsNeededReasonCodes</v>
      </c>
      <c r="B19" s="4" t="s">
        <v>76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SNOMEDCTAnatomicalStructureForAdministrationSiteCodes</v>
      </c>
      <c r="B20" s="5" t="s">
        <v>77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SNOMEDCTAnatomicalStructureForAdministrationSiteCodes</v>
      </c>
      <c r="B21" s="4" t="s">
        <v>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MedicineRouteOfAdministrationUvIps</v>
      </c>
      <c r="B22" s="5" t="s">
        <v>78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MedicineRouteOfAdministrationUvIps</v>
      </c>
      <c r="B23" s="4" t="s">
        <v>78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15" t="str">
        <f t="shared" si="0"/>
        <v>CodeSystem/ SNOMEDCTAdministrationMethodCodes</v>
      </c>
      <c r="B24" s="5" t="s">
        <v>79</v>
      </c>
      <c r="C24" s="2" t="s">
        <v>3</v>
      </c>
      <c r="E24" s="2" t="b">
        <v>0</v>
      </c>
      <c r="F24" s="2" t="b">
        <v>0</v>
      </c>
      <c r="G24" s="10">
        <f t="shared" ref="G24:G27" si="2">COUNTIF(E24:F24,TRUE)/COLUMNS(E24:F24)</f>
        <v>0</v>
      </c>
    </row>
    <row r="25" spans="1:7" s="3" customFormat="1" x14ac:dyDescent="0.3">
      <c r="A25" s="14" t="str">
        <f t="shared" si="0"/>
        <v>ValueSet/ SNOMEDCTAdministrationMethodCodes</v>
      </c>
      <c r="B25" s="4" t="s">
        <v>79</v>
      </c>
      <c r="C25" s="3" t="s">
        <v>4</v>
      </c>
      <c r="E25" s="14" t="b">
        <v>0</v>
      </c>
      <c r="F25" s="14" t="b">
        <v>0</v>
      </c>
      <c r="G25" s="7">
        <f t="shared" si="2"/>
        <v>0</v>
      </c>
    </row>
    <row r="26" spans="1:7" s="2" customFormat="1" x14ac:dyDescent="0.3">
      <c r="A26" s="15" t="str">
        <f t="shared" si="0"/>
        <v>CodeSystem/ DoseAndRateType</v>
      </c>
      <c r="B26" s="5" t="s">
        <v>80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 DoseAndRateType</v>
      </c>
      <c r="B27" s="4" t="s">
        <v>80</v>
      </c>
      <c r="C27" s="3" t="s">
        <v>4</v>
      </c>
      <c r="E27" s="14" t="b">
        <v>0</v>
      </c>
      <c r="F27" s="14" t="b">
        <v>0</v>
      </c>
      <c r="G27" s="7">
        <f t="shared" si="2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7" sqref="A17"/>
    </sheetView>
  </sheetViews>
  <sheetFormatPr defaultColWidth="8.88671875" defaultRowHeight="14.4" x14ac:dyDescent="0.3"/>
  <cols>
    <col min="1" max="1" width="46.886718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CodeSystem/MedicationSnomedCodesAbsentUnknown</v>
      </c>
      <c r="B4" s="5" t="s">
        <v>73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ValueSet/MedicationSnomedCodesAbsentUnknown</v>
      </c>
      <c r="B5" s="4" t="s">
        <v>73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CodeSystem/Medications - SNOMED CT IPS Free Set</v>
      </c>
      <c r="B6" s="5" t="s">
        <v>81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ValueSet/Medications - SNOMED CT IPS Free Set</v>
      </c>
      <c r="B7" s="4" t="s">
        <v>81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CodeSystem/WHO ATC - IPS</v>
      </c>
      <c r="B8" s="5" t="s">
        <v>59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ValueSet/WHO ATC - IPS</v>
      </c>
      <c r="B9" s="4" t="s">
        <v>59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CodeSystem/Absent or Unknown Medication - IPS</v>
      </c>
      <c r="B10" s="5" t="s">
        <v>82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Medication - IPS</v>
      </c>
      <c r="B11" s="4" t="s">
        <v>82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CodeSystem/Medication Status Codes</v>
      </c>
      <c r="B12" s="5" t="s">
        <v>70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ValueSet/Medication Status Codes</v>
      </c>
      <c r="B13" s="4" t="s">
        <v>70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CodeSystem/MedicineDoseFormUvIps</v>
      </c>
      <c r="B14" s="5" t="s">
        <v>83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ValueSet/MedicineDoseFormUvIps</v>
      </c>
      <c r="B15" s="4" t="s">
        <v>83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CodeSystem/MedicineActiveSubstancesUvIps</v>
      </c>
      <c r="B16" s="5" t="s">
        <v>84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ValueSet/MedicineActiveSubstancesUvIps</v>
      </c>
      <c r="B17" s="4" t="s">
        <v>84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7" workbookViewId="0">
      <selection activeCell="B27" sqref="B27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CodeSystem/ObservationCategoryCodes</v>
      </c>
      <c r="B4" s="5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4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CodeSystem/loinc.org</v>
      </c>
      <c r="B6" s="18" t="s">
        <v>88</v>
      </c>
      <c r="C6" s="2" t="s">
        <v>3</v>
      </c>
      <c r="E6" s="2" t="b">
        <v>1</v>
      </c>
      <c r="F6" s="2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ValueSet/observation-codes</v>
      </c>
      <c r="B7" s="17" t="s">
        <v>87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DataAbsentReason</v>
      </c>
      <c r="B10" s="5" t="s">
        <v>89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 DataAbsentReason</v>
      </c>
      <c r="B11" s="4" t="s">
        <v>89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 ObservationInterpretationCodes</v>
      </c>
      <c r="B12" s="5" t="s">
        <v>90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 ObservationInterpretationCodes</v>
      </c>
      <c r="B13" s="4" t="s">
        <v>90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CodeSystem/SNOMEDCTBodyStructures</v>
      </c>
      <c r="B14" s="5" t="s">
        <v>91</v>
      </c>
      <c r="C14" s="2" t="s">
        <v>3</v>
      </c>
      <c r="E14" s="2" t="b">
        <v>0</v>
      </c>
      <c r="F14" s="2" t="b">
        <v>1</v>
      </c>
      <c r="G14" s="10">
        <f t="shared" si="1"/>
        <v>0.5</v>
      </c>
    </row>
    <row r="15" spans="1:7" s="3" customFormat="1" x14ac:dyDescent="0.3">
      <c r="A15" s="14" t="str">
        <f t="shared" si="0"/>
        <v>ValueSet/SNOMEDCTBodyStructures</v>
      </c>
      <c r="B15" s="4" t="s">
        <v>91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CodeSystem/ObservationMethods</v>
      </c>
      <c r="B16" s="5" t="s">
        <v>92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ValueSet/ObservationMethods</v>
      </c>
      <c r="B17" s="4" t="s">
        <v>92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 ObservationReferenceRangeMeaningCodes</v>
      </c>
      <c r="B18" s="5" t="s">
        <v>93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ObservationReferenceRangeMeaningCodes</v>
      </c>
      <c r="B19" s="4" t="s">
        <v>93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 ObservationReferenceRangeAppliesToCodes</v>
      </c>
      <c r="B20" s="5" t="s">
        <v>94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ObservationReferenceRangeAppliesToCodes</v>
      </c>
      <c r="B21" s="4" t="s">
        <v>94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CodeSystem/LOINCCodes</v>
      </c>
      <c r="B22" s="18" t="s">
        <v>95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ValueSet/observation-codes</v>
      </c>
      <c r="B23" s="17" t="s">
        <v>87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5" si="2">CONCATENATE(C24,"/",B24)</f>
        <v>CodeSystem/ DataAbsentReason</v>
      </c>
      <c r="B24" s="18" t="s">
        <v>89</v>
      </c>
      <c r="C24" s="2" t="s">
        <v>3</v>
      </c>
      <c r="E24" s="2" t="b">
        <v>0</v>
      </c>
      <c r="F24" s="2" t="b">
        <v>0</v>
      </c>
      <c r="G24" s="10">
        <f t="shared" ref="G24:G25" si="3">COUNTIF(E24:F24,TRUE)/COLUMNS(E24:F24)</f>
        <v>0</v>
      </c>
    </row>
    <row r="25" spans="1:7" s="3" customFormat="1" x14ac:dyDescent="0.3">
      <c r="A25" s="14" t="str">
        <f t="shared" si="2"/>
        <v>ValueSet/DataAbsentReason</v>
      </c>
      <c r="B25" s="17" t="s">
        <v>107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ref="A26:A27" si="4">CONCATENATE(C26,"/",B26)</f>
        <v>CodeSystem/</v>
      </c>
      <c r="B26" s="18"/>
      <c r="C26" s="2" t="s">
        <v>3</v>
      </c>
      <c r="E26" s="2" t="b">
        <v>0</v>
      </c>
      <c r="F26" s="2" t="b">
        <v>0</v>
      </c>
      <c r="G26" s="10">
        <f t="shared" ref="G26:G27" si="5">COUNTIF(E26:F26,TRUE)/COLUMNS(E26:F26)</f>
        <v>0</v>
      </c>
    </row>
    <row r="27" spans="1:7" s="3" customFormat="1" x14ac:dyDescent="0.3">
      <c r="A27" s="14" t="str">
        <f t="shared" si="4"/>
        <v>ValueSet/</v>
      </c>
      <c r="B27" s="17"/>
      <c r="C27" s="3" t="s">
        <v>4</v>
      </c>
      <c r="E27" s="14" t="b">
        <v>0</v>
      </c>
      <c r="F27" s="14" t="b">
        <v>0</v>
      </c>
      <c r="G27" s="11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5" workbookViewId="0">
      <selection activeCell="D45" sqref="D45"/>
    </sheetView>
  </sheetViews>
  <sheetFormatPr defaultColWidth="8.88671875" defaultRowHeight="14.4" x14ac:dyDescent="0.3"/>
  <cols>
    <col min="1" max="1" width="51.4414062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39" si="0">CONCATENATE(C2,"/",B2)</f>
        <v>CodeSystem/ CommonLanguages</v>
      </c>
      <c r="B2" s="5" t="s">
        <v>85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 CommonLanguages</v>
      </c>
      <c r="B3" s="4" t="s">
        <v>85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CodeSystem/ObservationCategoryCodes</v>
      </c>
      <c r="B4" s="18" t="s">
        <v>86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ValueSet/ObservationCategoryCodes</v>
      </c>
      <c r="B5" s="17" t="s">
        <v>86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CodeSystem/observation-category</v>
      </c>
      <c r="B6" s="5" t="s">
        <v>96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 xml:space="preserve">ValueSet/observation-category </v>
      </c>
      <c r="B7" s="4" t="s">
        <v>97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CodeSystem/LOINC.ORG</v>
      </c>
      <c r="B8" s="5" t="s">
        <v>99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ValueSet/results-laboratory-observations-uv-ips</v>
      </c>
      <c r="B9" s="4" t="s">
        <v>98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CodeSystem/resource-types</v>
      </c>
      <c r="B10" s="5" t="s">
        <v>100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ValueSet/resource-types</v>
      </c>
      <c r="B11" s="4" t="s">
        <v>100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1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ValueSet/ResultsCodedValuesLaboratoryUvIps</v>
      </c>
      <c r="B13" s="17" t="s">
        <v>101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ValueSet/Results Blood Group - SNOMED CT IPS Free Set</v>
      </c>
      <c r="B15" s="19" t="s">
        <v>102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CodeSystem/http://snomed.info/sct </v>
      </c>
      <c r="B16" s="21" t="s">
        <v>105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ValueSet/Results Presence Absence - SNOMED CT IPS Free Se</v>
      </c>
      <c r="B17" s="17" t="s">
        <v>104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CodeSystem/http://snomed.info/sct</v>
      </c>
      <c r="B18" s="20" t="s">
        <v>103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ValueSet/Results Microorganism - SNOMED CT IPS Free Set</v>
      </c>
      <c r="B19" s="4" t="s">
        <v>106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CodeSystem/DataAbsentReason</v>
      </c>
      <c r="B20" s="5" t="s">
        <v>107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 DataAbsentReason</v>
      </c>
      <c r="B21" s="4" t="s">
        <v>89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v3.ObservationInterpretation</v>
      </c>
      <c r="B22" s="5" t="s">
        <v>109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ValueSet/ObservationInterpretationCodes</v>
      </c>
      <c r="B23" s="4" t="s">
        <v>108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si="0"/>
        <v>CodeSystem/http://snomed.info/sct</v>
      </c>
      <c r="B24" s="20" t="s">
        <v>103</v>
      </c>
      <c r="C24" s="2" t="s">
        <v>3</v>
      </c>
      <c r="E24" s="2" t="b">
        <v>0</v>
      </c>
      <c r="F24" s="2" t="b">
        <v>0</v>
      </c>
      <c r="G24" s="10">
        <f t="shared" ref="G24:G33" si="2">COUNTIF(E24:F24,TRUE)/COLUMNS(E24:F24)</f>
        <v>0</v>
      </c>
    </row>
    <row r="25" spans="1:7" s="3" customFormat="1" x14ac:dyDescent="0.3">
      <c r="A25" s="14" t="str">
        <f t="shared" si="0"/>
        <v>ValueSet/SNOMEDCTBodyStructures</v>
      </c>
      <c r="B25" s="3" t="s">
        <v>91</v>
      </c>
      <c r="C25" s="3" t="s">
        <v>4</v>
      </c>
      <c r="E25" s="14" t="b">
        <v>0</v>
      </c>
      <c r="F25" s="14" t="b">
        <v>0</v>
      </c>
      <c r="G25" s="11">
        <f t="shared" si="2"/>
        <v>0</v>
      </c>
    </row>
    <row r="26" spans="1:7" s="2" customFormat="1" x14ac:dyDescent="0.3">
      <c r="A26" s="15" t="str">
        <f t="shared" si="0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2"/>
        <v>0</v>
      </c>
    </row>
    <row r="27" spans="1:7" s="3" customFormat="1" x14ac:dyDescent="0.3">
      <c r="A27" s="14" t="str">
        <f t="shared" si="0"/>
        <v>ValueSet/ObservationMethods</v>
      </c>
      <c r="B27" s="4" t="s">
        <v>92</v>
      </c>
      <c r="C27" s="3" t="s">
        <v>4</v>
      </c>
      <c r="E27" s="14" t="b">
        <v>0</v>
      </c>
      <c r="F27" s="14" t="b">
        <v>0</v>
      </c>
      <c r="G27" s="11">
        <f t="shared" si="2"/>
        <v>0</v>
      </c>
    </row>
    <row r="28" spans="1:7" s="2" customFormat="1" x14ac:dyDescent="0.3">
      <c r="A28" s="15" t="str">
        <f t="shared" si="0"/>
        <v>CodeSystem/ ObservationReferenceRangeMeaningCodes</v>
      </c>
      <c r="B28" s="5" t="s">
        <v>93</v>
      </c>
      <c r="C28" s="2" t="s">
        <v>3</v>
      </c>
      <c r="E28" s="2" t="b">
        <v>0</v>
      </c>
      <c r="F28" s="2" t="b">
        <v>0</v>
      </c>
      <c r="G28" s="10">
        <f t="shared" si="2"/>
        <v>0</v>
      </c>
    </row>
    <row r="29" spans="1:7" s="3" customFormat="1" x14ac:dyDescent="0.3">
      <c r="A29" s="14" t="str">
        <f t="shared" si="0"/>
        <v>ValueSet/ObservationReferenceRangeMeaningCodes</v>
      </c>
      <c r="B29" s="4" t="s">
        <v>110</v>
      </c>
      <c r="C29" s="3" t="s">
        <v>4</v>
      </c>
      <c r="E29" s="14" t="b">
        <v>0</v>
      </c>
      <c r="F29" s="14" t="b">
        <v>0</v>
      </c>
      <c r="G29" s="11">
        <f t="shared" si="2"/>
        <v>0</v>
      </c>
    </row>
    <row r="30" spans="1:7" s="2" customFormat="1" x14ac:dyDescent="0.3">
      <c r="A30" s="15" t="str">
        <f t="shared" si="0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2"/>
        <v>0</v>
      </c>
    </row>
    <row r="31" spans="1:7" s="3" customFormat="1" x14ac:dyDescent="0.3">
      <c r="A31" s="14" t="str">
        <f t="shared" si="0"/>
        <v>ValueSet/ ObservationReferenceRangeAppliesToCodes</v>
      </c>
      <c r="B31" s="4" t="s">
        <v>94</v>
      </c>
      <c r="C31" s="3" t="s">
        <v>4</v>
      </c>
      <c r="E31" s="14" t="b">
        <v>0</v>
      </c>
      <c r="F31" s="14" t="b">
        <v>0</v>
      </c>
      <c r="G31" s="11">
        <f t="shared" si="2"/>
        <v>0</v>
      </c>
    </row>
    <row r="32" spans="1:7" s="2" customFormat="1" x14ac:dyDescent="0.3">
      <c r="A32" s="15" t="str">
        <f t="shared" si="0"/>
        <v>CodeSystem/ResourceType</v>
      </c>
      <c r="B32" s="5" t="s">
        <v>57</v>
      </c>
      <c r="C32" s="2" t="s">
        <v>3</v>
      </c>
      <c r="E32" s="2" t="b">
        <v>0</v>
      </c>
      <c r="F32" s="2" t="b">
        <v>0</v>
      </c>
      <c r="G32" s="10">
        <f t="shared" si="2"/>
        <v>0</v>
      </c>
    </row>
    <row r="33" spans="1:7" s="3" customFormat="1" x14ac:dyDescent="0.3">
      <c r="A33" s="14" t="str">
        <f t="shared" si="0"/>
        <v>ValueSet/ResourceType</v>
      </c>
      <c r="B33" s="4" t="s">
        <v>57</v>
      </c>
      <c r="C33" s="3" t="s">
        <v>4</v>
      </c>
      <c r="E33" s="14" t="b">
        <v>0</v>
      </c>
      <c r="F33" s="14" t="b">
        <v>0</v>
      </c>
      <c r="G33" s="11">
        <f t="shared" si="2"/>
        <v>0</v>
      </c>
    </row>
    <row r="34" spans="1:7" s="2" customFormat="1" x14ac:dyDescent="0.3">
      <c r="A34" s="15" t="str">
        <f t="shared" si="0"/>
        <v>CodeSystem/http://loinc.org OU ObservationCodes</v>
      </c>
      <c r="B34" s="20" t="s">
        <v>112</v>
      </c>
      <c r="C34" s="2" t="s">
        <v>3</v>
      </c>
      <c r="E34" s="2" t="b">
        <v>0</v>
      </c>
      <c r="F34" s="2" t="b">
        <v>0</v>
      </c>
      <c r="G34" s="10">
        <f t="shared" ref="G34:G39" si="3">COUNTIF(E34:F34,TRUE)/COLUMNS(E34:F34)</f>
        <v>0</v>
      </c>
    </row>
    <row r="35" spans="1:7" s="3" customFormat="1" x14ac:dyDescent="0.3">
      <c r="A35" s="14" t="str">
        <f t="shared" si="0"/>
        <v>ValueSet/ LOINCCodes OU http://loinc.org</v>
      </c>
      <c r="B35" s="17" t="s">
        <v>111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0"/>
        <v>CodeSystem/ DataAbsentReason</v>
      </c>
      <c r="B36" s="5" t="s">
        <v>89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0"/>
        <v>ValueSet/ DataAbsentReason</v>
      </c>
      <c r="B37" s="4" t="s">
        <v>89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0"/>
        <v>CodeSystem/v3.ObservationInterpretation</v>
      </c>
      <c r="B38" s="5" t="s">
        <v>113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0"/>
        <v>ValueSet/ObservationInterpretationCodes</v>
      </c>
      <c r="B39" s="4" t="s">
        <v>108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</sheetData>
  <hyperlinks>
    <hyperlink ref="B14" r:id="rId1"/>
    <hyperlink ref="B12" r:id="rId2"/>
    <hyperlink ref="B16" r:id="rId3"/>
    <hyperlink ref="B18" r:id="rId4"/>
    <hyperlink ref="B24" r:id="rId5"/>
    <hyperlink ref="B26" r:id="rId6"/>
    <hyperlink ref="B30" r:id="rId7"/>
    <hyperlink ref="B34" r:id="rId8" display="http://loinc.org"/>
  </hyperlink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2" sqref="C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0</v>
      </c>
      <c r="G3" s="7">
        <f t="shared" ref="G3:G23" si="1">COUNTIF(E3:F3,TRUE)/COLUMNS(E3:F3)</f>
        <v>0.5</v>
      </c>
    </row>
    <row r="4" spans="1:7" s="2" customFormat="1" x14ac:dyDescent="0.3">
      <c r="A4" s="15" t="str">
        <f t="shared" si="0"/>
        <v>CodeSystem/SpecimenStatus</v>
      </c>
      <c r="B4" s="5" t="s">
        <v>127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ValueSet/SpecimenStatus</v>
      </c>
      <c r="B5" s="4" t="s">
        <v>127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CodeSystem/http://snomed.info/sct</v>
      </c>
      <c r="B6" s="20" t="s">
        <v>103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ValueSet/ResultsSpecimenTypeUvIps</v>
      </c>
      <c r="B7" s="4" t="s">
        <v>128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CodeSystem/http://snomed.info/sct</v>
      </c>
      <c r="B8" s="20" t="s">
        <v>103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ValueSet/Results Specimen Type - SNOMED CT IPS Free Set</v>
      </c>
      <c r="B9" s="4" t="s">
        <v>129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CodeSystem/ResourceType</v>
      </c>
      <c r="B10" s="5" t="s">
        <v>57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ValueSet/ResourceType</v>
      </c>
      <c r="B11" s="4" t="s">
        <v>57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CodeSystem/http://snomed.info/sct</v>
      </c>
      <c r="B12" s="20" t="s">
        <v>103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ValueSet/FHIRSpecimenCollectionMethod</v>
      </c>
      <c r="B13" s="4" t="s">
        <v>130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CodeSystem/http://snomed.info/sct</v>
      </c>
      <c r="B14" s="20" t="s">
        <v>103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ValueSet/BodySiteUvIps</v>
      </c>
      <c r="B15" s="4" t="s">
        <v>131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 xml:space="preserve">CodeSystem/v2-0916 </v>
      </c>
      <c r="B16" s="5" t="s">
        <v>133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ValueSet/Hl7VSRelevantClincialInformation</v>
      </c>
      <c r="B17" s="4" t="s">
        <v>132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CodeSystem/v2.0373</v>
      </c>
      <c r="B18" s="5" t="s">
        <v>135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ValueSet/SpecimenProcessingProcedure</v>
      </c>
      <c r="B19" s="4" t="s">
        <v>134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CodeSystem/http://snomed.info/sct</v>
      </c>
      <c r="B20" s="20" t="s">
        <v>103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ValueSet/SpecimenContainerType</v>
      </c>
      <c r="B21" s="4" t="s">
        <v>136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 Hl7VSAdditivePreservative ou v2-0371</v>
      </c>
      <c r="B22" s="5" t="s">
        <v>138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 Hl7VSAdditivePreservative</v>
      </c>
      <c r="B23" s="4" t="s">
        <v>137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27" si="2">CONCATENATE(C24,"/",B24)</f>
        <v>CodeSystem/specimenCondition ou v2-0493</v>
      </c>
      <c r="B24" s="5" t="s">
        <v>140</v>
      </c>
      <c r="C24" s="2" t="s">
        <v>3</v>
      </c>
      <c r="E24" s="2" t="b">
        <v>0</v>
      </c>
      <c r="F24" s="2" t="b">
        <v>0</v>
      </c>
      <c r="G24" s="10">
        <f t="shared" ref="G24:G27" si="3">COUNTIF(E24:F24,TRUE)/COLUMNS(E24:F24)</f>
        <v>0</v>
      </c>
    </row>
    <row r="25" spans="1:7" s="3" customFormat="1" x14ac:dyDescent="0.3">
      <c r="A25" s="14" t="str">
        <f t="shared" si="2"/>
        <v>ValueSet/Hl7VSSpecimenCondition</v>
      </c>
      <c r="B25" s="4" t="s">
        <v>139</v>
      </c>
      <c r="C25" s="3" t="s">
        <v>4</v>
      </c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</v>
      </c>
      <c r="C27" s="3" t="s">
        <v>4</v>
      </c>
      <c r="E27" s="14" t="b">
        <v>0</v>
      </c>
      <c r="F27" s="14" t="b">
        <v>0</v>
      </c>
      <c r="G27" s="11">
        <f t="shared" si="3"/>
        <v>0</v>
      </c>
    </row>
  </sheetData>
  <hyperlinks>
    <hyperlink ref="B6" r:id="rId1"/>
    <hyperlink ref="B8" r:id="rId2"/>
    <hyperlink ref="B12" r:id="rId3"/>
    <hyperlink ref="B14" r:id="rId4"/>
    <hyperlink ref="B20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D105" sqref="D105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1</v>
      </c>
      <c r="F3" s="14" t="b">
        <v>0</v>
      </c>
      <c r="G3" s="7">
        <f t="shared" ref="G3:G23" si="1">COUNTIF(E3:F3,TRUE)/COLUMNS(E3:F3)</f>
        <v>0.5</v>
      </c>
    </row>
    <row r="4" spans="1:7" s="2" customFormat="1" x14ac:dyDescent="0.3">
      <c r="A4" s="15" t="str">
        <f t="shared" si="0"/>
        <v>CodeSystem/CompositionStatus</v>
      </c>
      <c r="B4" s="5" t="s">
        <v>148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 CompositionStatus</v>
      </c>
      <c r="B5" s="4" t="s">
        <v>147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CodeSystem/http://loinc.org</v>
      </c>
      <c r="B6" s="20" t="s">
        <v>150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ValueSet/DocumentClassValueSet</v>
      </c>
      <c r="B7" s="4" t="s">
        <v>149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CodeSystem/ResourceType</v>
      </c>
      <c r="B8" s="5" t="s">
        <v>57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ValueSet/ResourceType</v>
      </c>
      <c r="B9" s="4" t="s">
        <v>57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 v3.Confidentiality</v>
      </c>
      <c r="B10" s="5" t="s">
        <v>152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ValueSet/v3.ConfidentialityClassification</v>
      </c>
      <c r="B11" s="4" t="s">
        <v>151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CodeSystem/CompositionAttestationMode</v>
      </c>
      <c r="B12" s="5" t="s">
        <v>153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ValueSet/CompositionAttestationMode</v>
      </c>
      <c r="B13" s="4" t="s">
        <v>153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CodeSystem/DocumentRelationshipType</v>
      </c>
      <c r="B14" s="5" t="s">
        <v>154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ValueSet/DocumentRelationshipType</v>
      </c>
      <c r="B15" s="4" t="s">
        <v>154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CodeSystem/v3-ActCode</v>
      </c>
      <c r="B16" s="5" t="s">
        <v>161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ValueSet/v3-ActCode</v>
      </c>
      <c r="B17" s="4" t="s">
        <v>161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CodeSystem/v3-ActClass</v>
      </c>
      <c r="B18" s="5" t="s">
        <v>155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 112 ValueSet</v>
      </c>
      <c r="B19" s="19" t="s">
        <v>156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CodeSystem/http://loinc.org</v>
      </c>
      <c r="B20" s="20" t="s">
        <v>150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ValueSet/DocumentSectionCodes</v>
      </c>
      <c r="B21" s="4" t="s">
        <v>157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CodeSystem/ListMode</v>
      </c>
      <c r="B22" s="5" t="s">
        <v>158</v>
      </c>
      <c r="C22" s="2" t="s">
        <v>3</v>
      </c>
      <c r="D22" s="5"/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ValueSet/ListMode</v>
      </c>
      <c r="B23" s="4" t="s">
        <v>158</v>
      </c>
      <c r="C23" s="3" t="s">
        <v>4</v>
      </c>
      <c r="D23" s="4"/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39" si="2">CONCATENATE(C24,"/",B24)</f>
        <v>CodeSystem/ListOrderCodes</v>
      </c>
      <c r="B24" s="5" t="s">
        <v>159</v>
      </c>
      <c r="C24" s="2" t="s">
        <v>3</v>
      </c>
      <c r="D24" s="5"/>
      <c r="E24" s="2" t="b">
        <v>0</v>
      </c>
      <c r="F24" s="2" t="b">
        <v>0</v>
      </c>
      <c r="G24" s="10">
        <f t="shared" ref="G24:G39" si="3">COUNTIF(E24:F24,TRUE)/COLUMNS(E24:F24)</f>
        <v>0</v>
      </c>
    </row>
    <row r="25" spans="1:7" s="3" customFormat="1" x14ac:dyDescent="0.3">
      <c r="A25" s="14" t="str">
        <f t="shared" si="2"/>
        <v>ValueSet/ListOrderCodes</v>
      </c>
      <c r="B25" s="4" t="s">
        <v>159</v>
      </c>
      <c r="C25" s="3" t="s">
        <v>4</v>
      </c>
      <c r="D25" s="4"/>
      <c r="E25" s="14" t="b">
        <v>0</v>
      </c>
      <c r="F25" s="14" t="b">
        <v>0</v>
      </c>
      <c r="G25" s="11">
        <f t="shared" si="3"/>
        <v>0</v>
      </c>
    </row>
    <row r="26" spans="1:7" s="2" customFormat="1" x14ac:dyDescent="0.3">
      <c r="A26" s="15" t="str">
        <f t="shared" si="2"/>
        <v>CodeSystem/ListMode</v>
      </c>
      <c r="B26" s="5" t="s">
        <v>158</v>
      </c>
      <c r="C26" s="2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ValueSet/ListMode</v>
      </c>
      <c r="B27" s="4" t="s">
        <v>158</v>
      </c>
      <c r="C27" s="3" t="s">
        <v>4</v>
      </c>
      <c r="D27" s="4"/>
      <c r="E27" s="14" t="b">
        <v>0</v>
      </c>
      <c r="F27" s="14" t="b">
        <v>0</v>
      </c>
      <c r="G27" s="11">
        <f t="shared" si="3"/>
        <v>0</v>
      </c>
    </row>
    <row r="28" spans="1:7" s="2" customFormat="1" x14ac:dyDescent="0.3">
      <c r="A28" s="15" t="str">
        <f t="shared" si="2"/>
        <v>CodeSystem/ListOrderCodes</v>
      </c>
      <c r="B28" s="5" t="s">
        <v>159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ValueSet/ListOrderCodes</v>
      </c>
      <c r="B29" s="4" t="s">
        <v>159</v>
      </c>
      <c r="C29" s="3" t="s">
        <v>4</v>
      </c>
      <c r="E29" s="14" t="b">
        <v>0</v>
      </c>
      <c r="F29" s="14" t="b">
        <v>0</v>
      </c>
      <c r="G29" s="11">
        <f t="shared" si="3"/>
        <v>0</v>
      </c>
    </row>
    <row r="30" spans="1:7" s="2" customFormat="1" x14ac:dyDescent="0.3">
      <c r="A30" s="15" t="str">
        <f t="shared" si="2"/>
        <v>CodeSystem/ListEmptyReasons</v>
      </c>
      <c r="B30" s="5" t="s">
        <v>160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ValueSet/ListEmptyReasons</v>
      </c>
      <c r="B31" s="4" t="s">
        <v>160</v>
      </c>
      <c r="C31" s="3" t="s">
        <v>4</v>
      </c>
      <c r="E31" s="14" t="b">
        <v>0</v>
      </c>
      <c r="F31" s="14" t="b">
        <v>0</v>
      </c>
      <c r="G31" s="11">
        <f t="shared" si="3"/>
        <v>0</v>
      </c>
    </row>
    <row r="32" spans="1:7" s="2" customFormat="1" x14ac:dyDescent="0.3">
      <c r="A32" s="15" t="str">
        <f t="shared" si="2"/>
        <v>CodeSystem/ListMode</v>
      </c>
      <c r="B32" s="5" t="s">
        <v>158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ValueSet/ListMode</v>
      </c>
      <c r="B33" s="4" t="s">
        <v>158</v>
      </c>
      <c r="C33" s="3" t="s">
        <v>4</v>
      </c>
      <c r="E33" s="14" t="b">
        <v>0</v>
      </c>
      <c r="F33" s="14" t="b">
        <v>0</v>
      </c>
      <c r="G33" s="11">
        <f t="shared" si="3"/>
        <v>0</v>
      </c>
    </row>
    <row r="34" spans="1:7" s="2" customFormat="1" x14ac:dyDescent="0.3">
      <c r="A34" s="15" t="str">
        <f t="shared" si="2"/>
        <v>CodeSystem/ListOrderCodes</v>
      </c>
      <c r="B34" s="5" t="s">
        <v>159</v>
      </c>
      <c r="C34" s="2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ValueSet/ListOrderCodes</v>
      </c>
      <c r="B35" s="4" t="s">
        <v>159</v>
      </c>
      <c r="C35" s="3" t="s">
        <v>4</v>
      </c>
      <c r="E35" s="14" t="b">
        <v>0</v>
      </c>
      <c r="F35" s="14" t="b">
        <v>0</v>
      </c>
      <c r="G35" s="11">
        <f t="shared" si="3"/>
        <v>0</v>
      </c>
    </row>
    <row r="36" spans="1:7" s="2" customFormat="1" x14ac:dyDescent="0.3">
      <c r="A36" s="15" t="str">
        <f t="shared" si="2"/>
        <v>CodeSystem/ListEmptyReasons</v>
      </c>
      <c r="B36" s="5" t="s">
        <v>160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ValueSet/ListEmptyReasons</v>
      </c>
      <c r="B37" s="4" t="s">
        <v>160</v>
      </c>
      <c r="C37" s="3" t="s">
        <v>4</v>
      </c>
      <c r="E37" s="14" t="b">
        <v>0</v>
      </c>
      <c r="F37" s="14" t="b">
        <v>0</v>
      </c>
      <c r="G37" s="11">
        <f t="shared" si="3"/>
        <v>0</v>
      </c>
    </row>
    <row r="38" spans="1:7" s="2" customFormat="1" x14ac:dyDescent="0.3">
      <c r="A38" s="15" t="str">
        <f t="shared" si="2"/>
        <v>CodeSystem/ListMode</v>
      </c>
      <c r="B38" s="5" t="s">
        <v>158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ValueSet/ListMode</v>
      </c>
      <c r="B39" s="4" t="s">
        <v>158</v>
      </c>
      <c r="C39" s="3" t="s">
        <v>4</v>
      </c>
      <c r="E39" s="14" t="b">
        <v>0</v>
      </c>
      <c r="F39" s="14" t="b">
        <v>0</v>
      </c>
      <c r="G39" s="11">
        <f t="shared" si="3"/>
        <v>0</v>
      </c>
    </row>
    <row r="40" spans="1:7" s="2" customFormat="1" x14ac:dyDescent="0.3">
      <c r="A40" s="15" t="str">
        <f t="shared" ref="A40:A59" si="4">CONCATENATE(C40,"/",B40)</f>
        <v>CodeSystem/ListOrderCodes</v>
      </c>
      <c r="B40" s="5" t="s">
        <v>159</v>
      </c>
      <c r="C40" s="2" t="s">
        <v>3</v>
      </c>
      <c r="E40" s="2" t="b">
        <v>0</v>
      </c>
      <c r="F40" s="2" t="b">
        <v>0</v>
      </c>
      <c r="G40" s="10">
        <f t="shared" ref="G40:G59" si="5">COUNTIF(E40:F40,TRUE)/COLUMNS(E40:F40)</f>
        <v>0</v>
      </c>
    </row>
    <row r="41" spans="1:7" s="3" customFormat="1" x14ac:dyDescent="0.3">
      <c r="A41" s="14" t="str">
        <f t="shared" si="4"/>
        <v>ValueSet/ListOrderCodes</v>
      </c>
      <c r="B41" s="4" t="s">
        <v>159</v>
      </c>
      <c r="C41" s="3" t="s">
        <v>4</v>
      </c>
      <c r="E41" s="14" t="b">
        <v>0</v>
      </c>
      <c r="F41" s="14" t="b">
        <v>0</v>
      </c>
      <c r="G41" s="11">
        <f t="shared" si="5"/>
        <v>0</v>
      </c>
    </row>
    <row r="42" spans="1:7" s="2" customFormat="1" x14ac:dyDescent="0.3">
      <c r="A42" s="15" t="str">
        <f t="shared" si="4"/>
        <v>CodeSystem/ListEmptyReasons</v>
      </c>
      <c r="B42" s="5" t="s">
        <v>160</v>
      </c>
      <c r="C42" s="2" t="s">
        <v>3</v>
      </c>
      <c r="E42" s="2" t="b">
        <v>0</v>
      </c>
      <c r="F42" s="2" t="b">
        <v>0</v>
      </c>
      <c r="G42" s="10">
        <f t="shared" si="5"/>
        <v>0</v>
      </c>
    </row>
    <row r="43" spans="1:7" s="3" customFormat="1" x14ac:dyDescent="0.3">
      <c r="A43" s="14" t="str">
        <f t="shared" si="4"/>
        <v>ValueSet/ListEmptyReasons</v>
      </c>
      <c r="B43" s="4" t="s">
        <v>160</v>
      </c>
      <c r="C43" s="3" t="s">
        <v>4</v>
      </c>
      <c r="E43" s="14" t="b">
        <v>0</v>
      </c>
      <c r="F43" s="14" t="b">
        <v>0</v>
      </c>
      <c r="G43" s="11">
        <f t="shared" si="5"/>
        <v>0</v>
      </c>
    </row>
    <row r="44" spans="1:7" s="2" customFormat="1" x14ac:dyDescent="0.3">
      <c r="A44" s="15" t="str">
        <f t="shared" si="4"/>
        <v>CodeSystem/ListMode</v>
      </c>
      <c r="B44" s="5" t="s">
        <v>158</v>
      </c>
      <c r="C44" s="2" t="s">
        <v>3</v>
      </c>
      <c r="E44" s="2" t="b">
        <v>0</v>
      </c>
      <c r="F44" s="2" t="b">
        <v>0</v>
      </c>
      <c r="G44" s="10">
        <f t="shared" si="5"/>
        <v>0</v>
      </c>
    </row>
    <row r="45" spans="1:7" s="3" customFormat="1" x14ac:dyDescent="0.3">
      <c r="A45" s="14" t="str">
        <f t="shared" si="4"/>
        <v>ValueSet/ListMode</v>
      </c>
      <c r="B45" s="4" t="s">
        <v>158</v>
      </c>
      <c r="C45" s="3" t="s">
        <v>4</v>
      </c>
      <c r="E45" s="14" t="b">
        <v>0</v>
      </c>
      <c r="F45" s="14" t="b">
        <v>0</v>
      </c>
      <c r="G45" s="11">
        <f t="shared" si="5"/>
        <v>0</v>
      </c>
    </row>
    <row r="46" spans="1:7" s="2" customFormat="1" x14ac:dyDescent="0.3">
      <c r="A46" s="15" t="str">
        <f t="shared" si="4"/>
        <v>CodeSystem/ListOrderCodes</v>
      </c>
      <c r="B46" s="5" t="s">
        <v>159</v>
      </c>
      <c r="C46" s="2" t="s">
        <v>3</v>
      </c>
      <c r="E46" s="2" t="b">
        <v>0</v>
      </c>
      <c r="F46" s="2" t="b">
        <v>0</v>
      </c>
      <c r="G46" s="10">
        <f t="shared" si="5"/>
        <v>0</v>
      </c>
    </row>
    <row r="47" spans="1:7" s="3" customFormat="1" x14ac:dyDescent="0.3">
      <c r="A47" s="14" t="str">
        <f t="shared" si="4"/>
        <v>ValueSet/ListOrderCodes</v>
      </c>
      <c r="B47" s="4" t="s">
        <v>159</v>
      </c>
      <c r="C47" s="3" t="s">
        <v>4</v>
      </c>
      <c r="E47" s="14" t="b">
        <v>0</v>
      </c>
      <c r="F47" s="14" t="b">
        <v>0</v>
      </c>
      <c r="G47" s="11">
        <f t="shared" si="5"/>
        <v>0</v>
      </c>
    </row>
    <row r="48" spans="1:7" s="2" customFormat="1" x14ac:dyDescent="0.3">
      <c r="A48" s="15" t="str">
        <f t="shared" si="4"/>
        <v>CodeSystem/ListEmptyReasons</v>
      </c>
      <c r="B48" s="5" t="s">
        <v>160</v>
      </c>
      <c r="C48" s="2" t="s">
        <v>3</v>
      </c>
      <c r="E48" s="2" t="b">
        <v>0</v>
      </c>
      <c r="F48" s="2" t="b">
        <v>0</v>
      </c>
      <c r="G48" s="10">
        <f t="shared" si="5"/>
        <v>0</v>
      </c>
    </row>
    <row r="49" spans="1:7" s="3" customFormat="1" x14ac:dyDescent="0.3">
      <c r="A49" s="14" t="str">
        <f t="shared" si="4"/>
        <v>ValueSet/ListEmptyReasons</v>
      </c>
      <c r="B49" s="4" t="s">
        <v>160</v>
      </c>
      <c r="C49" s="3" t="s">
        <v>4</v>
      </c>
      <c r="E49" s="14" t="b">
        <v>0</v>
      </c>
      <c r="F49" s="14" t="b">
        <v>0</v>
      </c>
      <c r="G49" s="11">
        <f t="shared" si="5"/>
        <v>0</v>
      </c>
    </row>
    <row r="50" spans="1:7" s="2" customFormat="1" x14ac:dyDescent="0.3">
      <c r="A50" s="15" t="str">
        <f t="shared" si="4"/>
        <v>CodeSystem/ListMode</v>
      </c>
      <c r="B50" s="5" t="s">
        <v>158</v>
      </c>
      <c r="C50" s="2" t="s">
        <v>3</v>
      </c>
      <c r="E50" s="2" t="b">
        <v>0</v>
      </c>
      <c r="F50" s="2" t="b">
        <v>0</v>
      </c>
      <c r="G50" s="10">
        <f t="shared" si="5"/>
        <v>0</v>
      </c>
    </row>
    <row r="51" spans="1:7" s="3" customFormat="1" x14ac:dyDescent="0.3">
      <c r="A51" s="14" t="str">
        <f t="shared" si="4"/>
        <v>ValueSet/ListMode</v>
      </c>
      <c r="B51" s="4" t="s">
        <v>158</v>
      </c>
      <c r="C51" s="3" t="s">
        <v>4</v>
      </c>
      <c r="E51" s="14" t="b">
        <v>0</v>
      </c>
      <c r="F51" s="14" t="b">
        <v>0</v>
      </c>
      <c r="G51" s="11">
        <f t="shared" si="5"/>
        <v>0</v>
      </c>
    </row>
    <row r="52" spans="1:7" s="2" customFormat="1" x14ac:dyDescent="0.3">
      <c r="A52" s="15" t="str">
        <f t="shared" si="4"/>
        <v>CodeSystem/ListOrderCodes</v>
      </c>
      <c r="B52" s="5" t="s">
        <v>159</v>
      </c>
      <c r="C52" s="2" t="s">
        <v>3</v>
      </c>
      <c r="E52" s="2" t="b">
        <v>0</v>
      </c>
      <c r="F52" s="2" t="b">
        <v>0</v>
      </c>
      <c r="G52" s="10">
        <f t="shared" si="5"/>
        <v>0</v>
      </c>
    </row>
    <row r="53" spans="1:7" s="3" customFormat="1" x14ac:dyDescent="0.3">
      <c r="A53" s="14" t="str">
        <f t="shared" si="4"/>
        <v>ValueSet/ListOrderCodes</v>
      </c>
      <c r="B53" s="4" t="s">
        <v>159</v>
      </c>
      <c r="C53" s="3" t="s">
        <v>4</v>
      </c>
      <c r="E53" s="14" t="b">
        <v>0</v>
      </c>
      <c r="F53" s="14" t="b">
        <v>0</v>
      </c>
      <c r="G53" s="11">
        <f t="shared" si="5"/>
        <v>0</v>
      </c>
    </row>
    <row r="54" spans="1:7" s="2" customFormat="1" x14ac:dyDescent="0.3">
      <c r="A54" s="15" t="str">
        <f t="shared" si="4"/>
        <v>CodeSystem/ListEmptyReasons</v>
      </c>
      <c r="B54" s="5" t="s">
        <v>160</v>
      </c>
      <c r="C54" s="2" t="s">
        <v>3</v>
      </c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ValueSet/ListEmptyReasons</v>
      </c>
      <c r="B55" s="4" t="s">
        <v>160</v>
      </c>
      <c r="C55" s="3" t="s">
        <v>4</v>
      </c>
      <c r="E55" s="14" t="b">
        <v>0</v>
      </c>
      <c r="F55" s="14" t="b">
        <v>0</v>
      </c>
      <c r="G55" s="11">
        <f t="shared" si="5"/>
        <v>0</v>
      </c>
    </row>
    <row r="56" spans="1:7" s="2" customFormat="1" x14ac:dyDescent="0.3">
      <c r="A56" s="15" t="str">
        <f t="shared" si="4"/>
        <v>CodeSystem/ListMode</v>
      </c>
      <c r="B56" s="5" t="s">
        <v>158</v>
      </c>
      <c r="C56" s="2" t="s">
        <v>3</v>
      </c>
      <c r="E56" s="2" t="b">
        <v>0</v>
      </c>
      <c r="F56" s="2" t="b">
        <v>0</v>
      </c>
      <c r="G56" s="10">
        <f t="shared" si="5"/>
        <v>0</v>
      </c>
    </row>
    <row r="57" spans="1:7" s="3" customFormat="1" x14ac:dyDescent="0.3">
      <c r="A57" s="14" t="str">
        <f t="shared" si="4"/>
        <v>ValueSet/ListMode</v>
      </c>
      <c r="B57" s="4" t="s">
        <v>158</v>
      </c>
      <c r="C57" s="3" t="s">
        <v>4</v>
      </c>
      <c r="E57" s="14" t="b">
        <v>0</v>
      </c>
      <c r="F57" s="14" t="b">
        <v>0</v>
      </c>
      <c r="G57" s="11">
        <f t="shared" si="5"/>
        <v>0</v>
      </c>
    </row>
    <row r="58" spans="1:7" s="2" customFormat="1" x14ac:dyDescent="0.3">
      <c r="A58" s="15" t="str">
        <f t="shared" si="4"/>
        <v>CodeSystem/ListOrderCodes</v>
      </c>
      <c r="B58" s="5" t="s">
        <v>159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ValueSet/ListOrderCodes</v>
      </c>
      <c r="B59" s="4" t="s">
        <v>159</v>
      </c>
      <c r="C59" s="3" t="s">
        <v>4</v>
      </c>
      <c r="E59" s="14" t="b">
        <v>0</v>
      </c>
      <c r="F59" s="14" t="b">
        <v>0</v>
      </c>
      <c r="G59" s="11">
        <f t="shared" si="5"/>
        <v>0</v>
      </c>
    </row>
    <row r="60" spans="1:7" s="2" customFormat="1" x14ac:dyDescent="0.3">
      <c r="A60" s="15" t="str">
        <f t="shared" ref="A60:A65" si="6">CONCATENATE(C60,"/",B60)</f>
        <v>CodeSystem/ListEmptyReasons</v>
      </c>
      <c r="B60" s="5" t="s">
        <v>160</v>
      </c>
      <c r="C60" s="2" t="s">
        <v>3</v>
      </c>
      <c r="E60" s="2" t="b">
        <v>0</v>
      </c>
      <c r="F60" s="2" t="b">
        <v>0</v>
      </c>
      <c r="G60" s="10">
        <f t="shared" ref="G60:G65" si="7">COUNTIF(E60:F60,TRUE)/COLUMNS(E60:F60)</f>
        <v>0</v>
      </c>
    </row>
    <row r="61" spans="1:7" s="3" customFormat="1" x14ac:dyDescent="0.3">
      <c r="A61" s="14" t="str">
        <f t="shared" si="6"/>
        <v>ValueSet/ListEmptyReasons</v>
      </c>
      <c r="B61" s="4" t="s">
        <v>160</v>
      </c>
      <c r="C61" s="3" t="s">
        <v>4</v>
      </c>
      <c r="E61" s="14" t="b">
        <v>0</v>
      </c>
      <c r="F61" s="14" t="b">
        <v>0</v>
      </c>
      <c r="G61" s="11">
        <f t="shared" si="7"/>
        <v>0</v>
      </c>
    </row>
    <row r="62" spans="1:7" s="2" customFormat="1" x14ac:dyDescent="0.3">
      <c r="A62" s="15" t="str">
        <f t="shared" si="6"/>
        <v>CodeSystem/ListMode</v>
      </c>
      <c r="B62" s="5" t="s">
        <v>158</v>
      </c>
      <c r="C62" s="2" t="s">
        <v>3</v>
      </c>
      <c r="E62" s="2" t="b">
        <v>0</v>
      </c>
      <c r="F62" s="2" t="b">
        <v>0</v>
      </c>
      <c r="G62" s="10">
        <f t="shared" si="7"/>
        <v>0</v>
      </c>
    </row>
    <row r="63" spans="1:7" s="3" customFormat="1" x14ac:dyDescent="0.3">
      <c r="A63" s="14" t="str">
        <f t="shared" si="6"/>
        <v>ValueSet/ListMode</v>
      </c>
      <c r="B63" s="4" t="s">
        <v>158</v>
      </c>
      <c r="C63" s="3" t="s">
        <v>4</v>
      </c>
      <c r="E63" s="14" t="b">
        <v>0</v>
      </c>
      <c r="F63" s="14" t="b">
        <v>0</v>
      </c>
      <c r="G63" s="11">
        <f t="shared" si="7"/>
        <v>0</v>
      </c>
    </row>
    <row r="64" spans="1:7" s="2" customFormat="1" x14ac:dyDescent="0.3">
      <c r="A64" s="15" t="str">
        <f t="shared" si="6"/>
        <v>CodeSystem/ListOrderCodes</v>
      </c>
      <c r="B64" s="5" t="s">
        <v>159</v>
      </c>
      <c r="C64" s="2" t="s">
        <v>3</v>
      </c>
      <c r="E64" s="2" t="b">
        <v>0</v>
      </c>
      <c r="F64" s="2" t="b">
        <v>0</v>
      </c>
      <c r="G64" s="10">
        <f t="shared" si="7"/>
        <v>0</v>
      </c>
    </row>
    <row r="65" spans="1:7" s="3" customFormat="1" x14ac:dyDescent="0.3">
      <c r="A65" s="14" t="str">
        <f t="shared" si="6"/>
        <v>ValueSet/ListOrderCodes</v>
      </c>
      <c r="B65" s="4" t="s">
        <v>159</v>
      </c>
      <c r="C65" s="3" t="s">
        <v>4</v>
      </c>
      <c r="E65" s="14" t="b">
        <v>0</v>
      </c>
      <c r="F65" s="14" t="b">
        <v>0</v>
      </c>
      <c r="G65" s="11">
        <f t="shared" si="7"/>
        <v>0</v>
      </c>
    </row>
    <row r="66" spans="1:7" s="2" customFormat="1" x14ac:dyDescent="0.3">
      <c r="A66" s="15" t="str">
        <f t="shared" ref="A66:A97" si="8">CONCATENATE(C66,"/",B66)</f>
        <v>CodeSystem/ListEmptyReasons</v>
      </c>
      <c r="B66" s="5" t="s">
        <v>160</v>
      </c>
      <c r="C66" s="2" t="s">
        <v>3</v>
      </c>
      <c r="E66" s="2" t="b">
        <v>0</v>
      </c>
      <c r="F66" s="2" t="b">
        <v>0</v>
      </c>
      <c r="G66" s="10">
        <f t="shared" ref="G66:G97" si="9">COUNTIF(E66:F66,TRUE)/COLUMNS(E66:F66)</f>
        <v>0</v>
      </c>
    </row>
    <row r="67" spans="1:7" s="3" customFormat="1" x14ac:dyDescent="0.3">
      <c r="A67" s="14" t="str">
        <f t="shared" si="8"/>
        <v>ValueSet/ListEmptyReasons</v>
      </c>
      <c r="B67" s="4" t="s">
        <v>160</v>
      </c>
      <c r="C67" s="3" t="s">
        <v>4</v>
      </c>
      <c r="E67" s="14" t="b">
        <v>0</v>
      </c>
      <c r="F67" s="14" t="b">
        <v>0</v>
      </c>
      <c r="G67" s="11">
        <f t="shared" si="9"/>
        <v>0</v>
      </c>
    </row>
    <row r="68" spans="1:7" s="2" customFormat="1" x14ac:dyDescent="0.3">
      <c r="A68" s="15" t="str">
        <f t="shared" si="8"/>
        <v>CodeSystem/ListMode</v>
      </c>
      <c r="B68" s="5" t="s">
        <v>158</v>
      </c>
      <c r="C68" s="2" t="s">
        <v>3</v>
      </c>
      <c r="E68" s="2" t="b">
        <v>0</v>
      </c>
      <c r="F68" s="2" t="b">
        <v>0</v>
      </c>
      <c r="G68" s="10">
        <f t="shared" si="9"/>
        <v>0</v>
      </c>
    </row>
    <row r="69" spans="1:7" s="3" customFormat="1" x14ac:dyDescent="0.3">
      <c r="A69" s="14" t="str">
        <f t="shared" si="8"/>
        <v>ValueSet/ListMode</v>
      </c>
      <c r="B69" s="4" t="s">
        <v>158</v>
      </c>
      <c r="C69" s="3" t="s">
        <v>4</v>
      </c>
      <c r="E69" s="14" t="b">
        <v>0</v>
      </c>
      <c r="F69" s="14" t="b">
        <v>0</v>
      </c>
      <c r="G69" s="11">
        <f t="shared" si="9"/>
        <v>0</v>
      </c>
    </row>
    <row r="70" spans="1:7" s="2" customFormat="1" x14ac:dyDescent="0.3">
      <c r="A70" s="15" t="str">
        <f t="shared" si="8"/>
        <v>CodeSystem/ListOrderCodes</v>
      </c>
      <c r="B70" s="5" t="s">
        <v>159</v>
      </c>
      <c r="C70" s="2" t="s">
        <v>3</v>
      </c>
      <c r="E70" s="2" t="b">
        <v>0</v>
      </c>
      <c r="F70" s="2" t="b">
        <v>0</v>
      </c>
      <c r="G70" s="10">
        <f t="shared" si="9"/>
        <v>0</v>
      </c>
    </row>
    <row r="71" spans="1:7" s="3" customFormat="1" x14ac:dyDescent="0.3">
      <c r="A71" s="14" t="str">
        <f t="shared" si="8"/>
        <v>ValueSet/ListOrderCodes</v>
      </c>
      <c r="B71" s="4" t="s">
        <v>159</v>
      </c>
      <c r="C71" s="3" t="s">
        <v>4</v>
      </c>
      <c r="E71" s="14" t="b">
        <v>0</v>
      </c>
      <c r="F71" s="14" t="b">
        <v>0</v>
      </c>
      <c r="G71" s="11">
        <f t="shared" si="9"/>
        <v>0</v>
      </c>
    </row>
    <row r="72" spans="1:7" s="2" customFormat="1" x14ac:dyDescent="0.3">
      <c r="A72" s="15" t="str">
        <f t="shared" si="8"/>
        <v>CodeSystem/ListEmptyReasons</v>
      </c>
      <c r="B72" s="5" t="s">
        <v>160</v>
      </c>
      <c r="C72" s="2" t="s">
        <v>3</v>
      </c>
      <c r="E72" s="2" t="b">
        <v>0</v>
      </c>
      <c r="F72" s="2" t="b">
        <v>0</v>
      </c>
      <c r="G72" s="10">
        <f t="shared" si="9"/>
        <v>0</v>
      </c>
    </row>
    <row r="73" spans="1:7" s="3" customFormat="1" x14ac:dyDescent="0.3">
      <c r="A73" s="14" t="str">
        <f t="shared" si="8"/>
        <v>ValueSet/ListEmptyReasons</v>
      </c>
      <c r="B73" s="4" t="s">
        <v>160</v>
      </c>
      <c r="C73" s="3" t="s">
        <v>4</v>
      </c>
      <c r="E73" s="14" t="b">
        <v>0</v>
      </c>
      <c r="F73" s="14" t="b">
        <v>0</v>
      </c>
      <c r="G73" s="11">
        <f t="shared" si="9"/>
        <v>0</v>
      </c>
    </row>
    <row r="74" spans="1:7" s="2" customFormat="1" x14ac:dyDescent="0.3">
      <c r="A74" s="15" t="str">
        <f t="shared" si="8"/>
        <v>CodeSystem/ListMode</v>
      </c>
      <c r="B74" s="5" t="s">
        <v>158</v>
      </c>
      <c r="C74" s="2" t="s">
        <v>3</v>
      </c>
      <c r="E74" s="2" t="b">
        <v>0</v>
      </c>
      <c r="F74" s="2" t="b">
        <v>0</v>
      </c>
      <c r="G74" s="10">
        <f t="shared" si="9"/>
        <v>0</v>
      </c>
    </row>
    <row r="75" spans="1:7" s="3" customFormat="1" x14ac:dyDescent="0.3">
      <c r="A75" s="14" t="str">
        <f t="shared" si="8"/>
        <v>ValueSet/ListMode</v>
      </c>
      <c r="B75" s="4" t="s">
        <v>158</v>
      </c>
      <c r="C75" s="3" t="s">
        <v>4</v>
      </c>
      <c r="E75" s="14" t="b">
        <v>0</v>
      </c>
      <c r="F75" s="14" t="b">
        <v>0</v>
      </c>
      <c r="G75" s="11">
        <f t="shared" si="9"/>
        <v>0</v>
      </c>
    </row>
    <row r="76" spans="1:7" s="2" customFormat="1" x14ac:dyDescent="0.3">
      <c r="A76" s="15" t="str">
        <f t="shared" si="8"/>
        <v>CodeSystem/ListOrderCodes</v>
      </c>
      <c r="B76" s="5" t="s">
        <v>159</v>
      </c>
      <c r="C76" s="2" t="s">
        <v>3</v>
      </c>
      <c r="E76" s="2" t="b">
        <v>0</v>
      </c>
      <c r="F76" s="2" t="b">
        <v>0</v>
      </c>
      <c r="G76" s="10">
        <f t="shared" si="9"/>
        <v>0</v>
      </c>
    </row>
    <row r="77" spans="1:7" s="3" customFormat="1" x14ac:dyDescent="0.3">
      <c r="A77" s="14" t="str">
        <f t="shared" si="8"/>
        <v>ValueSet/ListOrderCodes</v>
      </c>
      <c r="B77" s="4" t="s">
        <v>159</v>
      </c>
      <c r="C77" s="3" t="s">
        <v>4</v>
      </c>
      <c r="E77" s="14" t="b">
        <v>0</v>
      </c>
      <c r="F77" s="14" t="b">
        <v>0</v>
      </c>
      <c r="G77" s="11">
        <f t="shared" si="9"/>
        <v>0</v>
      </c>
    </row>
    <row r="78" spans="1:7" s="2" customFormat="1" x14ac:dyDescent="0.3">
      <c r="A78" s="15" t="str">
        <f t="shared" si="8"/>
        <v>CodeSystem/ListEmptyReasons</v>
      </c>
      <c r="B78" s="5" t="s">
        <v>160</v>
      </c>
      <c r="C78" s="2" t="s">
        <v>3</v>
      </c>
      <c r="E78" s="2" t="b">
        <v>0</v>
      </c>
      <c r="F78" s="2" t="b">
        <v>0</v>
      </c>
      <c r="G78" s="10">
        <f t="shared" si="9"/>
        <v>0</v>
      </c>
    </row>
    <row r="79" spans="1:7" s="3" customFormat="1" x14ac:dyDescent="0.3">
      <c r="A79" s="14" t="str">
        <f t="shared" si="8"/>
        <v>ValueSet/ListEmptyReasons</v>
      </c>
      <c r="B79" s="4" t="s">
        <v>160</v>
      </c>
      <c r="C79" s="3" t="s">
        <v>4</v>
      </c>
      <c r="E79" s="14" t="b">
        <v>0</v>
      </c>
      <c r="F79" s="14" t="b">
        <v>0</v>
      </c>
      <c r="G79" s="11">
        <f t="shared" si="9"/>
        <v>0</v>
      </c>
    </row>
    <row r="80" spans="1:7" s="2" customFormat="1" x14ac:dyDescent="0.3">
      <c r="A80" s="15" t="str">
        <f t="shared" si="8"/>
        <v>CodeSystem/ListMode</v>
      </c>
      <c r="B80" s="5" t="s">
        <v>158</v>
      </c>
      <c r="C80" s="2" t="s">
        <v>3</v>
      </c>
      <c r="E80" s="2" t="b">
        <v>0</v>
      </c>
      <c r="F80" s="2" t="b">
        <v>0</v>
      </c>
      <c r="G80" s="10">
        <f t="shared" si="9"/>
        <v>0</v>
      </c>
    </row>
    <row r="81" spans="1:7" s="3" customFormat="1" x14ac:dyDescent="0.3">
      <c r="A81" s="14" t="str">
        <f t="shared" si="8"/>
        <v>ValueSet/ListMode</v>
      </c>
      <c r="B81" s="4" t="s">
        <v>158</v>
      </c>
      <c r="C81" s="3" t="s">
        <v>4</v>
      </c>
      <c r="E81" s="14" t="b">
        <v>0</v>
      </c>
      <c r="F81" s="14" t="b">
        <v>0</v>
      </c>
      <c r="G81" s="11">
        <f t="shared" si="9"/>
        <v>0</v>
      </c>
    </row>
    <row r="82" spans="1:7" s="2" customFormat="1" x14ac:dyDescent="0.3">
      <c r="A82" s="15" t="str">
        <f t="shared" si="8"/>
        <v>CodeSystem/ListOrderCodes</v>
      </c>
      <c r="B82" s="5" t="s">
        <v>159</v>
      </c>
      <c r="C82" s="2" t="s">
        <v>3</v>
      </c>
      <c r="E82" s="2" t="b">
        <v>0</v>
      </c>
      <c r="F82" s="2" t="b">
        <v>0</v>
      </c>
      <c r="G82" s="10">
        <f t="shared" si="9"/>
        <v>0</v>
      </c>
    </row>
    <row r="83" spans="1:7" s="3" customFormat="1" x14ac:dyDescent="0.3">
      <c r="A83" s="14" t="str">
        <f t="shared" si="8"/>
        <v>ValueSet/ListOrderCodes</v>
      </c>
      <c r="B83" s="4" t="s">
        <v>159</v>
      </c>
      <c r="C83" s="3" t="s">
        <v>4</v>
      </c>
      <c r="E83" s="14" t="b">
        <v>0</v>
      </c>
      <c r="F83" s="14" t="b">
        <v>0</v>
      </c>
      <c r="G83" s="11">
        <f t="shared" si="9"/>
        <v>0</v>
      </c>
    </row>
    <row r="84" spans="1:7" s="2" customFormat="1" x14ac:dyDescent="0.3">
      <c r="A84" s="15" t="str">
        <f t="shared" si="8"/>
        <v>CodeSystem/ListEmptyReasons</v>
      </c>
      <c r="B84" s="5" t="s">
        <v>160</v>
      </c>
      <c r="C84" s="2" t="s">
        <v>3</v>
      </c>
      <c r="E84" s="2" t="b">
        <v>0</v>
      </c>
      <c r="F84" s="2" t="b">
        <v>0</v>
      </c>
      <c r="G84" s="10">
        <f t="shared" si="9"/>
        <v>0</v>
      </c>
    </row>
    <row r="85" spans="1:7" s="3" customFormat="1" x14ac:dyDescent="0.3">
      <c r="A85" s="14" t="str">
        <f t="shared" si="8"/>
        <v>ValueSet/ListEmptyReasons</v>
      </c>
      <c r="B85" s="4" t="s">
        <v>160</v>
      </c>
      <c r="C85" s="3" t="s">
        <v>4</v>
      </c>
      <c r="E85" s="14" t="b">
        <v>0</v>
      </c>
      <c r="F85" s="14" t="b">
        <v>0</v>
      </c>
      <c r="G85" s="11">
        <f t="shared" si="9"/>
        <v>0</v>
      </c>
    </row>
    <row r="86" spans="1:7" s="2" customFormat="1" x14ac:dyDescent="0.3">
      <c r="A86" s="15" t="str">
        <f t="shared" si="8"/>
        <v>CodeSystem/ListMode</v>
      </c>
      <c r="B86" s="5" t="s">
        <v>158</v>
      </c>
      <c r="C86" s="2" t="s">
        <v>3</v>
      </c>
      <c r="E86" s="2" t="b">
        <v>0</v>
      </c>
      <c r="F86" s="2" t="b">
        <v>0</v>
      </c>
      <c r="G86" s="10">
        <f t="shared" si="9"/>
        <v>0</v>
      </c>
    </row>
    <row r="87" spans="1:7" s="3" customFormat="1" x14ac:dyDescent="0.3">
      <c r="A87" s="14" t="str">
        <f t="shared" si="8"/>
        <v>ValueSet/ListMode</v>
      </c>
      <c r="B87" s="4" t="s">
        <v>158</v>
      </c>
      <c r="C87" s="3" t="s">
        <v>4</v>
      </c>
      <c r="E87" s="14" t="b">
        <v>0</v>
      </c>
      <c r="F87" s="14" t="b">
        <v>0</v>
      </c>
      <c r="G87" s="11">
        <f t="shared" si="9"/>
        <v>0</v>
      </c>
    </row>
    <row r="88" spans="1:7" s="2" customFormat="1" x14ac:dyDescent="0.3">
      <c r="A88" s="15" t="str">
        <f t="shared" si="8"/>
        <v>CodeSystem/ListOrderCodes</v>
      </c>
      <c r="B88" s="5" t="s">
        <v>159</v>
      </c>
      <c r="C88" s="2" t="s">
        <v>3</v>
      </c>
      <c r="E88" s="2" t="b">
        <v>0</v>
      </c>
      <c r="F88" s="2" t="b">
        <v>0</v>
      </c>
      <c r="G88" s="10">
        <f t="shared" si="9"/>
        <v>0</v>
      </c>
    </row>
    <row r="89" spans="1:7" s="3" customFormat="1" x14ac:dyDescent="0.3">
      <c r="A89" s="14" t="str">
        <f t="shared" si="8"/>
        <v>ValueSet/ListOrderCodes</v>
      </c>
      <c r="B89" s="4" t="s">
        <v>159</v>
      </c>
      <c r="C89" s="3" t="s">
        <v>4</v>
      </c>
      <c r="E89" s="14" t="b">
        <v>0</v>
      </c>
      <c r="F89" s="14" t="b">
        <v>0</v>
      </c>
      <c r="G89" s="11">
        <f t="shared" si="9"/>
        <v>0</v>
      </c>
    </row>
    <row r="90" spans="1:7" s="2" customFormat="1" x14ac:dyDescent="0.3">
      <c r="A90" s="15" t="str">
        <f t="shared" si="8"/>
        <v>CodeSystem/ListEmptyReasons</v>
      </c>
      <c r="B90" s="5" t="s">
        <v>160</v>
      </c>
      <c r="C90" s="2" t="s">
        <v>3</v>
      </c>
      <c r="E90" s="2" t="b">
        <v>0</v>
      </c>
      <c r="F90" s="2" t="b">
        <v>0</v>
      </c>
      <c r="G90" s="10">
        <f t="shared" si="9"/>
        <v>0</v>
      </c>
    </row>
    <row r="91" spans="1:7" s="3" customFormat="1" x14ac:dyDescent="0.3">
      <c r="A91" s="14" t="str">
        <f t="shared" si="8"/>
        <v>ValueSet/ListEmptyReasons</v>
      </c>
      <c r="B91" s="4" t="s">
        <v>160</v>
      </c>
      <c r="C91" s="3" t="s">
        <v>4</v>
      </c>
      <c r="E91" s="14" t="b">
        <v>0</v>
      </c>
      <c r="F91" s="14" t="b">
        <v>0</v>
      </c>
      <c r="G91" s="11">
        <f t="shared" si="9"/>
        <v>0</v>
      </c>
    </row>
    <row r="92" spans="1:7" s="2" customFormat="1" x14ac:dyDescent="0.3">
      <c r="A92" s="15" t="str">
        <f t="shared" si="8"/>
        <v>CodeSystem/ListMode</v>
      </c>
      <c r="B92" s="5" t="s">
        <v>158</v>
      </c>
      <c r="C92" s="2" t="s">
        <v>3</v>
      </c>
      <c r="E92" s="2" t="b">
        <v>0</v>
      </c>
      <c r="F92" s="2" t="b">
        <v>0</v>
      </c>
      <c r="G92" s="10">
        <f t="shared" si="9"/>
        <v>0</v>
      </c>
    </row>
    <row r="93" spans="1:7" s="3" customFormat="1" x14ac:dyDescent="0.3">
      <c r="A93" s="14" t="str">
        <f t="shared" si="8"/>
        <v>ValueSet/ListMode</v>
      </c>
      <c r="B93" s="4" t="s">
        <v>158</v>
      </c>
      <c r="C93" s="3" t="s">
        <v>4</v>
      </c>
      <c r="E93" s="14" t="b">
        <v>0</v>
      </c>
      <c r="F93" s="14" t="b">
        <v>0</v>
      </c>
      <c r="G93" s="11">
        <f t="shared" si="9"/>
        <v>0</v>
      </c>
    </row>
    <row r="94" spans="1:7" s="2" customFormat="1" x14ac:dyDescent="0.3">
      <c r="A94" s="15" t="str">
        <f t="shared" si="8"/>
        <v>CodeSystem/ListOrderCodes</v>
      </c>
      <c r="B94" s="5" t="s">
        <v>159</v>
      </c>
      <c r="C94" s="2" t="s">
        <v>3</v>
      </c>
      <c r="E94" s="2" t="b">
        <v>0</v>
      </c>
      <c r="F94" s="2" t="b">
        <v>0</v>
      </c>
      <c r="G94" s="10">
        <f t="shared" si="9"/>
        <v>0</v>
      </c>
    </row>
    <row r="95" spans="1:7" s="3" customFormat="1" x14ac:dyDescent="0.3">
      <c r="A95" s="14" t="str">
        <f t="shared" si="8"/>
        <v>ValueSet/ListOrderCodes</v>
      </c>
      <c r="B95" s="4" t="s">
        <v>159</v>
      </c>
      <c r="C95" s="3" t="s">
        <v>4</v>
      </c>
      <c r="E95" s="14" t="b">
        <v>0</v>
      </c>
      <c r="F95" s="14" t="b">
        <v>0</v>
      </c>
      <c r="G95" s="11">
        <f t="shared" si="9"/>
        <v>0</v>
      </c>
    </row>
    <row r="96" spans="1:7" s="2" customFormat="1" x14ac:dyDescent="0.3">
      <c r="A96" s="15" t="str">
        <f t="shared" si="8"/>
        <v>CodeSystem/ListEmptyReasons</v>
      </c>
      <c r="B96" s="5" t="s">
        <v>160</v>
      </c>
      <c r="C96" s="2" t="s">
        <v>3</v>
      </c>
      <c r="E96" s="2" t="b">
        <v>0</v>
      </c>
      <c r="F96" s="2" t="b">
        <v>0</v>
      </c>
      <c r="G96" s="10">
        <f t="shared" si="9"/>
        <v>0</v>
      </c>
    </row>
    <row r="97" spans="1:7" s="3" customFormat="1" x14ac:dyDescent="0.3">
      <c r="A97" s="14" t="str">
        <f t="shared" si="8"/>
        <v>ValueSet/ListEmptyReasons</v>
      </c>
      <c r="B97" s="4" t="s">
        <v>160</v>
      </c>
      <c r="C97" s="3" t="s">
        <v>4</v>
      </c>
      <c r="E97" s="14" t="b">
        <v>0</v>
      </c>
      <c r="F97" s="14" t="b">
        <v>0</v>
      </c>
      <c r="G97" s="11">
        <f t="shared" si="9"/>
        <v>0</v>
      </c>
    </row>
    <row r="98" spans="1:7" s="2" customFormat="1" x14ac:dyDescent="0.3">
      <c r="A98" s="15" t="str">
        <f t="shared" ref="A98:A103" si="10">CONCATENATE(C98,"/",B98)</f>
        <v>CodeSystem/ListMode</v>
      </c>
      <c r="B98" s="5" t="s">
        <v>158</v>
      </c>
      <c r="C98" s="2" t="s">
        <v>3</v>
      </c>
      <c r="E98" s="2" t="b">
        <v>0</v>
      </c>
      <c r="F98" s="2" t="b">
        <v>0</v>
      </c>
      <c r="G98" s="10">
        <f t="shared" ref="G98:G103" si="11">COUNTIF(E98:F98,TRUE)/COLUMNS(E98:F98)</f>
        <v>0</v>
      </c>
    </row>
    <row r="99" spans="1:7" s="3" customFormat="1" x14ac:dyDescent="0.3">
      <c r="A99" s="14" t="str">
        <f t="shared" si="10"/>
        <v>ValueSet/ListMode</v>
      </c>
      <c r="B99" s="4" t="s">
        <v>158</v>
      </c>
      <c r="C99" s="3" t="s">
        <v>4</v>
      </c>
      <c r="E99" s="14" t="b">
        <v>0</v>
      </c>
      <c r="F99" s="14" t="b">
        <v>0</v>
      </c>
      <c r="G99" s="11">
        <f t="shared" si="11"/>
        <v>0</v>
      </c>
    </row>
    <row r="100" spans="1:7" s="2" customFormat="1" x14ac:dyDescent="0.3">
      <c r="A100" s="15" t="str">
        <f t="shared" si="10"/>
        <v>CodeSystem/ListOrderCodes</v>
      </c>
      <c r="B100" s="5" t="s">
        <v>159</v>
      </c>
      <c r="C100" s="2" t="s">
        <v>3</v>
      </c>
      <c r="E100" s="2" t="b">
        <v>0</v>
      </c>
      <c r="F100" s="2" t="b">
        <v>0</v>
      </c>
      <c r="G100" s="10">
        <f t="shared" si="11"/>
        <v>0</v>
      </c>
    </row>
    <row r="101" spans="1:7" s="3" customFormat="1" x14ac:dyDescent="0.3">
      <c r="A101" s="14" t="str">
        <f t="shared" si="10"/>
        <v>ValueSet/ListOrderCodes</v>
      </c>
      <c r="B101" s="4" t="s">
        <v>159</v>
      </c>
      <c r="C101" s="3" t="s">
        <v>4</v>
      </c>
      <c r="E101" s="14" t="b">
        <v>0</v>
      </c>
      <c r="F101" s="14" t="b">
        <v>0</v>
      </c>
      <c r="G101" s="11">
        <f t="shared" si="11"/>
        <v>0</v>
      </c>
    </row>
    <row r="102" spans="1:7" s="2" customFormat="1" x14ac:dyDescent="0.3">
      <c r="A102" s="15" t="str">
        <f t="shared" si="10"/>
        <v>CodeSystem/ListEmptyReasons</v>
      </c>
      <c r="B102" s="5" t="s">
        <v>160</v>
      </c>
      <c r="C102" s="2" t="s">
        <v>3</v>
      </c>
      <c r="E102" s="2" t="b">
        <v>0</v>
      </c>
      <c r="F102" s="2" t="b">
        <v>0</v>
      </c>
      <c r="G102" s="10">
        <f t="shared" si="11"/>
        <v>0</v>
      </c>
    </row>
    <row r="103" spans="1:7" s="3" customFormat="1" x14ac:dyDescent="0.3">
      <c r="A103" s="14" t="str">
        <f t="shared" si="10"/>
        <v>ValueSet/ListEmptyReasons</v>
      </c>
      <c r="B103" s="4" t="s">
        <v>160</v>
      </c>
      <c r="C103" s="3" t="s">
        <v>4</v>
      </c>
      <c r="E103" s="14" t="b">
        <v>0</v>
      </c>
      <c r="F103" s="14" t="b">
        <v>0</v>
      </c>
      <c r="G103" s="11">
        <f t="shared" si="11"/>
        <v>0</v>
      </c>
    </row>
  </sheetData>
  <hyperlinks>
    <hyperlink ref="B6" r:id="rId1"/>
    <hyperlink ref="B19" r:id="rId2" location="v3-ActClass-PCPR"/>
    <hyperlink ref="B20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55" workbookViewId="0">
      <selection activeCell="B104" sqref="B104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15" t="str">
        <f t="shared" ref="A2:A23" si="0">CONCATENATE(C2,"/",B2)</f>
        <v>CodeSystem/SearchEntryMode</v>
      </c>
      <c r="B2" s="5" t="s">
        <v>163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si="0"/>
        <v>ValueSet/SearchEntryMode</v>
      </c>
      <c r="B3" s="4" t="s">
        <v>163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15" t="str">
        <f t="shared" si="0"/>
        <v>CodeSystem/HTTPVerb</v>
      </c>
      <c r="B4" s="5" t="s">
        <v>162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ValueSet/HTTPVerb</v>
      </c>
      <c r="B5" s="4" t="s">
        <v>162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15" t="str">
        <f t="shared" si="0"/>
        <v>CodeSystem/SearchEntryMode</v>
      </c>
      <c r="B6" s="5" t="s">
        <v>163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ValueSet/SearchEntryMode</v>
      </c>
      <c r="B7" s="4" t="s">
        <v>163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15" t="str">
        <f t="shared" si="0"/>
        <v>CodeSystem/HTTPVerb</v>
      </c>
      <c r="B8" s="5" t="s">
        <v>162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ValueSet/HTTPVerb</v>
      </c>
      <c r="B9" s="4" t="s">
        <v>162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15" t="str">
        <f t="shared" si="0"/>
        <v>CodeSystem/SearchEntryMode</v>
      </c>
      <c r="B10" s="5" t="s">
        <v>163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ValueSet/SearchEntryMode</v>
      </c>
      <c r="B11" s="4" t="s">
        <v>163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15" t="str">
        <f t="shared" si="0"/>
        <v>CodeSystem/HTTPVerb</v>
      </c>
      <c r="B12" s="5" t="s">
        <v>162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ValueSet/HTTPVerb</v>
      </c>
      <c r="B13" s="4" t="s">
        <v>162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15" t="str">
        <f t="shared" si="0"/>
        <v>CodeSystem/SearchEntryMode</v>
      </c>
      <c r="B14" s="5" t="s">
        <v>163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ValueSet/SearchEntryMode</v>
      </c>
      <c r="B15" s="4" t="s">
        <v>163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15" t="str">
        <f t="shared" si="0"/>
        <v>CodeSystem/HTTPVerb</v>
      </c>
      <c r="B16" s="5" t="s">
        <v>162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ValueSet/HTTPVerb</v>
      </c>
      <c r="B17" s="4" t="s">
        <v>162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15" t="str">
        <f t="shared" si="0"/>
        <v>CodeSystem/SearchEntryMode</v>
      </c>
      <c r="B18" s="5" t="s">
        <v>163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ValueSet/SearchEntryMode</v>
      </c>
      <c r="B19" s="4" t="s">
        <v>163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15" t="str">
        <f t="shared" si="0"/>
        <v>CodeSystem/HTTPVerb</v>
      </c>
      <c r="B20" s="5" t="s">
        <v>162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ValueSet/HTTPVerb</v>
      </c>
      <c r="B21" s="4" t="s">
        <v>162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15" t="str">
        <f t="shared" si="0"/>
        <v>CodeSystem/SearchEntryMode</v>
      </c>
      <c r="B22" s="5" t="s">
        <v>163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ValueSet/SearchEntryMode</v>
      </c>
      <c r="B23" s="4" t="s">
        <v>163</v>
      </c>
      <c r="C23" s="3" t="s">
        <v>4</v>
      </c>
      <c r="E23" s="14" t="b">
        <v>0</v>
      </c>
      <c r="F23" s="14" t="b">
        <v>0</v>
      </c>
      <c r="G23" s="11">
        <f t="shared" si="1"/>
        <v>0</v>
      </c>
    </row>
    <row r="24" spans="1:7" s="2" customFormat="1" x14ac:dyDescent="0.3">
      <c r="A24" s="15" t="str">
        <f t="shared" ref="A24:A51" si="2">CONCATENATE(C24,"/",B24)</f>
        <v>CodeSystem/HTTPVerb</v>
      </c>
      <c r="B24" s="5" t="s">
        <v>162</v>
      </c>
      <c r="C24" s="5" t="s">
        <v>3</v>
      </c>
      <c r="D24" s="5"/>
      <c r="E24" s="2" t="b">
        <v>0</v>
      </c>
      <c r="F24" s="2" t="b">
        <v>0</v>
      </c>
      <c r="G24" s="6">
        <f>COUNTIF(E24:F24,TRUE)/COLUMNS(E24:F24)</f>
        <v>0</v>
      </c>
    </row>
    <row r="25" spans="1:7" s="3" customFormat="1" x14ac:dyDescent="0.3">
      <c r="A25" s="14" t="str">
        <f t="shared" si="2"/>
        <v>ValueSet/HTTPVerb</v>
      </c>
      <c r="B25" s="4" t="s">
        <v>162</v>
      </c>
      <c r="C25" s="4" t="s">
        <v>4</v>
      </c>
      <c r="D25" s="4"/>
      <c r="E25" s="14" t="b">
        <v>0</v>
      </c>
      <c r="F25" s="14" t="b">
        <v>0</v>
      </c>
      <c r="G25" s="7">
        <f t="shared" ref="G25:G51" si="3">COUNTIF(E25:F25,TRUE)/COLUMNS(E25:F25)</f>
        <v>0</v>
      </c>
    </row>
    <row r="26" spans="1:7" s="2" customFormat="1" x14ac:dyDescent="0.3">
      <c r="A26" s="15" t="str">
        <f t="shared" si="2"/>
        <v>CodeSystem/SearchEntryMode</v>
      </c>
      <c r="B26" s="5" t="s">
        <v>163</v>
      </c>
      <c r="C26" s="5" t="s">
        <v>3</v>
      </c>
      <c r="D26" s="5"/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ValueSet/SearchEntryMode</v>
      </c>
      <c r="B27" s="4" t="s">
        <v>163</v>
      </c>
      <c r="C27" s="4" t="s">
        <v>4</v>
      </c>
      <c r="D27" s="4"/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15" t="str">
        <f t="shared" si="2"/>
        <v>CodeSystem/HTTPVerb</v>
      </c>
      <c r="B28" s="5" t="s">
        <v>162</v>
      </c>
      <c r="C28" s="2" t="s">
        <v>3</v>
      </c>
      <c r="E28" s="2" t="b">
        <v>0</v>
      </c>
      <c r="F28" s="2" t="b">
        <v>0</v>
      </c>
      <c r="G28" s="6">
        <f t="shared" si="3"/>
        <v>0</v>
      </c>
    </row>
    <row r="29" spans="1:7" s="3" customFormat="1" x14ac:dyDescent="0.3">
      <c r="A29" s="14" t="str">
        <f t="shared" si="2"/>
        <v>ValueSet/HTTPVerb</v>
      </c>
      <c r="B29" s="4" t="s">
        <v>162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15" t="str">
        <f t="shared" si="2"/>
        <v>CodeSystem/SearchEntryMode</v>
      </c>
      <c r="B30" s="5" t="s">
        <v>163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ValueSet/SearchEntryMode</v>
      </c>
      <c r="B31" s="4" t="s">
        <v>163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15" t="str">
        <f t="shared" si="2"/>
        <v>CodeSystem/HTTPVerb</v>
      </c>
      <c r="B32" s="5" t="s">
        <v>162</v>
      </c>
      <c r="C32" s="5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ValueSet/HTTPVerb</v>
      </c>
      <c r="B33" s="4" t="s">
        <v>162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15" t="str">
        <f t="shared" si="2"/>
        <v>CodeSystem/SearchEntryMode</v>
      </c>
      <c r="B34" s="5" t="s">
        <v>163</v>
      </c>
      <c r="C34" s="5" t="s">
        <v>3</v>
      </c>
      <c r="E34" s="2" t="b">
        <v>0</v>
      </c>
      <c r="F34" s="2" t="b">
        <v>0</v>
      </c>
      <c r="G34" s="10">
        <f t="shared" si="3"/>
        <v>0</v>
      </c>
    </row>
    <row r="35" spans="1:7" s="3" customFormat="1" x14ac:dyDescent="0.3">
      <c r="A35" s="14" t="str">
        <f t="shared" si="2"/>
        <v>ValueSet/SearchEntryMode</v>
      </c>
      <c r="B35" s="4" t="s">
        <v>163</v>
      </c>
      <c r="C35" s="4" t="s">
        <v>4</v>
      </c>
      <c r="E35" s="14" t="b">
        <v>0</v>
      </c>
      <c r="F35" s="14" t="b">
        <v>0</v>
      </c>
      <c r="G35" s="7">
        <f t="shared" si="3"/>
        <v>0</v>
      </c>
    </row>
    <row r="36" spans="1:7" s="2" customFormat="1" x14ac:dyDescent="0.3">
      <c r="A36" s="15" t="str">
        <f t="shared" si="2"/>
        <v>CodeSystem/HTTPVerb</v>
      </c>
      <c r="B36" s="5" t="s">
        <v>162</v>
      </c>
      <c r="C36" s="2" t="s">
        <v>3</v>
      </c>
      <c r="E36" s="2" t="b">
        <v>0</v>
      </c>
      <c r="F36" s="2" t="b">
        <v>0</v>
      </c>
      <c r="G36" s="10">
        <f t="shared" si="3"/>
        <v>0</v>
      </c>
    </row>
    <row r="37" spans="1:7" s="3" customFormat="1" x14ac:dyDescent="0.3">
      <c r="A37" s="14" t="str">
        <f t="shared" si="2"/>
        <v>ValueSet/HTTPVerb</v>
      </c>
      <c r="B37" s="4" t="s">
        <v>162</v>
      </c>
      <c r="C37" s="3" t="s">
        <v>4</v>
      </c>
      <c r="E37" s="14" t="b">
        <v>0</v>
      </c>
      <c r="F37" s="14" t="b">
        <v>0</v>
      </c>
      <c r="G37" s="7">
        <f t="shared" si="3"/>
        <v>0</v>
      </c>
    </row>
    <row r="38" spans="1:7" s="2" customFormat="1" x14ac:dyDescent="0.3">
      <c r="A38" s="15" t="str">
        <f t="shared" si="2"/>
        <v>CodeSystem/SearchEntryMode</v>
      </c>
      <c r="B38" s="5" t="s">
        <v>163</v>
      </c>
      <c r="C38" s="2" t="s">
        <v>3</v>
      </c>
      <c r="E38" s="2" t="b">
        <v>0</v>
      </c>
      <c r="F38" s="2" t="b">
        <v>0</v>
      </c>
      <c r="G38" s="10">
        <f t="shared" si="3"/>
        <v>0</v>
      </c>
    </row>
    <row r="39" spans="1:7" s="3" customFormat="1" x14ac:dyDescent="0.3">
      <c r="A39" s="14" t="str">
        <f t="shared" si="2"/>
        <v>ValueSet/SearchEntryMode</v>
      </c>
      <c r="B39" s="4" t="s">
        <v>163</v>
      </c>
      <c r="C39" s="3" t="s">
        <v>4</v>
      </c>
      <c r="E39" s="14" t="b">
        <v>0</v>
      </c>
      <c r="F39" s="14" t="b">
        <v>0</v>
      </c>
      <c r="G39" s="7">
        <f t="shared" si="3"/>
        <v>0</v>
      </c>
    </row>
    <row r="40" spans="1:7" s="2" customFormat="1" x14ac:dyDescent="0.3">
      <c r="A40" s="15" t="str">
        <f t="shared" si="2"/>
        <v>CodeSystem/HTTPVerb</v>
      </c>
      <c r="B40" s="5" t="s">
        <v>162</v>
      </c>
      <c r="C40" s="2" t="s">
        <v>3</v>
      </c>
      <c r="E40" s="2" t="b">
        <v>0</v>
      </c>
      <c r="F40" s="2" t="b">
        <v>0</v>
      </c>
      <c r="G40" s="10">
        <f t="shared" si="3"/>
        <v>0</v>
      </c>
    </row>
    <row r="41" spans="1:7" s="3" customFormat="1" x14ac:dyDescent="0.3">
      <c r="A41" s="14" t="str">
        <f t="shared" si="2"/>
        <v>ValueSet/HTTPVerb</v>
      </c>
      <c r="B41" s="4" t="s">
        <v>162</v>
      </c>
      <c r="C41" s="3" t="s">
        <v>4</v>
      </c>
      <c r="E41" s="14" t="b">
        <v>0</v>
      </c>
      <c r="F41" s="14" t="b">
        <v>0</v>
      </c>
      <c r="G41" s="7">
        <f t="shared" si="3"/>
        <v>0</v>
      </c>
    </row>
    <row r="42" spans="1:7" s="2" customFormat="1" x14ac:dyDescent="0.3">
      <c r="A42" s="15" t="str">
        <f t="shared" si="2"/>
        <v>CodeSystem/SearchEntryMode</v>
      </c>
      <c r="B42" s="5" t="s">
        <v>163</v>
      </c>
      <c r="C42" s="2" t="s">
        <v>3</v>
      </c>
      <c r="E42" s="2" t="b">
        <v>0</v>
      </c>
      <c r="F42" s="2" t="b">
        <v>0</v>
      </c>
      <c r="G42" s="10">
        <f t="shared" si="3"/>
        <v>0</v>
      </c>
    </row>
    <row r="43" spans="1:7" s="3" customFormat="1" x14ac:dyDescent="0.3">
      <c r="A43" s="14" t="str">
        <f t="shared" si="2"/>
        <v>ValueSet/SearchEntryMode</v>
      </c>
      <c r="B43" s="4" t="s">
        <v>163</v>
      </c>
      <c r="C43" s="4" t="s">
        <v>4</v>
      </c>
      <c r="E43" s="14" t="b">
        <v>0</v>
      </c>
      <c r="F43" s="14" t="b">
        <v>0</v>
      </c>
      <c r="G43" s="7">
        <f t="shared" si="3"/>
        <v>0</v>
      </c>
    </row>
    <row r="44" spans="1:7" s="2" customFormat="1" x14ac:dyDescent="0.3">
      <c r="A44" s="15" t="str">
        <f t="shared" si="2"/>
        <v>CodeSystem/HTTPVerb</v>
      </c>
      <c r="B44" s="5" t="s">
        <v>162</v>
      </c>
      <c r="C44" s="2" t="s">
        <v>3</v>
      </c>
      <c r="E44" s="2" t="b">
        <v>0</v>
      </c>
      <c r="F44" s="2" t="b">
        <v>0</v>
      </c>
      <c r="G44" s="10">
        <f t="shared" si="3"/>
        <v>0</v>
      </c>
    </row>
    <row r="45" spans="1:7" s="3" customFormat="1" x14ac:dyDescent="0.3">
      <c r="A45" s="14" t="str">
        <f t="shared" si="2"/>
        <v>ValueSet/HTTPVerb</v>
      </c>
      <c r="B45" s="4" t="s">
        <v>162</v>
      </c>
      <c r="C45" s="3" t="s">
        <v>4</v>
      </c>
      <c r="E45" s="14" t="b">
        <v>0</v>
      </c>
      <c r="F45" s="14" t="b">
        <v>0</v>
      </c>
      <c r="G45" s="11">
        <f t="shared" si="3"/>
        <v>0</v>
      </c>
    </row>
    <row r="46" spans="1:7" s="2" customFormat="1" x14ac:dyDescent="0.3">
      <c r="A46" s="15" t="str">
        <f t="shared" si="2"/>
        <v>CodeSystem/SearchEntryMode</v>
      </c>
      <c r="B46" s="5" t="s">
        <v>163</v>
      </c>
      <c r="C46" s="2" t="s">
        <v>3</v>
      </c>
      <c r="E46" s="2" t="b">
        <v>0</v>
      </c>
      <c r="F46" s="2" t="b">
        <v>0</v>
      </c>
      <c r="G46" s="10">
        <f t="shared" si="3"/>
        <v>0</v>
      </c>
    </row>
    <row r="47" spans="1:7" s="3" customFormat="1" x14ac:dyDescent="0.3">
      <c r="A47" s="14" t="str">
        <f t="shared" si="2"/>
        <v>ValueSet/SearchEntryMode</v>
      </c>
      <c r="B47" s="4" t="s">
        <v>163</v>
      </c>
      <c r="C47" s="3" t="s">
        <v>4</v>
      </c>
      <c r="E47" s="14" t="b">
        <v>0</v>
      </c>
      <c r="F47" s="14" t="b">
        <v>0</v>
      </c>
      <c r="G47" s="7">
        <f t="shared" si="3"/>
        <v>0</v>
      </c>
    </row>
    <row r="48" spans="1:7" s="2" customFormat="1" x14ac:dyDescent="0.3">
      <c r="A48" s="15" t="str">
        <f t="shared" si="2"/>
        <v>CodeSystem/HTTPVerb</v>
      </c>
      <c r="B48" s="5" t="s">
        <v>162</v>
      </c>
      <c r="C48" s="2" t="s">
        <v>3</v>
      </c>
      <c r="E48" s="2" t="b">
        <v>0</v>
      </c>
      <c r="F48" s="2" t="b">
        <v>0</v>
      </c>
      <c r="G48" s="10">
        <f t="shared" si="3"/>
        <v>0</v>
      </c>
    </row>
    <row r="49" spans="1:7" s="3" customFormat="1" x14ac:dyDescent="0.3">
      <c r="A49" s="14" t="str">
        <f t="shared" si="2"/>
        <v>ValueSet/HTTPVerb</v>
      </c>
      <c r="B49" s="4" t="s">
        <v>162</v>
      </c>
      <c r="C49" s="4" t="s">
        <v>4</v>
      </c>
      <c r="E49" s="14" t="b">
        <v>0</v>
      </c>
      <c r="F49" s="14" t="b">
        <v>0</v>
      </c>
      <c r="G49" s="7">
        <f t="shared" si="3"/>
        <v>0</v>
      </c>
    </row>
    <row r="50" spans="1:7" s="2" customFormat="1" x14ac:dyDescent="0.3">
      <c r="A50" s="15" t="str">
        <f t="shared" si="2"/>
        <v>CodeSystem/SearchEntryMode</v>
      </c>
      <c r="B50" s="5" t="s">
        <v>163</v>
      </c>
      <c r="C50" s="2" t="s">
        <v>3</v>
      </c>
      <c r="E50" s="2" t="b">
        <v>0</v>
      </c>
      <c r="F50" s="2" t="b">
        <v>0</v>
      </c>
      <c r="G50" s="10">
        <f t="shared" si="3"/>
        <v>0</v>
      </c>
    </row>
    <row r="51" spans="1:7" s="3" customFormat="1" x14ac:dyDescent="0.3">
      <c r="A51" s="14" t="str">
        <f t="shared" si="2"/>
        <v>ValueSet/SearchEntryMode</v>
      </c>
      <c r="B51" s="4" t="s">
        <v>163</v>
      </c>
      <c r="C51" s="3" t="s">
        <v>4</v>
      </c>
      <c r="E51" s="14" t="b">
        <v>0</v>
      </c>
      <c r="F51" s="14" t="b">
        <v>0</v>
      </c>
      <c r="G51" s="11">
        <f t="shared" si="3"/>
        <v>0</v>
      </c>
    </row>
    <row r="52" spans="1:7" s="2" customFormat="1" x14ac:dyDescent="0.3">
      <c r="A52" s="15" t="str">
        <f t="shared" ref="A52:A75" si="4">CONCATENATE(C52,"/",B52)</f>
        <v>CodeSystem/HTTPVerb</v>
      </c>
      <c r="B52" s="5" t="s">
        <v>162</v>
      </c>
      <c r="C52" s="5" t="s">
        <v>3</v>
      </c>
      <c r="D52" s="5"/>
      <c r="E52" s="2" t="b">
        <v>0</v>
      </c>
      <c r="F52" s="2" t="b">
        <v>0</v>
      </c>
      <c r="G52" s="6">
        <f>COUNTIF(E52:F52,TRUE)/COLUMNS(E52:F52)</f>
        <v>0</v>
      </c>
    </row>
    <row r="53" spans="1:7" s="3" customFormat="1" x14ac:dyDescent="0.3">
      <c r="A53" s="14" t="str">
        <f t="shared" si="4"/>
        <v>ValueSet/HTTPVerb</v>
      </c>
      <c r="B53" s="4" t="s">
        <v>162</v>
      </c>
      <c r="C53" s="4" t="s">
        <v>4</v>
      </c>
      <c r="D53" s="4"/>
      <c r="E53" s="14" t="b">
        <v>0</v>
      </c>
      <c r="F53" s="14" t="b">
        <v>0</v>
      </c>
      <c r="G53" s="7">
        <f t="shared" ref="G53:G75" si="5">COUNTIF(E53:F53,TRUE)/COLUMNS(E53:F53)</f>
        <v>0</v>
      </c>
    </row>
    <row r="54" spans="1:7" s="2" customFormat="1" x14ac:dyDescent="0.3">
      <c r="A54" s="15" t="str">
        <f t="shared" si="4"/>
        <v>CodeSystem/SearchEntryMode</v>
      </c>
      <c r="B54" s="5" t="s">
        <v>163</v>
      </c>
      <c r="C54" s="5" t="s">
        <v>3</v>
      </c>
      <c r="D54" s="5"/>
      <c r="E54" s="2" t="b">
        <v>0</v>
      </c>
      <c r="F54" s="2" t="b">
        <v>0</v>
      </c>
      <c r="G54" s="10">
        <f t="shared" si="5"/>
        <v>0</v>
      </c>
    </row>
    <row r="55" spans="1:7" s="3" customFormat="1" x14ac:dyDescent="0.3">
      <c r="A55" s="14" t="str">
        <f t="shared" si="4"/>
        <v>ValueSet/SearchEntryMode</v>
      </c>
      <c r="B55" s="4" t="s">
        <v>163</v>
      </c>
      <c r="C55" s="4" t="s">
        <v>4</v>
      </c>
      <c r="D55" s="4"/>
      <c r="E55" s="14" t="b">
        <v>0</v>
      </c>
      <c r="F55" s="14" t="b">
        <v>0</v>
      </c>
      <c r="G55" s="7">
        <f t="shared" si="5"/>
        <v>0</v>
      </c>
    </row>
    <row r="56" spans="1:7" s="2" customFormat="1" x14ac:dyDescent="0.3">
      <c r="A56" s="15" t="str">
        <f t="shared" si="4"/>
        <v>CodeSystem/HTTPVerb</v>
      </c>
      <c r="B56" s="5" t="s">
        <v>162</v>
      </c>
      <c r="C56" s="2" t="s">
        <v>3</v>
      </c>
      <c r="E56" s="2" t="b">
        <v>0</v>
      </c>
      <c r="F56" s="2" t="b">
        <v>0</v>
      </c>
      <c r="G56" s="6">
        <f t="shared" si="5"/>
        <v>0</v>
      </c>
    </row>
    <row r="57" spans="1:7" s="3" customFormat="1" x14ac:dyDescent="0.3">
      <c r="A57" s="14" t="str">
        <f t="shared" si="4"/>
        <v>ValueSet/HTTPVerb</v>
      </c>
      <c r="B57" s="4" t="s">
        <v>162</v>
      </c>
      <c r="C57" s="3" t="s">
        <v>4</v>
      </c>
      <c r="E57" s="14" t="b">
        <v>0</v>
      </c>
      <c r="F57" s="14" t="b">
        <v>0</v>
      </c>
      <c r="G57" s="7">
        <f t="shared" si="5"/>
        <v>0</v>
      </c>
    </row>
    <row r="58" spans="1:7" s="2" customFormat="1" x14ac:dyDescent="0.3">
      <c r="A58" s="15" t="str">
        <f t="shared" si="4"/>
        <v>CodeSystem/SearchEntryMode</v>
      </c>
      <c r="B58" s="5" t="s">
        <v>163</v>
      </c>
      <c r="C58" s="2" t="s">
        <v>3</v>
      </c>
      <c r="E58" s="2" t="b">
        <v>0</v>
      </c>
      <c r="F58" s="2" t="b">
        <v>0</v>
      </c>
      <c r="G58" s="10">
        <f t="shared" si="5"/>
        <v>0</v>
      </c>
    </row>
    <row r="59" spans="1:7" s="3" customFormat="1" x14ac:dyDescent="0.3">
      <c r="A59" s="14" t="str">
        <f t="shared" si="4"/>
        <v>ValueSet/SearchEntryMode</v>
      </c>
      <c r="B59" s="4" t="s">
        <v>163</v>
      </c>
      <c r="C59" s="4" t="s">
        <v>4</v>
      </c>
      <c r="E59" s="14" t="b">
        <v>0</v>
      </c>
      <c r="F59" s="14" t="b">
        <v>0</v>
      </c>
      <c r="G59" s="7">
        <f t="shared" si="5"/>
        <v>0</v>
      </c>
    </row>
    <row r="60" spans="1:7" s="2" customFormat="1" x14ac:dyDescent="0.3">
      <c r="A60" s="15" t="str">
        <f t="shared" si="4"/>
        <v>CodeSystem/HTTPVerb</v>
      </c>
      <c r="B60" s="5" t="s">
        <v>162</v>
      </c>
      <c r="C60" s="5" t="s">
        <v>3</v>
      </c>
      <c r="E60" s="2" t="b">
        <v>0</v>
      </c>
      <c r="F60" s="2" t="b">
        <v>0</v>
      </c>
      <c r="G60" s="10">
        <f t="shared" si="5"/>
        <v>0</v>
      </c>
    </row>
    <row r="61" spans="1:7" s="3" customFormat="1" x14ac:dyDescent="0.3">
      <c r="A61" s="14" t="str">
        <f t="shared" si="4"/>
        <v>ValueSet/HTTPVerb</v>
      </c>
      <c r="B61" s="4" t="s">
        <v>162</v>
      </c>
      <c r="C61" s="3" t="s">
        <v>4</v>
      </c>
      <c r="E61" s="14" t="b">
        <v>0</v>
      </c>
      <c r="F61" s="14" t="b">
        <v>0</v>
      </c>
      <c r="G61" s="7">
        <f t="shared" si="5"/>
        <v>0</v>
      </c>
    </row>
    <row r="62" spans="1:7" s="2" customFormat="1" x14ac:dyDescent="0.3">
      <c r="A62" s="15" t="str">
        <f t="shared" si="4"/>
        <v>CodeSystem/SearchEntryMode</v>
      </c>
      <c r="B62" s="5" t="s">
        <v>163</v>
      </c>
      <c r="C62" s="5" t="s">
        <v>3</v>
      </c>
      <c r="E62" s="2" t="b">
        <v>0</v>
      </c>
      <c r="F62" s="2" t="b">
        <v>0</v>
      </c>
      <c r="G62" s="10">
        <f t="shared" si="5"/>
        <v>0</v>
      </c>
    </row>
    <row r="63" spans="1:7" s="3" customFormat="1" x14ac:dyDescent="0.3">
      <c r="A63" s="14" t="str">
        <f t="shared" si="4"/>
        <v>ValueSet/SearchEntryMode</v>
      </c>
      <c r="B63" s="4" t="s">
        <v>163</v>
      </c>
      <c r="C63" s="4" t="s">
        <v>4</v>
      </c>
      <c r="E63" s="14" t="b">
        <v>0</v>
      </c>
      <c r="F63" s="14" t="b">
        <v>0</v>
      </c>
      <c r="G63" s="7">
        <f t="shared" si="5"/>
        <v>0</v>
      </c>
    </row>
    <row r="64" spans="1:7" s="2" customFormat="1" x14ac:dyDescent="0.3">
      <c r="A64" s="15" t="str">
        <f t="shared" si="4"/>
        <v>CodeSystem/HTTPVerb</v>
      </c>
      <c r="B64" s="5" t="s">
        <v>162</v>
      </c>
      <c r="C64" s="2" t="s">
        <v>3</v>
      </c>
      <c r="E64" s="2" t="b">
        <v>0</v>
      </c>
      <c r="F64" s="2" t="b">
        <v>0</v>
      </c>
      <c r="G64" s="10">
        <f t="shared" si="5"/>
        <v>0</v>
      </c>
    </row>
    <row r="65" spans="1:7" s="3" customFormat="1" x14ac:dyDescent="0.3">
      <c r="A65" s="14" t="str">
        <f t="shared" si="4"/>
        <v>ValueSet/HTTPVerb</v>
      </c>
      <c r="B65" s="4" t="s">
        <v>162</v>
      </c>
      <c r="C65" s="3" t="s">
        <v>4</v>
      </c>
      <c r="E65" s="14" t="b">
        <v>0</v>
      </c>
      <c r="F65" s="14" t="b">
        <v>0</v>
      </c>
      <c r="G65" s="7">
        <f t="shared" si="5"/>
        <v>0</v>
      </c>
    </row>
    <row r="66" spans="1:7" s="2" customFormat="1" x14ac:dyDescent="0.3">
      <c r="A66" s="15" t="str">
        <f t="shared" si="4"/>
        <v>CodeSystem/SearchEntryMode</v>
      </c>
      <c r="B66" s="5" t="s">
        <v>163</v>
      </c>
      <c r="C66" s="2" t="s">
        <v>3</v>
      </c>
      <c r="E66" s="2" t="b">
        <v>0</v>
      </c>
      <c r="F66" s="2" t="b">
        <v>0</v>
      </c>
      <c r="G66" s="10">
        <f t="shared" si="5"/>
        <v>0</v>
      </c>
    </row>
    <row r="67" spans="1:7" s="3" customFormat="1" x14ac:dyDescent="0.3">
      <c r="A67" s="14" t="str">
        <f t="shared" si="4"/>
        <v>ValueSet/SearchEntryMode</v>
      </c>
      <c r="B67" s="4" t="s">
        <v>163</v>
      </c>
      <c r="C67" s="3" t="s">
        <v>4</v>
      </c>
      <c r="E67" s="14" t="b">
        <v>0</v>
      </c>
      <c r="F67" s="14" t="b">
        <v>0</v>
      </c>
      <c r="G67" s="7">
        <f t="shared" si="5"/>
        <v>0</v>
      </c>
    </row>
    <row r="68" spans="1:7" s="2" customFormat="1" x14ac:dyDescent="0.3">
      <c r="A68" s="15" t="str">
        <f t="shared" si="4"/>
        <v>CodeSystem/HTTPVerb</v>
      </c>
      <c r="B68" s="5" t="s">
        <v>162</v>
      </c>
      <c r="C68" s="2" t="s">
        <v>3</v>
      </c>
      <c r="E68" s="2" t="b">
        <v>0</v>
      </c>
      <c r="F68" s="2" t="b">
        <v>0</v>
      </c>
      <c r="G68" s="10">
        <f t="shared" si="5"/>
        <v>0</v>
      </c>
    </row>
    <row r="69" spans="1:7" s="3" customFormat="1" x14ac:dyDescent="0.3">
      <c r="A69" s="14" t="str">
        <f t="shared" si="4"/>
        <v>ValueSet/HTTPVerb</v>
      </c>
      <c r="B69" s="4" t="s">
        <v>162</v>
      </c>
      <c r="C69" s="3" t="s">
        <v>4</v>
      </c>
      <c r="E69" s="14" t="b">
        <v>0</v>
      </c>
      <c r="F69" s="14" t="b">
        <v>0</v>
      </c>
      <c r="G69" s="7">
        <f t="shared" si="5"/>
        <v>0</v>
      </c>
    </row>
    <row r="70" spans="1:7" s="2" customFormat="1" x14ac:dyDescent="0.3">
      <c r="A70" s="15" t="str">
        <f t="shared" si="4"/>
        <v>CodeSystem/SearchEntryMode</v>
      </c>
      <c r="B70" s="5" t="s">
        <v>163</v>
      </c>
      <c r="C70" s="2" t="s">
        <v>3</v>
      </c>
      <c r="E70" s="2" t="b">
        <v>0</v>
      </c>
      <c r="F70" s="2" t="b">
        <v>0</v>
      </c>
      <c r="G70" s="10">
        <f t="shared" si="5"/>
        <v>0</v>
      </c>
    </row>
    <row r="71" spans="1:7" s="3" customFormat="1" x14ac:dyDescent="0.3">
      <c r="A71" s="14" t="str">
        <f t="shared" si="4"/>
        <v>ValueSet/SearchEntryMode</v>
      </c>
      <c r="B71" s="4" t="s">
        <v>163</v>
      </c>
      <c r="C71" s="4" t="s">
        <v>4</v>
      </c>
      <c r="E71" s="14" t="b">
        <v>0</v>
      </c>
      <c r="F71" s="14" t="b">
        <v>0</v>
      </c>
      <c r="G71" s="7">
        <f t="shared" si="5"/>
        <v>0</v>
      </c>
    </row>
    <row r="72" spans="1:7" s="2" customFormat="1" x14ac:dyDescent="0.3">
      <c r="A72" s="15" t="str">
        <f t="shared" si="4"/>
        <v>CodeSystem/HTTPVerb</v>
      </c>
      <c r="B72" s="5" t="s">
        <v>162</v>
      </c>
      <c r="C72" s="2" t="s">
        <v>3</v>
      </c>
      <c r="E72" s="2" t="b">
        <v>0</v>
      </c>
      <c r="F72" s="2" t="b">
        <v>0</v>
      </c>
      <c r="G72" s="10">
        <f t="shared" si="5"/>
        <v>0</v>
      </c>
    </row>
    <row r="73" spans="1:7" s="3" customFormat="1" x14ac:dyDescent="0.3">
      <c r="A73" s="14" t="str">
        <f t="shared" si="4"/>
        <v>ValueSet/HTTPVerb</v>
      </c>
      <c r="B73" s="4" t="s">
        <v>162</v>
      </c>
      <c r="C73" s="3" t="s">
        <v>4</v>
      </c>
      <c r="E73" s="14" t="b">
        <v>0</v>
      </c>
      <c r="F73" s="14" t="b">
        <v>0</v>
      </c>
      <c r="G73" s="11">
        <f t="shared" si="5"/>
        <v>0</v>
      </c>
    </row>
    <row r="74" spans="1:7" s="2" customFormat="1" x14ac:dyDescent="0.3">
      <c r="A74" s="15" t="str">
        <f t="shared" si="4"/>
        <v>CodeSystem/SearchEntryMode</v>
      </c>
      <c r="B74" s="5" t="s">
        <v>163</v>
      </c>
      <c r="C74" s="2" t="s">
        <v>3</v>
      </c>
      <c r="E74" s="2" t="b">
        <v>0</v>
      </c>
      <c r="F74" s="2" t="b">
        <v>0</v>
      </c>
      <c r="G74" s="10">
        <f t="shared" si="5"/>
        <v>0</v>
      </c>
    </row>
    <row r="75" spans="1:7" s="3" customFormat="1" x14ac:dyDescent="0.3">
      <c r="A75" s="14" t="str">
        <f t="shared" si="4"/>
        <v>ValueSet/SearchEntryMode</v>
      </c>
      <c r="B75" s="4" t="s">
        <v>163</v>
      </c>
      <c r="C75" s="3" t="s">
        <v>4</v>
      </c>
      <c r="E75" s="14" t="b">
        <v>0</v>
      </c>
      <c r="F75" s="14" t="b">
        <v>0</v>
      </c>
      <c r="G75" s="11">
        <f t="shared" si="5"/>
        <v>0</v>
      </c>
    </row>
    <row r="76" spans="1:7" s="2" customFormat="1" x14ac:dyDescent="0.3">
      <c r="A76" s="15" t="str">
        <f t="shared" ref="A76:A97" si="6">CONCATENATE(C76,"/",B76)</f>
        <v>CodeSystem/HTTPVerb</v>
      </c>
      <c r="B76" s="5" t="s">
        <v>162</v>
      </c>
      <c r="C76" s="5" t="s">
        <v>3</v>
      </c>
      <c r="D76" s="5"/>
      <c r="E76" s="2" t="b">
        <v>0</v>
      </c>
      <c r="F76" s="2" t="b">
        <v>0</v>
      </c>
      <c r="G76" s="6">
        <f>COUNTIF(E76:F76,TRUE)/COLUMNS(E76:F76)</f>
        <v>0</v>
      </c>
    </row>
    <row r="77" spans="1:7" s="3" customFormat="1" x14ac:dyDescent="0.3">
      <c r="A77" s="14" t="str">
        <f t="shared" si="6"/>
        <v>ValueSet/HTTPVerb</v>
      </c>
      <c r="B77" s="4" t="s">
        <v>162</v>
      </c>
      <c r="C77" s="4" t="s">
        <v>4</v>
      </c>
      <c r="D77" s="4"/>
      <c r="E77" s="14" t="b">
        <v>0</v>
      </c>
      <c r="F77" s="14" t="b">
        <v>0</v>
      </c>
      <c r="G77" s="7">
        <f t="shared" ref="G77:G97" si="7">COUNTIF(E77:F77,TRUE)/COLUMNS(E77:F77)</f>
        <v>0</v>
      </c>
    </row>
    <row r="78" spans="1:7" s="2" customFormat="1" x14ac:dyDescent="0.3">
      <c r="A78" s="15" t="str">
        <f t="shared" si="6"/>
        <v>CodeSystem/SearchEntryMode</v>
      </c>
      <c r="B78" s="5" t="s">
        <v>163</v>
      </c>
      <c r="C78" s="5" t="s">
        <v>3</v>
      </c>
      <c r="D78" s="5"/>
      <c r="E78" s="2" t="b">
        <v>0</v>
      </c>
      <c r="F78" s="2" t="b">
        <v>0</v>
      </c>
      <c r="G78" s="10">
        <f t="shared" si="7"/>
        <v>0</v>
      </c>
    </row>
    <row r="79" spans="1:7" s="3" customFormat="1" x14ac:dyDescent="0.3">
      <c r="A79" s="14" t="str">
        <f t="shared" si="6"/>
        <v>ValueSet/SearchEntryMode</v>
      </c>
      <c r="B79" s="4" t="s">
        <v>163</v>
      </c>
      <c r="C79" s="4" t="s">
        <v>4</v>
      </c>
      <c r="D79" s="4"/>
      <c r="E79" s="14" t="b">
        <v>0</v>
      </c>
      <c r="F79" s="14" t="b">
        <v>0</v>
      </c>
      <c r="G79" s="7">
        <f t="shared" si="7"/>
        <v>0</v>
      </c>
    </row>
    <row r="80" spans="1:7" s="2" customFormat="1" x14ac:dyDescent="0.3">
      <c r="A80" s="15" t="str">
        <f t="shared" si="6"/>
        <v>CodeSystem/HTTPVerb</v>
      </c>
      <c r="B80" s="5" t="s">
        <v>162</v>
      </c>
      <c r="C80" s="2" t="s">
        <v>3</v>
      </c>
      <c r="E80" s="2" t="b">
        <v>0</v>
      </c>
      <c r="F80" s="2" t="b">
        <v>0</v>
      </c>
      <c r="G80" s="6">
        <f t="shared" si="7"/>
        <v>0</v>
      </c>
    </row>
    <row r="81" spans="1:7" s="3" customFormat="1" x14ac:dyDescent="0.3">
      <c r="A81" s="14" t="str">
        <f t="shared" si="6"/>
        <v>ValueSet/HTTPVerb</v>
      </c>
      <c r="B81" s="4" t="s">
        <v>162</v>
      </c>
      <c r="C81" s="3" t="s">
        <v>4</v>
      </c>
      <c r="E81" s="14" t="b">
        <v>0</v>
      </c>
      <c r="F81" s="14" t="b">
        <v>0</v>
      </c>
      <c r="G81" s="7">
        <f t="shared" si="7"/>
        <v>0</v>
      </c>
    </row>
    <row r="82" spans="1:7" s="2" customFormat="1" x14ac:dyDescent="0.3">
      <c r="A82" s="15" t="str">
        <f t="shared" si="6"/>
        <v>CodeSystem/SearchEntryMode</v>
      </c>
      <c r="B82" s="5" t="s">
        <v>163</v>
      </c>
      <c r="C82" s="2" t="s">
        <v>3</v>
      </c>
      <c r="E82" s="2" t="b">
        <v>0</v>
      </c>
      <c r="F82" s="2" t="b">
        <v>0</v>
      </c>
      <c r="G82" s="10">
        <f t="shared" si="7"/>
        <v>0</v>
      </c>
    </row>
    <row r="83" spans="1:7" s="3" customFormat="1" x14ac:dyDescent="0.3">
      <c r="A83" s="14" t="str">
        <f t="shared" si="6"/>
        <v>ValueSet/SearchEntryMode</v>
      </c>
      <c r="B83" s="4" t="s">
        <v>163</v>
      </c>
      <c r="C83" s="4" t="s">
        <v>4</v>
      </c>
      <c r="E83" s="14" t="b">
        <v>0</v>
      </c>
      <c r="F83" s="14" t="b">
        <v>0</v>
      </c>
      <c r="G83" s="7">
        <f t="shared" si="7"/>
        <v>0</v>
      </c>
    </row>
    <row r="84" spans="1:7" s="2" customFormat="1" x14ac:dyDescent="0.3">
      <c r="A84" s="15" t="str">
        <f t="shared" si="6"/>
        <v>CodeSystem/HTTPVerb</v>
      </c>
      <c r="B84" s="5" t="s">
        <v>162</v>
      </c>
      <c r="C84" s="5" t="s">
        <v>3</v>
      </c>
      <c r="E84" s="2" t="b">
        <v>0</v>
      </c>
      <c r="F84" s="2" t="b">
        <v>0</v>
      </c>
      <c r="G84" s="10">
        <f t="shared" si="7"/>
        <v>0</v>
      </c>
    </row>
    <row r="85" spans="1:7" s="3" customFormat="1" x14ac:dyDescent="0.3">
      <c r="A85" s="14" t="str">
        <f t="shared" si="6"/>
        <v>ValueSet/HTTPVerb</v>
      </c>
      <c r="B85" s="4" t="s">
        <v>162</v>
      </c>
      <c r="C85" s="3" t="s">
        <v>4</v>
      </c>
      <c r="E85" s="14" t="b">
        <v>0</v>
      </c>
      <c r="F85" s="14" t="b">
        <v>0</v>
      </c>
      <c r="G85" s="7">
        <f t="shared" si="7"/>
        <v>0</v>
      </c>
    </row>
    <row r="86" spans="1:7" s="2" customFormat="1" x14ac:dyDescent="0.3">
      <c r="A86" s="15" t="str">
        <f t="shared" si="6"/>
        <v>CodeSystem/SearchEntryMode</v>
      </c>
      <c r="B86" s="5" t="s">
        <v>163</v>
      </c>
      <c r="C86" s="5" t="s">
        <v>3</v>
      </c>
      <c r="E86" s="2" t="b">
        <v>0</v>
      </c>
      <c r="F86" s="2" t="b">
        <v>0</v>
      </c>
      <c r="G86" s="10">
        <f t="shared" si="7"/>
        <v>0</v>
      </c>
    </row>
    <row r="87" spans="1:7" s="3" customFormat="1" x14ac:dyDescent="0.3">
      <c r="A87" s="14" t="str">
        <f t="shared" si="6"/>
        <v>ValueSet/SearchEntryMode</v>
      </c>
      <c r="B87" s="4" t="s">
        <v>163</v>
      </c>
      <c r="C87" s="4" t="s">
        <v>4</v>
      </c>
      <c r="E87" s="14" t="b">
        <v>0</v>
      </c>
      <c r="F87" s="14" t="b">
        <v>0</v>
      </c>
      <c r="G87" s="7">
        <f t="shared" si="7"/>
        <v>0</v>
      </c>
    </row>
    <row r="88" spans="1:7" s="2" customFormat="1" x14ac:dyDescent="0.3">
      <c r="A88" s="15" t="str">
        <f t="shared" si="6"/>
        <v>CodeSystem/HTTPVerb</v>
      </c>
      <c r="B88" s="5" t="s">
        <v>162</v>
      </c>
      <c r="C88" s="2" t="s">
        <v>3</v>
      </c>
      <c r="E88" s="2" t="b">
        <v>0</v>
      </c>
      <c r="F88" s="2" t="b">
        <v>0</v>
      </c>
      <c r="G88" s="10">
        <f t="shared" si="7"/>
        <v>0</v>
      </c>
    </row>
    <row r="89" spans="1:7" s="3" customFormat="1" x14ac:dyDescent="0.3">
      <c r="A89" s="14" t="str">
        <f t="shared" si="6"/>
        <v>ValueSet/HTTPVerb</v>
      </c>
      <c r="B89" s="4" t="s">
        <v>162</v>
      </c>
      <c r="C89" s="3" t="s">
        <v>4</v>
      </c>
      <c r="E89" s="14" t="b">
        <v>0</v>
      </c>
      <c r="F89" s="14" t="b">
        <v>0</v>
      </c>
      <c r="G89" s="7">
        <f t="shared" si="7"/>
        <v>0</v>
      </c>
    </row>
    <row r="90" spans="1:7" s="2" customFormat="1" x14ac:dyDescent="0.3">
      <c r="A90" s="15" t="str">
        <f t="shared" si="6"/>
        <v>CodeSystem/SearchEntryMode</v>
      </c>
      <c r="B90" s="5" t="s">
        <v>163</v>
      </c>
      <c r="C90" s="2" t="s">
        <v>3</v>
      </c>
      <c r="E90" s="2" t="b">
        <v>0</v>
      </c>
      <c r="F90" s="2" t="b">
        <v>0</v>
      </c>
      <c r="G90" s="10">
        <f t="shared" si="7"/>
        <v>0</v>
      </c>
    </row>
    <row r="91" spans="1:7" s="3" customFormat="1" x14ac:dyDescent="0.3">
      <c r="A91" s="14" t="str">
        <f t="shared" si="6"/>
        <v>ValueSet/SearchEntryMode</v>
      </c>
      <c r="B91" s="4" t="s">
        <v>163</v>
      </c>
      <c r="C91" s="3" t="s">
        <v>4</v>
      </c>
      <c r="E91" s="14" t="b">
        <v>0</v>
      </c>
      <c r="F91" s="14" t="b">
        <v>0</v>
      </c>
      <c r="G91" s="7">
        <f t="shared" si="7"/>
        <v>0</v>
      </c>
    </row>
    <row r="92" spans="1:7" s="2" customFormat="1" x14ac:dyDescent="0.3">
      <c r="A92" s="15" t="str">
        <f t="shared" si="6"/>
        <v>CodeSystem/HTTPVerb</v>
      </c>
      <c r="B92" s="5" t="s">
        <v>162</v>
      </c>
      <c r="C92" s="2" t="s">
        <v>3</v>
      </c>
      <c r="E92" s="2" t="b">
        <v>0</v>
      </c>
      <c r="F92" s="2" t="b">
        <v>0</v>
      </c>
      <c r="G92" s="10">
        <f t="shared" si="7"/>
        <v>0</v>
      </c>
    </row>
    <row r="93" spans="1:7" s="3" customFormat="1" x14ac:dyDescent="0.3">
      <c r="A93" s="14" t="str">
        <f t="shared" si="6"/>
        <v>ValueSet/HTTPVerb</v>
      </c>
      <c r="B93" s="4" t="s">
        <v>162</v>
      </c>
      <c r="C93" s="3" t="s">
        <v>4</v>
      </c>
      <c r="E93" s="14" t="b">
        <v>0</v>
      </c>
      <c r="F93" s="14" t="b">
        <v>0</v>
      </c>
      <c r="G93" s="7">
        <f t="shared" si="7"/>
        <v>0</v>
      </c>
    </row>
    <row r="94" spans="1:7" s="2" customFormat="1" x14ac:dyDescent="0.3">
      <c r="A94" s="15" t="str">
        <f t="shared" si="6"/>
        <v>CodeSystem/SearchEntryMode</v>
      </c>
      <c r="B94" s="5" t="s">
        <v>163</v>
      </c>
      <c r="C94" s="2" t="s">
        <v>3</v>
      </c>
      <c r="E94" s="2" t="b">
        <v>0</v>
      </c>
      <c r="F94" s="2" t="b">
        <v>0</v>
      </c>
      <c r="G94" s="10">
        <f t="shared" si="7"/>
        <v>0</v>
      </c>
    </row>
    <row r="95" spans="1:7" s="3" customFormat="1" x14ac:dyDescent="0.3">
      <c r="A95" s="14" t="str">
        <f t="shared" si="6"/>
        <v>ValueSet/SearchEntryMode</v>
      </c>
      <c r="B95" s="4" t="s">
        <v>163</v>
      </c>
      <c r="C95" s="4" t="s">
        <v>4</v>
      </c>
      <c r="E95" s="14" t="b">
        <v>0</v>
      </c>
      <c r="F95" s="14" t="b">
        <v>0</v>
      </c>
      <c r="G95" s="7">
        <f t="shared" si="7"/>
        <v>0</v>
      </c>
    </row>
    <row r="96" spans="1:7" s="2" customFormat="1" x14ac:dyDescent="0.3">
      <c r="A96" s="15" t="str">
        <f t="shared" si="6"/>
        <v>CodeSystem/HTTPVerb</v>
      </c>
      <c r="B96" s="5" t="s">
        <v>162</v>
      </c>
      <c r="C96" s="2" t="s">
        <v>3</v>
      </c>
      <c r="E96" s="2" t="b">
        <v>0</v>
      </c>
      <c r="F96" s="2" t="b">
        <v>0</v>
      </c>
      <c r="G96" s="10">
        <f t="shared" si="7"/>
        <v>0</v>
      </c>
    </row>
    <row r="97" spans="1:7" s="3" customFormat="1" x14ac:dyDescent="0.3">
      <c r="A97" s="14" t="str">
        <f t="shared" si="6"/>
        <v>ValueSet/HTTPVerb</v>
      </c>
      <c r="B97" s="4" t="s">
        <v>162</v>
      </c>
      <c r="C97" s="3" t="s">
        <v>4</v>
      </c>
      <c r="E97" s="14" t="b">
        <v>0</v>
      </c>
      <c r="F97" s="14" t="b">
        <v>0</v>
      </c>
      <c r="G97" s="11">
        <f t="shared" si="7"/>
        <v>0</v>
      </c>
    </row>
    <row r="98" spans="1:7" s="2" customFormat="1" x14ac:dyDescent="0.3">
      <c r="A98" s="15" t="str">
        <f t="shared" ref="A98:A101" si="8">CONCATENATE(C98,"/",B98)</f>
        <v>CodeSystem/HTTPVerb</v>
      </c>
      <c r="B98" s="5" t="s">
        <v>162</v>
      </c>
      <c r="C98" s="2" t="s">
        <v>3</v>
      </c>
      <c r="E98" s="2" t="b">
        <v>0</v>
      </c>
      <c r="F98" s="2" t="b">
        <v>0</v>
      </c>
      <c r="G98" s="10">
        <f t="shared" ref="G98:G101" si="9">COUNTIF(E98:F98,TRUE)/COLUMNS(E98:F98)</f>
        <v>0</v>
      </c>
    </row>
    <row r="99" spans="1:7" s="3" customFormat="1" x14ac:dyDescent="0.3">
      <c r="A99" s="14" t="str">
        <f t="shared" si="8"/>
        <v>ValueSet/HTTPVerb</v>
      </c>
      <c r="B99" s="4" t="s">
        <v>162</v>
      </c>
      <c r="C99" s="3" t="s">
        <v>4</v>
      </c>
      <c r="E99" s="14" t="b">
        <v>0</v>
      </c>
      <c r="F99" s="14" t="b">
        <v>0</v>
      </c>
      <c r="G99" s="11">
        <f t="shared" si="9"/>
        <v>0</v>
      </c>
    </row>
    <row r="100" spans="1:7" s="2" customFormat="1" x14ac:dyDescent="0.3">
      <c r="A100" s="15" t="str">
        <f t="shared" si="8"/>
        <v>CodeSystem/</v>
      </c>
      <c r="B100" s="5"/>
      <c r="C100" s="2" t="s">
        <v>3</v>
      </c>
      <c r="E100" s="2" t="b">
        <v>0</v>
      </c>
      <c r="F100" s="2" t="b">
        <v>0</v>
      </c>
      <c r="G100" s="10">
        <f t="shared" si="9"/>
        <v>0</v>
      </c>
    </row>
    <row r="101" spans="1:7" s="3" customFormat="1" x14ac:dyDescent="0.3">
      <c r="A101" s="14" t="str">
        <f t="shared" si="8"/>
        <v>ValueSet/</v>
      </c>
      <c r="B101" s="4"/>
      <c r="C101" s="3" t="s">
        <v>4</v>
      </c>
      <c r="E101" s="14" t="b">
        <v>0</v>
      </c>
      <c r="F101" s="14" t="b">
        <v>0</v>
      </c>
      <c r="G101" s="11">
        <f t="shared" si="9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6" sqref="A26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4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7" si="1">COUNTIF(E3:F3,TRUE)/COLUMNS(E3:F3)</f>
        <v>0.5</v>
      </c>
    </row>
    <row r="4" spans="1:7" s="2" customFormat="1" x14ac:dyDescent="0.3">
      <c r="A4" s="2" t="str">
        <f t="shared" si="0"/>
        <v>CodeSystem/marital-status</v>
      </c>
      <c r="B4" s="2" t="s">
        <v>13</v>
      </c>
      <c r="C4" s="2" t="s">
        <v>3</v>
      </c>
      <c r="D4" s="2" t="s">
        <v>14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ValueSet/marital-status</v>
      </c>
      <c r="B5" s="3" t="s">
        <v>13</v>
      </c>
      <c r="C5" s="3" t="s">
        <v>4</v>
      </c>
      <c r="D5" s="3" t="s">
        <v>14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CodeSystem/administrative-gender</v>
      </c>
      <c r="B6" s="2" t="s">
        <v>16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ValueSet/administrative-gender</v>
      </c>
      <c r="B7" s="3" t="s">
        <v>16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CodeSystem/BRSexo</v>
      </c>
      <c r="B8" s="2" t="s">
        <v>18</v>
      </c>
      <c r="C8" s="2" t="s">
        <v>3</v>
      </c>
      <c r="D8" s="2" t="s">
        <v>17</v>
      </c>
      <c r="E8" s="2" t="b">
        <v>1</v>
      </c>
      <c r="F8" s="2" t="b">
        <v>1</v>
      </c>
      <c r="G8" s="6">
        <f t="shared" si="1"/>
        <v>1</v>
      </c>
    </row>
    <row r="9" spans="1:7" s="3" customFormat="1" x14ac:dyDescent="0.3">
      <c r="A9" s="3" t="str">
        <f t="shared" si="0"/>
        <v>ValueSet/BRSexo-1.0</v>
      </c>
      <c r="B9" s="3" t="s">
        <v>19</v>
      </c>
      <c r="C9" s="3" t="s">
        <v>4</v>
      </c>
      <c r="D9" s="3" t="s">
        <v>17</v>
      </c>
      <c r="E9" s="3" t="b">
        <v>1</v>
      </c>
      <c r="F9" s="3" t="b">
        <v>1</v>
      </c>
      <c r="G9" s="7">
        <f t="shared" si="1"/>
        <v>1</v>
      </c>
    </row>
    <row r="10" spans="1:7" s="2" customFormat="1" x14ac:dyDescent="0.3">
      <c r="A10" s="2" t="str">
        <f>CONCATENATE(C10,"/",B10)</f>
        <v>CodeSystem/patient-contactrelationship</v>
      </c>
      <c r="B10" s="5" t="s">
        <v>20</v>
      </c>
      <c r="C10" s="2" t="s">
        <v>3</v>
      </c>
      <c r="D10" s="2" t="s">
        <v>21</v>
      </c>
      <c r="E10" s="2" t="b">
        <v>1</v>
      </c>
      <c r="F10" s="2" t="b">
        <v>0</v>
      </c>
      <c r="G10" s="6">
        <f t="shared" si="1"/>
        <v>0.5</v>
      </c>
    </row>
    <row r="11" spans="1:7" s="3" customFormat="1" x14ac:dyDescent="0.3">
      <c r="A11" s="3" t="str">
        <f>CONCATENATE(C11,"/",B11)</f>
        <v>ValueSet/patient-contactrelationship</v>
      </c>
      <c r="B11" s="4" t="s">
        <v>20</v>
      </c>
      <c r="C11" s="3" t="s">
        <v>4</v>
      </c>
      <c r="D11" s="3" t="s">
        <v>21</v>
      </c>
      <c r="E11" s="3" t="b">
        <v>1</v>
      </c>
      <c r="F11" s="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ValueSet/languages</v>
      </c>
      <c r="B12" s="2" t="s">
        <v>22</v>
      </c>
      <c r="C12" s="2" t="s">
        <v>4</v>
      </c>
      <c r="D12" s="2" t="s">
        <v>23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str">
        <f>CONCATENATE(C13,"/",B13)</f>
        <v>CodeSystem/ietf-bcp-47</v>
      </c>
      <c r="B13" s="4" t="s">
        <v>24</v>
      </c>
      <c r="C13" s="3" t="s">
        <v>3</v>
      </c>
      <c r="D13" s="3" t="s">
        <v>23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ValueSet/link-type</v>
      </c>
      <c r="B14" s="2" t="s">
        <v>25</v>
      </c>
      <c r="C14" s="2" t="s">
        <v>4</v>
      </c>
      <c r="D14" s="2" t="s">
        <v>26</v>
      </c>
      <c r="E14" s="2" t="b">
        <v>1</v>
      </c>
      <c r="F14" s="2" t="b">
        <v>0</v>
      </c>
      <c r="G14" s="6">
        <f t="shared" si="1"/>
        <v>0.5</v>
      </c>
    </row>
    <row r="15" spans="1:7" s="3" customFormat="1" x14ac:dyDescent="0.3">
      <c r="A15" s="3" t="str">
        <f>CONCATENATE(C15,"/",B15)</f>
        <v>CodeSystem/link-type</v>
      </c>
      <c r="B15" s="3" t="s">
        <v>25</v>
      </c>
      <c r="C15" s="3" t="s">
        <v>3</v>
      </c>
      <c r="D15" s="3" t="s">
        <v>26</v>
      </c>
      <c r="E15" s="3" t="b">
        <v>1</v>
      </c>
      <c r="F15" s="3" t="b">
        <v>0</v>
      </c>
      <c r="G15" s="7">
        <f t="shared" si="1"/>
        <v>0.5</v>
      </c>
    </row>
    <row r="16" spans="1:7" s="2" customFormat="1" x14ac:dyDescent="0.3">
      <c r="A16" s="2" t="str">
        <f>CONCATENATE(C16,"/",B16)</f>
        <v>ConceptMap/BRSexo</v>
      </c>
      <c r="B16" s="5" t="s">
        <v>18</v>
      </c>
      <c r="C16" s="5" t="s">
        <v>5</v>
      </c>
      <c r="D16" s="5" t="s">
        <v>142</v>
      </c>
      <c r="E16" s="2" t="b">
        <v>1</v>
      </c>
      <c r="F16" s="2" t="b">
        <v>1</v>
      </c>
      <c r="G16" s="6">
        <f t="shared" si="1"/>
        <v>1</v>
      </c>
    </row>
    <row r="17" spans="1:7" s="3" customFormat="1" x14ac:dyDescent="0.3">
      <c r="A17" s="14" t="str">
        <f>CONCATENATE(C17,"/",B17)</f>
        <v>ConceptMap/administrative-gender</v>
      </c>
      <c r="B17" s="4" t="s">
        <v>16</v>
      </c>
      <c r="C17" s="4" t="s">
        <v>5</v>
      </c>
      <c r="D17" s="4" t="s">
        <v>144</v>
      </c>
      <c r="E17" s="3" t="b">
        <v>1</v>
      </c>
      <c r="F17" s="3" t="b">
        <v>1</v>
      </c>
      <c r="G17" s="7">
        <f t="shared" si="1"/>
        <v>1</v>
      </c>
    </row>
    <row r="18" spans="1:7" s="2" customFormat="1" x14ac:dyDescent="0.3">
      <c r="G18" s="6"/>
    </row>
    <row r="19" spans="1:7" s="3" customFormat="1" x14ac:dyDescent="0.3">
      <c r="G19" s="7"/>
    </row>
    <row r="20" spans="1:7" s="2" customFormat="1" x14ac:dyDescent="0.3">
      <c r="G20" s="6"/>
    </row>
    <row r="21" spans="1:7" s="3" customFormat="1" x14ac:dyDescent="0.3">
      <c r="G21" s="7"/>
    </row>
    <row r="22" spans="1:7" s="2" customFormat="1" x14ac:dyDescent="0.3">
      <c r="G22" s="6"/>
    </row>
    <row r="23" spans="1:7" s="3" customFormat="1" x14ac:dyDescent="0.3">
      <c r="G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2" sqref="A1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  <col min="6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CodeSystem/organization-type</v>
      </c>
      <c r="B2" s="5" t="s">
        <v>28</v>
      </c>
      <c r="C2" s="2" t="s">
        <v>3</v>
      </c>
      <c r="D2" s="5" t="s">
        <v>29</v>
      </c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3" t="str">
        <f t="shared" ref="A3:A5" si="0">_xlfn.CONCAT(C3,"/",B3)</f>
        <v>ValueSet/organization-type</v>
      </c>
      <c r="B3" s="4" t="s">
        <v>28</v>
      </c>
      <c r="C3" s="3" t="s">
        <v>4</v>
      </c>
      <c r="D3" s="4" t="s">
        <v>29</v>
      </c>
      <c r="E3" s="3" t="b">
        <v>0</v>
      </c>
      <c r="F3" s="3" t="b">
        <v>0</v>
      </c>
      <c r="G3" s="7">
        <f t="shared" ref="G3:G5" si="1">COUNTIF(E3:F3,TRUE)/COLUMNS(E3:F3)</f>
        <v>0</v>
      </c>
    </row>
    <row r="4" spans="1:7" s="2" customFormat="1" x14ac:dyDescent="0.3">
      <c r="A4" s="2" t="str">
        <f>_xlfn.CONCAT(C4,"/",B4)</f>
        <v>CodeSystem/BRTipoEstabelecimento</v>
      </c>
      <c r="B4" s="5" t="s">
        <v>30</v>
      </c>
      <c r="C4" s="5" t="s">
        <v>3</v>
      </c>
      <c r="D4" s="5" t="s">
        <v>31</v>
      </c>
      <c r="E4" s="2" t="b">
        <v>1</v>
      </c>
      <c r="F4" s="2" t="b">
        <v>1</v>
      </c>
      <c r="G4" s="10">
        <f t="shared" si="1"/>
        <v>1</v>
      </c>
    </row>
    <row r="5" spans="1:7" s="3" customFormat="1" x14ac:dyDescent="0.3">
      <c r="A5" s="3" t="str">
        <f t="shared" si="0"/>
        <v>ValueSet/BRTipoEstabelecimento</v>
      </c>
      <c r="B5" s="4" t="s">
        <v>30</v>
      </c>
      <c r="C5" s="4" t="s">
        <v>4</v>
      </c>
      <c r="D5" s="4" t="s">
        <v>31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ref="A6:A7" si="2">_xlfn.CONCAT(C6,"/",B6)</f>
        <v>ValueSet/languages</v>
      </c>
      <c r="B6" s="2" t="s">
        <v>22</v>
      </c>
      <c r="C6" s="2" t="s">
        <v>4</v>
      </c>
      <c r="D6" s="2" t="s">
        <v>23</v>
      </c>
      <c r="E6" s="2" t="b">
        <v>1</v>
      </c>
      <c r="F6" s="2" t="b">
        <v>0</v>
      </c>
      <c r="G6" s="6">
        <f t="shared" ref="G6:G7" si="3">COUNTIF(E6:F6,TRUE)/COLUMNS(E6:F6)</f>
        <v>0.5</v>
      </c>
    </row>
    <row r="7" spans="1:7" s="3" customFormat="1" x14ac:dyDescent="0.3">
      <c r="A7" s="3" t="str">
        <f t="shared" si="2"/>
        <v>CodeSystem/ietf-bcp-47</v>
      </c>
      <c r="B7" s="3" t="s">
        <v>24</v>
      </c>
      <c r="C7" s="3" t="s">
        <v>3</v>
      </c>
      <c r="D7" s="3" t="s">
        <v>23</v>
      </c>
      <c r="E7" s="3" t="b">
        <v>0</v>
      </c>
      <c r="F7" s="3" t="b">
        <v>0</v>
      </c>
      <c r="G7" s="7">
        <f t="shared" si="3"/>
        <v>0</v>
      </c>
    </row>
    <row r="8" spans="1:7" s="2" customFormat="1" x14ac:dyDescent="0.3">
      <c r="G8" s="6"/>
    </row>
    <row r="9" spans="1:7" s="3" customFormat="1" x14ac:dyDescent="0.3">
      <c r="G9" s="7"/>
    </row>
    <row r="10" spans="1:7" s="2" customFormat="1" x14ac:dyDescent="0.3">
      <c r="A10" s="5" t="s">
        <v>143</v>
      </c>
      <c r="G10" s="6"/>
    </row>
    <row r="11" spans="1:7" s="3" customFormat="1" x14ac:dyDescent="0.3">
      <c r="G11" s="7"/>
    </row>
    <row r="12" spans="1:7" s="2" customFormat="1" x14ac:dyDescent="0.3">
      <c r="G12" s="6"/>
    </row>
    <row r="13" spans="1:7" s="3" customFormat="1" x14ac:dyDescent="0.3">
      <c r="G13" s="7"/>
    </row>
    <row r="14" spans="1:7" s="2" customFormat="1" x14ac:dyDescent="0.3">
      <c r="G14" s="6"/>
    </row>
    <row r="15" spans="1:7" s="3" customFormat="1" x14ac:dyDescent="0.3"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9" sqref="A19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_xlfn.CONCAT(C2,"/",B2)</f>
        <v>CodeSystem/name-use</v>
      </c>
      <c r="B2" s="2" t="s">
        <v>12</v>
      </c>
      <c r="C2" s="2" t="s">
        <v>3</v>
      </c>
      <c r="D2" s="2" t="s">
        <v>15</v>
      </c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3" t="str">
        <f t="shared" ref="A3:A15" si="0">_xlfn.CONCAT(C3,"/",B3)</f>
        <v>ValueSet/name-use</v>
      </c>
      <c r="B3" s="3" t="s">
        <v>12</v>
      </c>
      <c r="C3" s="3" t="s">
        <v>4</v>
      </c>
      <c r="D3" s="3" t="s">
        <v>15</v>
      </c>
      <c r="E3" s="3" t="b">
        <v>1</v>
      </c>
      <c r="F3" s="3" t="b">
        <v>0</v>
      </c>
      <c r="G3" s="7">
        <f t="shared" ref="G3:G13" si="1">COUNTIF(E3:F3,TRUE)/COLUMNS(E3:F3)</f>
        <v>0.5</v>
      </c>
    </row>
    <row r="4" spans="1:7" s="2" customFormat="1" x14ac:dyDescent="0.3">
      <c r="A4" s="2" t="str">
        <f t="shared" si="0"/>
        <v>CodeSystem/administrative-gender</v>
      </c>
      <c r="B4" s="2" t="s">
        <v>16</v>
      </c>
      <c r="C4" s="2" t="s">
        <v>3</v>
      </c>
      <c r="D4" s="2" t="s">
        <v>17</v>
      </c>
      <c r="E4" s="2" t="b">
        <v>1</v>
      </c>
      <c r="F4" s="2" t="b">
        <v>1</v>
      </c>
      <c r="G4" s="6">
        <f t="shared" si="1"/>
        <v>1</v>
      </c>
    </row>
    <row r="5" spans="1:7" s="3" customFormat="1" x14ac:dyDescent="0.3">
      <c r="A5" s="3" t="str">
        <f t="shared" si="0"/>
        <v>ValueSet/administrative-gender</v>
      </c>
      <c r="B5" s="3" t="s">
        <v>16</v>
      </c>
      <c r="C5" s="3" t="s">
        <v>4</v>
      </c>
      <c r="D5" s="3" t="s">
        <v>17</v>
      </c>
      <c r="E5" s="3" t="b">
        <v>1</v>
      </c>
      <c r="F5" s="3" t="b">
        <v>1</v>
      </c>
      <c r="G5" s="7">
        <f t="shared" si="1"/>
        <v>1</v>
      </c>
    </row>
    <row r="6" spans="1:7" s="2" customFormat="1" x14ac:dyDescent="0.3">
      <c r="A6" s="2" t="str">
        <f t="shared" si="0"/>
        <v>CodeSystem/BRSexo</v>
      </c>
      <c r="B6" s="2" t="s">
        <v>18</v>
      </c>
      <c r="C6" s="2" t="s">
        <v>3</v>
      </c>
      <c r="D6" s="2" t="s">
        <v>17</v>
      </c>
      <c r="E6" s="2" t="b">
        <v>1</v>
      </c>
      <c r="F6" s="2" t="b">
        <v>1</v>
      </c>
      <c r="G6" s="6">
        <f t="shared" si="1"/>
        <v>1</v>
      </c>
    </row>
    <row r="7" spans="1:7" s="3" customFormat="1" x14ac:dyDescent="0.3">
      <c r="A7" s="3" t="str">
        <f t="shared" si="0"/>
        <v>ValueSet/BRSexo-1.0</v>
      </c>
      <c r="B7" s="3" t="s">
        <v>19</v>
      </c>
      <c r="C7" s="3" t="s">
        <v>4</v>
      </c>
      <c r="D7" s="3" t="s">
        <v>17</v>
      </c>
      <c r="E7" s="3" t="b">
        <v>1</v>
      </c>
      <c r="F7" s="3" t="b">
        <v>1</v>
      </c>
      <c r="G7" s="7">
        <f t="shared" si="1"/>
        <v>1</v>
      </c>
    </row>
    <row r="8" spans="1:7" s="2" customFormat="1" x14ac:dyDescent="0.3">
      <c r="A8" s="2" t="str">
        <f t="shared" si="0"/>
        <v>ValueSet/languages</v>
      </c>
      <c r="B8" s="2" t="s">
        <v>22</v>
      </c>
      <c r="C8" s="2" t="s">
        <v>4</v>
      </c>
      <c r="D8" s="2" t="s">
        <v>23</v>
      </c>
      <c r="E8" s="2" t="b">
        <v>1</v>
      </c>
      <c r="F8" s="2" t="b">
        <v>0</v>
      </c>
      <c r="G8" s="6">
        <f t="shared" si="1"/>
        <v>0.5</v>
      </c>
    </row>
    <row r="9" spans="1:7" s="3" customFormat="1" x14ac:dyDescent="0.3">
      <c r="A9" s="3" t="str">
        <f t="shared" si="0"/>
        <v>CodeSystem/ietf-bcp-47</v>
      </c>
      <c r="B9" s="3" t="s">
        <v>24</v>
      </c>
      <c r="C9" s="3" t="s">
        <v>3</v>
      </c>
      <c r="D9" s="3" t="s">
        <v>23</v>
      </c>
      <c r="E9" s="3" t="b">
        <v>0</v>
      </c>
      <c r="F9" s="3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CodeSystem/v2-0360|2.7</v>
      </c>
      <c r="B10" s="5" t="s">
        <v>34</v>
      </c>
      <c r="C10" s="5" t="s">
        <v>3</v>
      </c>
      <c r="D10" s="5" t="s">
        <v>32</v>
      </c>
      <c r="E10" s="2" t="b">
        <v>0</v>
      </c>
      <c r="F10" s="2" t="b">
        <v>0</v>
      </c>
      <c r="G10" s="6">
        <f t="shared" si="1"/>
        <v>0</v>
      </c>
    </row>
    <row r="11" spans="1:7" s="3" customFormat="1" x14ac:dyDescent="0.3">
      <c r="A11" s="3" t="str">
        <f t="shared" si="0"/>
        <v>ValueSet/v2-2.7-0360</v>
      </c>
      <c r="B11" s="4" t="s">
        <v>35</v>
      </c>
      <c r="C11" s="4" t="s">
        <v>4</v>
      </c>
      <c r="D11" s="4" t="s">
        <v>32</v>
      </c>
      <c r="E11" s="14" t="b">
        <v>0</v>
      </c>
      <c r="F11" s="14" t="b">
        <v>0</v>
      </c>
      <c r="G11" s="16">
        <f t="shared" si="1"/>
        <v>0</v>
      </c>
    </row>
    <row r="12" spans="1:7" s="2" customFormat="1" x14ac:dyDescent="0.3">
      <c r="A12" s="12" t="str">
        <f t="shared" si="0"/>
        <v>CodeSystem/BRCBO</v>
      </c>
      <c r="B12" s="5" t="s">
        <v>33</v>
      </c>
      <c r="C12" s="5" t="s">
        <v>3</v>
      </c>
      <c r="D12" s="5" t="s">
        <v>36</v>
      </c>
      <c r="E12" s="2" t="b">
        <v>1</v>
      </c>
      <c r="F12" s="2" t="b">
        <v>0</v>
      </c>
      <c r="G12" s="6">
        <f t="shared" si="1"/>
        <v>0.5</v>
      </c>
    </row>
    <row r="13" spans="1:7" s="3" customFormat="1" x14ac:dyDescent="0.3">
      <c r="A13" s="3" t="str">
        <f t="shared" si="0"/>
        <v>ValueSet/BRCBO-1.0</v>
      </c>
      <c r="B13" s="4" t="s">
        <v>37</v>
      </c>
      <c r="C13" s="4" t="s">
        <v>4</v>
      </c>
      <c r="D13" s="4" t="s">
        <v>36</v>
      </c>
      <c r="E13" s="3" t="b">
        <v>0</v>
      </c>
      <c r="F13" s="3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ConceptMap/BRCBO</v>
      </c>
      <c r="B14" s="5" t="s">
        <v>33</v>
      </c>
      <c r="C14" s="5" t="s">
        <v>5</v>
      </c>
      <c r="D14" s="5" t="s">
        <v>36</v>
      </c>
      <c r="E14" s="12" t="b">
        <v>1</v>
      </c>
      <c r="F14" s="12" t="b">
        <v>0</v>
      </c>
      <c r="G14" s="10">
        <f t="shared" ref="G14:G17" si="2">COUNTIF(E14:F14,TRUE)/COLUMNS(E14:F14)</f>
        <v>0.5</v>
      </c>
    </row>
    <row r="15" spans="1:7" s="3" customFormat="1" x14ac:dyDescent="0.3">
      <c r="A15" s="14" t="str">
        <f>CONCATENATE(C15,"/",B15)</f>
        <v>ConceptMap/Sexo</v>
      </c>
      <c r="B15" s="4" t="s">
        <v>142</v>
      </c>
      <c r="C15" s="4" t="s">
        <v>5</v>
      </c>
      <c r="D15" s="4" t="s">
        <v>142</v>
      </c>
      <c r="E15" s="3" t="b">
        <v>1</v>
      </c>
      <c r="F15" s="3" t="b">
        <v>1</v>
      </c>
      <c r="G15" s="11">
        <f t="shared" si="2"/>
        <v>1</v>
      </c>
    </row>
    <row r="16" spans="1:7" s="2" customFormat="1" x14ac:dyDescent="0.3">
      <c r="A16" s="2" t="str">
        <f>CONCATENATE(C16,"/",B16)</f>
        <v>ConceptMap/administrative-gender</v>
      </c>
      <c r="B16" s="5" t="s">
        <v>16</v>
      </c>
      <c r="C16" s="5" t="s">
        <v>5</v>
      </c>
      <c r="D16" s="5" t="s">
        <v>145</v>
      </c>
      <c r="E16" s="2" t="b">
        <v>1</v>
      </c>
      <c r="F16" s="2" t="b">
        <v>1</v>
      </c>
      <c r="G16" s="10">
        <f t="shared" si="2"/>
        <v>1</v>
      </c>
    </row>
    <row r="17" spans="7:7" s="3" customFormat="1" x14ac:dyDescent="0.3">
      <c r="G17" s="11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2" sqref="B1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6" si="0">_xlfn.CONCAT(C2,"/",B2)</f>
        <v>ValueSet/languages</v>
      </c>
      <c r="B2" s="2" t="s">
        <v>22</v>
      </c>
      <c r="C2" s="2" t="s">
        <v>4</v>
      </c>
      <c r="D2" s="2" t="s">
        <v>23</v>
      </c>
      <c r="E2" s="2" t="b">
        <v>1</v>
      </c>
      <c r="F2" s="2" t="b">
        <v>0</v>
      </c>
      <c r="G2" s="6">
        <f t="shared" ref="G2:G5" si="1">COUNTIF(E2:F2,TRUE)/COLUMNS(E2:F2)</f>
        <v>0.5</v>
      </c>
    </row>
    <row r="3" spans="1:7" s="3" customFormat="1" x14ac:dyDescent="0.3">
      <c r="A3" s="3" t="str">
        <f t="shared" si="0"/>
        <v>CodeSystem/ietf-bcp-47</v>
      </c>
      <c r="B3" s="3" t="s">
        <v>24</v>
      </c>
      <c r="C3" s="3" t="s">
        <v>3</v>
      </c>
      <c r="D3" s="3" t="s">
        <v>23</v>
      </c>
      <c r="E3" s="3" t="b">
        <v>0</v>
      </c>
      <c r="F3" s="3" t="b">
        <v>0</v>
      </c>
      <c r="G3" s="7">
        <f t="shared" si="1"/>
        <v>0</v>
      </c>
    </row>
    <row r="4" spans="1:7" s="3" customFormat="1" x14ac:dyDescent="0.3">
      <c r="A4" s="3" t="str">
        <f t="shared" si="0"/>
        <v>ValueSet/healthcare-professional-roles-uv-ips</v>
      </c>
      <c r="B4" s="4" t="s">
        <v>38</v>
      </c>
      <c r="C4" s="4" t="s">
        <v>4</v>
      </c>
      <c r="D4" s="4" t="s">
        <v>40</v>
      </c>
      <c r="E4" s="3" t="b">
        <v>0</v>
      </c>
      <c r="F4" s="3" t="b">
        <v>0</v>
      </c>
      <c r="G4" s="7">
        <f t="shared" si="1"/>
        <v>0</v>
      </c>
    </row>
    <row r="5" spans="1:7" s="2" customFormat="1" x14ac:dyDescent="0.3">
      <c r="A5" s="3" t="str">
        <f t="shared" si="0"/>
        <v>CodeSystem/2.16.840.1.113883.2.9.6.2.7</v>
      </c>
      <c r="B5" s="5" t="s">
        <v>39</v>
      </c>
      <c r="C5" s="5" t="s">
        <v>3</v>
      </c>
      <c r="D5" s="5" t="s">
        <v>40</v>
      </c>
      <c r="E5" s="2" t="b">
        <v>0</v>
      </c>
      <c r="F5" s="2" t="b">
        <v>0</v>
      </c>
      <c r="G5" s="7">
        <f t="shared" si="1"/>
        <v>0</v>
      </c>
    </row>
    <row r="6" spans="1:7" s="3" customFormat="1" x14ac:dyDescent="0.3">
      <c r="A6" s="3" t="str">
        <f t="shared" si="0"/>
        <v>ValueSet/c80-practice-codes</v>
      </c>
      <c r="B6" s="3" t="s">
        <v>41</v>
      </c>
      <c r="C6" s="4" t="s">
        <v>4</v>
      </c>
      <c r="D6" s="4" t="s">
        <v>42</v>
      </c>
      <c r="E6" s="2" t="b">
        <v>0</v>
      </c>
      <c r="F6" s="2" t="b">
        <v>0</v>
      </c>
      <c r="G6" s="7">
        <f t="shared" ref="G6" si="2">COUNTIF(E6:F6,TRUE)/COLUMNS(E6:F6)</f>
        <v>0</v>
      </c>
    </row>
    <row r="8" spans="1:7" x14ac:dyDescent="0.3">
      <c r="A8" s="25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2" sqref="E2"/>
    </sheetView>
  </sheetViews>
  <sheetFormatPr defaultColWidth="8.8867187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">
        <v>43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44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43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44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43</v>
      </c>
      <c r="G6" s="6">
        <f t="shared" si="0"/>
        <v>0</v>
      </c>
    </row>
    <row r="7" spans="1:7" s="3" customFormat="1" x14ac:dyDescent="0.3">
      <c r="A7" s="3" t="s">
        <v>44</v>
      </c>
      <c r="G7" s="7">
        <f t="shared" si="0"/>
        <v>0</v>
      </c>
    </row>
    <row r="8" spans="1:7" s="2" customFormat="1" x14ac:dyDescent="0.3">
      <c r="A8" s="2" t="s">
        <v>43</v>
      </c>
      <c r="G8" s="6"/>
    </row>
    <row r="9" spans="1:7" s="3" customFormat="1" x14ac:dyDescent="0.3">
      <c r="A9" s="3" t="s">
        <v>44</v>
      </c>
      <c r="G9" s="7"/>
    </row>
    <row r="10" spans="1:7" s="2" customFormat="1" x14ac:dyDescent="0.3">
      <c r="A10" s="2" t="s">
        <v>43</v>
      </c>
      <c r="G10" s="6"/>
    </row>
    <row r="11" spans="1:7" s="3" customFormat="1" x14ac:dyDescent="0.3">
      <c r="A11" s="3" t="s">
        <v>44</v>
      </c>
      <c r="G11" s="7"/>
    </row>
    <row r="12" spans="1:7" s="2" customFormat="1" x14ac:dyDescent="0.3">
      <c r="A12" s="2" t="s">
        <v>44</v>
      </c>
      <c r="G12" s="6"/>
    </row>
    <row r="13" spans="1:7" s="3" customFormat="1" x14ac:dyDescent="0.3">
      <c r="A13" s="3" t="s">
        <v>43</v>
      </c>
      <c r="G13" s="7"/>
    </row>
    <row r="14" spans="1:7" s="2" customFormat="1" x14ac:dyDescent="0.3">
      <c r="A14" s="2" t="s">
        <v>44</v>
      </c>
      <c r="G14" s="6"/>
    </row>
    <row r="15" spans="1:7" s="3" customFormat="1" x14ac:dyDescent="0.3">
      <c r="A15" s="3" t="s">
        <v>43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A36" sqref="A36"/>
    </sheetView>
  </sheetViews>
  <sheetFormatPr defaultColWidth="8.8867187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44.6640625" customWidth="1"/>
    <col min="5" max="5" width="11.886718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32" si="0">CONCATENATE(C2,"/",B2)</f>
        <v>CodeSystem/CommonLanguages</v>
      </c>
      <c r="B2" s="5" t="s">
        <v>45</v>
      </c>
      <c r="C2" s="2" t="s">
        <v>3</v>
      </c>
      <c r="D2" s="5"/>
      <c r="E2" s="5" t="b">
        <v>1</v>
      </c>
      <c r="F2" s="5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ValueSet/urn:ietf:bcp:47</v>
      </c>
      <c r="B3" s="4" t="s">
        <v>146</v>
      </c>
      <c r="C3" s="3" t="s">
        <v>4</v>
      </c>
      <c r="D3" s="4"/>
      <c r="E3" s="13" t="b">
        <v>0</v>
      </c>
      <c r="F3" s="13" t="b">
        <v>0</v>
      </c>
      <c r="G3" s="7">
        <f t="shared" ref="G3:G32" si="1">COUNTIF(E3:F3,TRUE)/COLUMNS(E3:F3)</f>
        <v>0</v>
      </c>
    </row>
    <row r="4" spans="1:7" s="2" customFormat="1" x14ac:dyDescent="0.3">
      <c r="A4" s="2" t="str">
        <f t="shared" si="0"/>
        <v>CodeSystem/AllergyIntoleranceClinicalStatusCodes</v>
      </c>
      <c r="B4" s="5" t="s">
        <v>46</v>
      </c>
      <c r="C4" s="5" t="s">
        <v>3</v>
      </c>
      <c r="D4" s="5"/>
      <c r="E4" s="5" t="b">
        <v>1</v>
      </c>
      <c r="F4" s="5" t="b">
        <v>0</v>
      </c>
      <c r="G4" s="10">
        <f t="shared" si="1"/>
        <v>0.5</v>
      </c>
    </row>
    <row r="5" spans="1:7" s="3" customFormat="1" x14ac:dyDescent="0.3">
      <c r="A5" s="14" t="str">
        <f t="shared" si="0"/>
        <v>ValueSet/AllergyIntoleranceClinicalStatusCodes</v>
      </c>
      <c r="B5" s="4" t="s">
        <v>46</v>
      </c>
      <c r="C5" s="4" t="s">
        <v>4</v>
      </c>
      <c r="D5" s="4"/>
      <c r="E5" s="13" t="b">
        <v>1</v>
      </c>
      <c r="F5" s="13" t="b">
        <v>0</v>
      </c>
      <c r="G5" s="7">
        <f t="shared" si="1"/>
        <v>0.5</v>
      </c>
    </row>
    <row r="6" spans="1:7" s="2" customFormat="1" x14ac:dyDescent="0.3">
      <c r="A6" s="2" t="str">
        <f t="shared" si="0"/>
        <v>CodeSystem/AllergyIntoleranceVerificationStatusCodes</v>
      </c>
      <c r="B6" s="5" t="s">
        <v>47</v>
      </c>
      <c r="C6" s="2" t="s">
        <v>3</v>
      </c>
      <c r="E6" s="5" t="b">
        <v>1</v>
      </c>
      <c r="F6" s="5" t="b">
        <v>0</v>
      </c>
      <c r="G6" s="6">
        <f t="shared" si="1"/>
        <v>0.5</v>
      </c>
    </row>
    <row r="7" spans="1:7" s="3" customFormat="1" x14ac:dyDescent="0.3">
      <c r="A7" s="14" t="str">
        <f t="shared" si="0"/>
        <v>ValueSet/AllergyIntoleranceVerificationStatusCodes</v>
      </c>
      <c r="B7" s="4" t="s">
        <v>47</v>
      </c>
      <c r="C7" s="3" t="s">
        <v>4</v>
      </c>
      <c r="E7" s="13" t="b">
        <v>1</v>
      </c>
      <c r="F7" s="13" t="b">
        <v>0</v>
      </c>
      <c r="G7" s="7">
        <f t="shared" si="1"/>
        <v>0.5</v>
      </c>
    </row>
    <row r="8" spans="1:7" s="2" customFormat="1" x14ac:dyDescent="0.3">
      <c r="A8" s="2" t="str">
        <f t="shared" si="0"/>
        <v>CodeSystem/AllergyIntoleranceType</v>
      </c>
      <c r="B8" s="5" t="s">
        <v>48</v>
      </c>
      <c r="C8" s="2" t="s">
        <v>3</v>
      </c>
      <c r="E8" s="5" t="b">
        <v>1</v>
      </c>
      <c r="F8" s="5" t="b">
        <v>0</v>
      </c>
      <c r="G8" s="10">
        <f t="shared" si="1"/>
        <v>0.5</v>
      </c>
    </row>
    <row r="9" spans="1:7" s="3" customFormat="1" x14ac:dyDescent="0.3">
      <c r="A9" s="14" t="str">
        <f t="shared" si="0"/>
        <v>ValueSet/AllergyIntoleranceType</v>
      </c>
      <c r="B9" s="4" t="s">
        <v>48</v>
      </c>
      <c r="C9" s="3" t="s">
        <v>4</v>
      </c>
      <c r="E9" s="13" t="b">
        <v>1</v>
      </c>
      <c r="F9" s="13" t="b">
        <v>0</v>
      </c>
      <c r="G9" s="7">
        <f t="shared" si="1"/>
        <v>0.5</v>
      </c>
    </row>
    <row r="10" spans="1:7" s="2" customFormat="1" x14ac:dyDescent="0.3">
      <c r="A10" s="2" t="str">
        <f t="shared" si="0"/>
        <v>CodeSystem/AllergyIntoleranceCategory</v>
      </c>
      <c r="B10" s="5" t="s">
        <v>49</v>
      </c>
      <c r="C10" s="2" t="s">
        <v>3</v>
      </c>
      <c r="E10" s="5" t="b">
        <v>1</v>
      </c>
      <c r="F10" s="5" t="b">
        <v>0</v>
      </c>
      <c r="G10" s="10">
        <f t="shared" si="1"/>
        <v>0.5</v>
      </c>
    </row>
    <row r="11" spans="1:7" s="3" customFormat="1" x14ac:dyDescent="0.3">
      <c r="A11" s="14" t="str">
        <f t="shared" si="0"/>
        <v>ValueSet/AllergyIntoleranceCategory</v>
      </c>
      <c r="B11" s="4" t="s">
        <v>49</v>
      </c>
      <c r="C11" s="3" t="s">
        <v>4</v>
      </c>
      <c r="E11" s="13" t="b">
        <v>1</v>
      </c>
      <c r="F11" s="13" t="b">
        <v>0</v>
      </c>
      <c r="G11" s="7">
        <f t="shared" si="1"/>
        <v>0.5</v>
      </c>
    </row>
    <row r="12" spans="1:7" s="2" customFormat="1" x14ac:dyDescent="0.3">
      <c r="A12" s="2" t="str">
        <f t="shared" si="0"/>
        <v>CodeSystem/AllergyIntoleranceCriticality</v>
      </c>
      <c r="B12" s="5" t="s">
        <v>50</v>
      </c>
      <c r="C12" s="2" t="s">
        <v>3</v>
      </c>
      <c r="E12" s="5" t="b">
        <v>1</v>
      </c>
      <c r="F12" s="5" t="b">
        <v>0</v>
      </c>
      <c r="G12" s="10">
        <f t="shared" si="1"/>
        <v>0.5</v>
      </c>
    </row>
    <row r="13" spans="1:7" s="3" customFormat="1" x14ac:dyDescent="0.3">
      <c r="A13" s="14" t="str">
        <f t="shared" si="0"/>
        <v>ValueSet/AllergyIntoleranceCriticality</v>
      </c>
      <c r="B13" s="4" t="s">
        <v>50</v>
      </c>
      <c r="C13" s="3" t="s">
        <v>4</v>
      </c>
      <c r="E13" s="13" t="b">
        <v>1</v>
      </c>
      <c r="F13" s="13" t="b">
        <v>0</v>
      </c>
      <c r="G13" s="7">
        <f t="shared" si="1"/>
        <v>0.5</v>
      </c>
    </row>
    <row r="14" spans="1:7" s="2" customFormat="1" x14ac:dyDescent="0.3">
      <c r="A14" s="2" t="str">
        <f t="shared" si="0"/>
        <v>CodeSystem/AllergyIntoleranceUvIps</v>
      </c>
      <c r="B14" s="5" t="s">
        <v>51</v>
      </c>
      <c r="C14" s="2" t="s">
        <v>3</v>
      </c>
      <c r="E14" s="5" t="b">
        <v>0</v>
      </c>
      <c r="F14" s="5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ValueSet/AllergyIntoleranceUvIps</v>
      </c>
      <c r="B15" s="4" t="s">
        <v>51</v>
      </c>
      <c r="C15" s="3" t="s">
        <v>4</v>
      </c>
      <c r="E15" s="13" t="b">
        <v>1</v>
      </c>
      <c r="F15" s="13" t="b">
        <v>0</v>
      </c>
      <c r="G15" s="7">
        <f t="shared" si="1"/>
        <v>0.5</v>
      </c>
    </row>
    <row r="16" spans="1:7" s="2" customFormat="1" x14ac:dyDescent="0.3">
      <c r="A16" s="2" t="str">
        <f t="shared" si="0"/>
        <v>CodeSystem/Allergy Intolerance - SNOMED CT IPS Free Set</v>
      </c>
      <c r="B16" s="5" t="s">
        <v>58</v>
      </c>
      <c r="C16" s="2" t="s">
        <v>3</v>
      </c>
      <c r="E16" s="5" t="b">
        <v>0</v>
      </c>
      <c r="F16" s="5" t="b">
        <v>0</v>
      </c>
      <c r="G16" s="10">
        <f t="shared" si="1"/>
        <v>0</v>
      </c>
    </row>
    <row r="17" spans="1:8" s="3" customFormat="1" x14ac:dyDescent="0.3">
      <c r="A17" s="14" t="str">
        <f t="shared" si="0"/>
        <v>ValueSet/Allergy Intolerance - SNOMED CT IPS Free Set</v>
      </c>
      <c r="B17" s="13" t="s">
        <v>58</v>
      </c>
      <c r="C17" s="3" t="s">
        <v>4</v>
      </c>
      <c r="E17" s="13" t="b">
        <v>0</v>
      </c>
      <c r="F17" s="13" t="b">
        <v>0</v>
      </c>
      <c r="G17" s="7">
        <f t="shared" si="1"/>
        <v>0</v>
      </c>
    </row>
    <row r="18" spans="1:8" s="2" customFormat="1" x14ac:dyDescent="0.3">
      <c r="A18" s="2" t="str">
        <f t="shared" si="0"/>
        <v>CodeSystem/WHO ATC - IPS</v>
      </c>
      <c r="B18" s="5" t="s">
        <v>59</v>
      </c>
      <c r="C18" s="2" t="s">
        <v>3</v>
      </c>
      <c r="E18" s="5" t="b">
        <v>1</v>
      </c>
      <c r="F18" s="5" t="b">
        <v>0</v>
      </c>
      <c r="G18" s="10">
        <f t="shared" si="1"/>
        <v>0.5</v>
      </c>
    </row>
    <row r="19" spans="1:8" s="3" customFormat="1" x14ac:dyDescent="0.3">
      <c r="A19" s="14" t="str">
        <f t="shared" si="0"/>
        <v>ValueSet/WHO ATC - IPS</v>
      </c>
      <c r="B19" s="4" t="s">
        <v>59</v>
      </c>
      <c r="C19" s="3" t="s">
        <v>4</v>
      </c>
      <c r="E19" s="13" t="b">
        <v>0</v>
      </c>
      <c r="F19" s="13" t="b">
        <v>0</v>
      </c>
      <c r="G19" s="7">
        <f t="shared" si="1"/>
        <v>0</v>
      </c>
    </row>
    <row r="20" spans="1:8" s="2" customFormat="1" x14ac:dyDescent="0.3">
      <c r="A20" s="2" t="str">
        <f t="shared" si="0"/>
        <v>CodeSystem/Absent or Unknown Allergies - IPS</v>
      </c>
      <c r="B20" s="5" t="s">
        <v>60</v>
      </c>
      <c r="C20" s="2" t="s">
        <v>3</v>
      </c>
      <c r="E20" s="5" t="b">
        <v>0</v>
      </c>
      <c r="F20" s="5" t="b">
        <v>0</v>
      </c>
      <c r="G20" s="10">
        <f t="shared" si="1"/>
        <v>0</v>
      </c>
    </row>
    <row r="21" spans="1:8" s="14" customFormat="1" x14ac:dyDescent="0.3">
      <c r="A21" s="14" t="str">
        <f t="shared" si="0"/>
        <v>ValueSet/Absent or Unknown Allergies - IPS</v>
      </c>
      <c r="B21" s="28" t="s">
        <v>60</v>
      </c>
      <c r="C21" s="28" t="s">
        <v>4</v>
      </c>
      <c r="D21" s="28"/>
      <c r="E21" s="13" t="b">
        <v>0</v>
      </c>
      <c r="F21" s="13" t="b">
        <v>0</v>
      </c>
      <c r="G21" s="11">
        <f t="shared" si="1"/>
        <v>0</v>
      </c>
      <c r="H21" s="28"/>
    </row>
    <row r="22" spans="1:8" s="2" customFormat="1" x14ac:dyDescent="0.3">
      <c r="A22" s="2" t="str">
        <f t="shared" ref="A22:A23" si="2">CONCATENATE(C22,"/",B22)</f>
        <v>CodeSystem/ResourceType</v>
      </c>
      <c r="B22" s="5" t="s">
        <v>57</v>
      </c>
      <c r="C22" s="2" t="s">
        <v>3</v>
      </c>
      <c r="E22" s="5" t="b">
        <v>0</v>
      </c>
      <c r="F22" s="5" t="b">
        <v>0</v>
      </c>
      <c r="G22" s="10">
        <f t="shared" ref="G22:G23" si="3">COUNTIF(E22:F22,TRUE)/COLUMNS(E22:F22)</f>
        <v>0</v>
      </c>
    </row>
    <row r="23" spans="1:8" s="3" customFormat="1" x14ac:dyDescent="0.3">
      <c r="A23" s="14" t="str">
        <f t="shared" si="2"/>
        <v>ValueSet/ResourceType</v>
      </c>
      <c r="B23" s="4" t="s">
        <v>57</v>
      </c>
      <c r="C23" s="3" t="s">
        <v>4</v>
      </c>
      <c r="E23" s="13" t="b">
        <v>0</v>
      </c>
      <c r="F23" s="13" t="b">
        <v>0</v>
      </c>
      <c r="G23" s="7">
        <f t="shared" si="3"/>
        <v>0</v>
      </c>
    </row>
    <row r="24" spans="1:8" s="2" customFormat="1" x14ac:dyDescent="0.3">
      <c r="A24" s="2" t="str">
        <f t="shared" ref="A24:A30" si="4">CONCATENATE(C24,"/",B24)</f>
        <v>CodeSystem/http://snomed.info/sct where concept is-a 105590001 (Substance)</v>
      </c>
      <c r="B24" s="20" t="s">
        <v>165</v>
      </c>
      <c r="C24" s="2" t="s">
        <v>3</v>
      </c>
      <c r="E24" s="5" t="b">
        <v>0</v>
      </c>
      <c r="F24" s="5" t="b">
        <v>0</v>
      </c>
      <c r="G24" s="10">
        <f t="shared" ref="G24:G31" si="5">COUNTIF(E24:F24,TRUE)/COLUMNS(E24:F24)</f>
        <v>0</v>
      </c>
    </row>
    <row r="25" spans="1:8" s="2" customFormat="1" x14ac:dyDescent="0.3">
      <c r="A25" s="2" t="str">
        <f t="shared" si="4"/>
        <v>CodeSystem/http://snomed.info/sct  where concept is-a 373873005 (Pharmaceutical / biologic product)</v>
      </c>
      <c r="B25" s="20" t="s">
        <v>166</v>
      </c>
      <c r="C25" s="2" t="s">
        <v>3</v>
      </c>
      <c r="E25" s="5"/>
      <c r="F25" s="5"/>
      <c r="G25" s="10"/>
    </row>
    <row r="26" spans="1:8" s="3" customFormat="1" x14ac:dyDescent="0.3">
      <c r="A26" s="14" t="str">
        <f t="shared" si="4"/>
        <v>ValueSet/SubstanceCode</v>
      </c>
      <c r="B26" s="4" t="s">
        <v>164</v>
      </c>
      <c r="C26" s="3" t="s">
        <v>4</v>
      </c>
      <c r="E26" s="13" t="b">
        <v>0</v>
      </c>
      <c r="F26" s="13" t="b">
        <v>0</v>
      </c>
      <c r="G26" s="7">
        <f t="shared" si="5"/>
        <v>0</v>
      </c>
    </row>
    <row r="27" spans="1:8" s="2" customFormat="1" x14ac:dyDescent="0.3">
      <c r="A27" s="2" t="str">
        <f t="shared" si="4"/>
        <v>CodeSystem/ http://snomed.info/sct version http://snomed.info/sct/900000000000207008</v>
      </c>
      <c r="B27" s="5" t="s">
        <v>168</v>
      </c>
      <c r="C27" s="2" t="s">
        <v>3</v>
      </c>
      <c r="E27" s="5" t="b">
        <v>0</v>
      </c>
      <c r="F27" s="5" t="b">
        <v>0</v>
      </c>
      <c r="G27" s="10">
        <f t="shared" si="5"/>
        <v>0</v>
      </c>
    </row>
    <row r="28" spans="1:8" s="3" customFormat="1" x14ac:dyDescent="0.3">
      <c r="A28" s="14" t="str">
        <f t="shared" si="4"/>
        <v>ValueSet/AllergyReactionSnomedCtIpsFreeSet</v>
      </c>
      <c r="B28" s="4" t="s">
        <v>167</v>
      </c>
      <c r="C28" s="3" t="s">
        <v>4</v>
      </c>
      <c r="E28" s="13" t="b">
        <v>1</v>
      </c>
      <c r="F28" s="13" t="b">
        <v>0</v>
      </c>
      <c r="G28" s="7">
        <f t="shared" si="5"/>
        <v>0.5</v>
      </c>
    </row>
    <row r="29" spans="1:8" s="2" customFormat="1" x14ac:dyDescent="0.3">
      <c r="A29" s="2" t="str">
        <f t="shared" si="4"/>
        <v>CodeSystem/AllergyIntoleranceSeverity</v>
      </c>
      <c r="B29" s="5" t="s">
        <v>169</v>
      </c>
      <c r="C29" s="2" t="s">
        <v>3</v>
      </c>
      <c r="E29" s="5" t="b">
        <v>0</v>
      </c>
      <c r="F29" s="5" t="b">
        <v>0</v>
      </c>
      <c r="G29" s="10">
        <f t="shared" si="5"/>
        <v>0</v>
      </c>
    </row>
    <row r="30" spans="1:8" s="3" customFormat="1" x14ac:dyDescent="0.3">
      <c r="A30" s="14" t="str">
        <f t="shared" si="4"/>
        <v>ValueSet/AllergyIntoleranceSeverity</v>
      </c>
      <c r="B30" s="4" t="s">
        <v>169</v>
      </c>
      <c r="C30" s="3" t="s">
        <v>4</v>
      </c>
      <c r="E30" s="13" t="b">
        <v>0</v>
      </c>
      <c r="F30" s="13" t="b">
        <v>0</v>
      </c>
      <c r="G30" s="7">
        <f t="shared" si="5"/>
        <v>0</v>
      </c>
    </row>
    <row r="31" spans="1:8" s="15" customFormat="1" x14ac:dyDescent="0.3">
      <c r="A31" s="15" t="str">
        <f t="shared" si="0"/>
        <v>CodeSystem/http://snomed.info/sct  where concept is-a 284009009 (Route of administration values)</v>
      </c>
      <c r="B31" s="30" t="s">
        <v>171</v>
      </c>
      <c r="C31" s="2" t="s">
        <v>3</v>
      </c>
      <c r="D31" s="12"/>
      <c r="E31" s="26" t="b">
        <v>0</v>
      </c>
      <c r="F31" s="26" t="b">
        <v>0</v>
      </c>
      <c r="G31" s="10">
        <f t="shared" si="5"/>
        <v>0</v>
      </c>
      <c r="H31" s="12"/>
    </row>
    <row r="32" spans="1:8" s="28" customFormat="1" x14ac:dyDescent="0.3">
      <c r="A32" s="14" t="str">
        <f t="shared" si="0"/>
        <v>ValueSet/ SNOMEDCTRouteCodes</v>
      </c>
      <c r="B32" s="29" t="s">
        <v>170</v>
      </c>
      <c r="C32" s="28" t="s">
        <v>4</v>
      </c>
      <c r="E32" s="13" t="b">
        <v>0</v>
      </c>
      <c r="F32" s="13" t="b">
        <v>0</v>
      </c>
      <c r="G32" s="11">
        <f t="shared" si="1"/>
        <v>0</v>
      </c>
    </row>
    <row r="33" spans="1:7" s="2" customFormat="1" x14ac:dyDescent="0.3">
      <c r="A33" s="5" t="s">
        <v>141</v>
      </c>
      <c r="B33" s="5"/>
      <c r="C33" s="5" t="s">
        <v>5</v>
      </c>
      <c r="E33" s="5" t="b">
        <v>0</v>
      </c>
      <c r="F33" s="5" t="b">
        <v>0</v>
      </c>
      <c r="G33" s="10">
        <f t="shared" ref="G33:G34" si="6">COUNTIF(E33:F33,TRUE)/COLUMNS(E33:F33)</f>
        <v>0</v>
      </c>
    </row>
    <row r="34" spans="1:7" s="3" customFormat="1" x14ac:dyDescent="0.3">
      <c r="A34" s="13" t="s">
        <v>141</v>
      </c>
      <c r="C34" s="13" t="s">
        <v>5</v>
      </c>
      <c r="E34" s="13" t="b">
        <v>0</v>
      </c>
      <c r="F34" s="13" t="b">
        <v>0</v>
      </c>
      <c r="G34" s="7">
        <f t="shared" si="6"/>
        <v>0</v>
      </c>
    </row>
    <row r="35" spans="1:7" s="2" customFormat="1" x14ac:dyDescent="0.3">
      <c r="A35" s="5" t="s">
        <v>141</v>
      </c>
      <c r="B35" s="5"/>
      <c r="C35" s="26" t="s">
        <v>5</v>
      </c>
      <c r="E35" s="5" t="b">
        <v>0</v>
      </c>
      <c r="F35" s="5" t="b">
        <v>0</v>
      </c>
      <c r="G35" s="10">
        <f t="shared" ref="G35:G36" si="7">COUNTIF(E35:F35,TRUE)/COLUMNS(E35:F35)</f>
        <v>0</v>
      </c>
    </row>
    <row r="36" spans="1:7" s="3" customFormat="1" x14ac:dyDescent="0.3">
      <c r="A36" s="13" t="s">
        <v>141</v>
      </c>
      <c r="C36" s="13" t="s">
        <v>5</v>
      </c>
      <c r="E36" s="13" t="b">
        <v>0</v>
      </c>
      <c r="F36" s="13" t="b">
        <v>0</v>
      </c>
      <c r="G36" s="7">
        <f t="shared" si="7"/>
        <v>0</v>
      </c>
    </row>
    <row r="37" spans="1:7" s="27" customFormat="1" x14ac:dyDescent="0.3">
      <c r="A37" s="26" t="s">
        <v>141</v>
      </c>
    </row>
  </sheetData>
  <hyperlinks>
    <hyperlink ref="B24" r:id="rId1"/>
    <hyperlink ref="B25" r:id="rId2"/>
    <hyperlink ref="B31" r:id="rId3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H6" sqref="H6"/>
    </sheetView>
  </sheetViews>
  <sheetFormatPr defaultColWidth="8.88671875" defaultRowHeight="14.4" x14ac:dyDescent="0.3"/>
  <cols>
    <col min="1" max="1" width="53.33203125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>CONCATENATE(C2,"/",B2)</f>
        <v>CodeSystem/ImmunizationStatusCodes</v>
      </c>
      <c r="B2" s="5" t="s">
        <v>52</v>
      </c>
      <c r="C2" s="5" t="s">
        <v>3</v>
      </c>
      <c r="D2" s="5"/>
      <c r="E2" s="2" t="b">
        <v>0</v>
      </c>
      <c r="F2" s="2" t="b">
        <v>0</v>
      </c>
      <c r="G2" s="6">
        <f>COUNTIF(E2:F2,TRUE)/COLUMNS(E2:F2)</f>
        <v>0</v>
      </c>
    </row>
    <row r="3" spans="1:7" s="3" customFormat="1" x14ac:dyDescent="0.3">
      <c r="A3" s="14" t="str">
        <f t="shared" ref="A3:A23" si="0">CONCATENATE(C3,"/",B3)</f>
        <v>ValueSet/ImmunizationStatusCodes</v>
      </c>
      <c r="B3" s="4" t="s">
        <v>52</v>
      </c>
      <c r="C3" s="4" t="s">
        <v>4</v>
      </c>
      <c r="D3" s="4"/>
      <c r="E3" s="14" t="b">
        <v>1</v>
      </c>
      <c r="F3" s="14" t="b">
        <v>1</v>
      </c>
      <c r="G3" s="7">
        <f t="shared" ref="G3:G23" si="1">COUNTIF(E3:F3,TRUE)/COLUMNS(E3:F3)</f>
        <v>1</v>
      </c>
    </row>
    <row r="4" spans="1:7" s="2" customFormat="1" x14ac:dyDescent="0.3">
      <c r="A4" s="2" t="str">
        <f t="shared" si="0"/>
        <v>CodeSystem/ImmunizationStatusReasonCodes</v>
      </c>
      <c r="B4" s="5" t="s">
        <v>53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ValueSet/ImmunizationStatusReasonCodes</v>
      </c>
      <c r="B5" s="4" t="s">
        <v>53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CodeSystem/Vaccines - SNOMED CT IPS Free Set</v>
      </c>
      <c r="B6" s="5" t="s">
        <v>54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ValueSet/Vaccines - SNOMED CT IPS Free Set</v>
      </c>
      <c r="B7" s="4" t="s">
        <v>54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CodeSystem/Vaccines WHO ATC - IPS</v>
      </c>
      <c r="B8" s="5" t="s">
        <v>55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ValueSet/Vaccines WHO ATC - IPS</v>
      </c>
      <c r="B9" s="4" t="s">
        <v>55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CodeSystem/Absent or Unknown Immunization - IPS</v>
      </c>
      <c r="B10" s="5" t="s">
        <v>56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ValueSet/Absent or Unknown Immunization - IPS</v>
      </c>
      <c r="B11" s="4" t="s">
        <v>56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CodeSystem/ResourceType</v>
      </c>
      <c r="B12" s="5" t="s">
        <v>57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ValueSet/ResourceType</v>
      </c>
      <c r="B13" s="4" t="s">
        <v>57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CodeSystem/ImmunizationOriginCodes</v>
      </c>
      <c r="B14" s="5" t="s">
        <v>173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 ImmunizationOriginCodes</v>
      </c>
      <c r="B15" s="4" t="s">
        <v>172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 http://snomed.info/sct  where concept is-a 442083009 (Anatomical or acquired body structure)</v>
      </c>
      <c r="B16" s="5" t="s">
        <v>174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ValueSet/SNOMEDCTBodyStructures</v>
      </c>
      <c r="B17" s="4" t="s">
        <v>91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CodeSystem/http://standardterms.edqm.eu</v>
      </c>
      <c r="B18" s="20" t="s">
        <v>176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ValueSet/MedicineRouteOfAdministrationUvIps</v>
      </c>
      <c r="B19" s="4" t="s">
        <v>175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 v2.0443</v>
      </c>
      <c r="B20" s="5" t="s">
        <v>178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ValueSet/ImmunizationFunctionCodes</v>
      </c>
      <c r="B21" s="4" t="s">
        <v>177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ValueSet/ImmunizationReasonCodes</v>
      </c>
      <c r="B23" s="4" t="s">
        <v>179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33" si="2">CONCATENATE(C24,"/",B24)</f>
        <v>CodeSystem/ImmunizationSubpotentReason</v>
      </c>
      <c r="B24" s="5" t="s">
        <v>180</v>
      </c>
      <c r="C24" s="2" t="s">
        <v>3</v>
      </c>
      <c r="E24" s="2" t="b">
        <v>0</v>
      </c>
      <c r="F24" s="2" t="b">
        <v>0</v>
      </c>
      <c r="G24" s="10">
        <f t="shared" ref="G24:G33" si="3">COUNTIF(E24:F24,TRUE)/COLUMNS(E24:F24)</f>
        <v>0</v>
      </c>
    </row>
    <row r="25" spans="1:7" s="3" customFormat="1" x14ac:dyDescent="0.3">
      <c r="A25" s="14" t="str">
        <f t="shared" si="2"/>
        <v>ValueSet/ImmunizationSubpotentReason</v>
      </c>
      <c r="B25" s="4" t="s">
        <v>180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CodeSystem/ImmunizationProgramEligibility</v>
      </c>
      <c r="B26" s="5" t="s">
        <v>181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ValueSet/ImmunizationProgramEligibility</v>
      </c>
      <c r="B27" s="4" t="s">
        <v>181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CodeSystem/ImmunizationFundingSource</v>
      </c>
      <c r="B28" s="5" t="s">
        <v>182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ValueSet/ImmunizationFundingSource</v>
      </c>
      <c r="B29" s="4" t="s">
        <v>182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si="2"/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si="3"/>
        <v>0</v>
      </c>
    </row>
    <row r="31" spans="1:7" s="3" customFormat="1" x14ac:dyDescent="0.3">
      <c r="A31" s="14" t="str">
        <f t="shared" si="2"/>
        <v>ValueSet/VaccineTargetDiseasesUvIps</v>
      </c>
      <c r="B31" s="4" t="s">
        <v>183</v>
      </c>
      <c r="C31" s="4" t="s">
        <v>4</v>
      </c>
      <c r="E31" s="14" t="b">
        <v>0</v>
      </c>
      <c r="F31" s="14" t="b">
        <v>0</v>
      </c>
      <c r="G31" s="7">
        <f t="shared" si="3"/>
        <v>0</v>
      </c>
    </row>
    <row r="32" spans="1:7" s="2" customFormat="1" x14ac:dyDescent="0.3">
      <c r="A32" s="2" t="str">
        <f t="shared" si="2"/>
        <v>CodeSystem/http://snomed.info/sct</v>
      </c>
      <c r="B32" s="20" t="s">
        <v>103</v>
      </c>
      <c r="C32" s="2" t="s">
        <v>3</v>
      </c>
      <c r="E32" s="2" t="b">
        <v>0</v>
      </c>
      <c r="F32" s="2" t="b">
        <v>0</v>
      </c>
      <c r="G32" s="10">
        <f t="shared" si="3"/>
        <v>0</v>
      </c>
    </row>
    <row r="33" spans="1:7" s="3" customFormat="1" x14ac:dyDescent="0.3">
      <c r="A33" s="14" t="str">
        <f t="shared" si="2"/>
        <v>ValueSet/VaccineTargetDiseasesSnomedCtIpsFreeSet</v>
      </c>
      <c r="B33" s="4" t="s">
        <v>184</v>
      </c>
      <c r="C33" s="3" t="s">
        <v>4</v>
      </c>
      <c r="E33" s="14" t="b">
        <v>0</v>
      </c>
      <c r="F33" s="14" t="b">
        <v>0</v>
      </c>
      <c r="G33" s="7">
        <f t="shared" si="3"/>
        <v>0</v>
      </c>
    </row>
    <row r="34" spans="1:7" s="2" customFormat="1" x14ac:dyDescent="0.3">
      <c r="A34" s="2" t="str">
        <f t="shared" ref="A34:A39" si="4">CONCATENATE(C34,"/",B34)</f>
        <v>CodeSystem/</v>
      </c>
      <c r="C34" s="2" t="s">
        <v>3</v>
      </c>
      <c r="E34" s="2" t="b">
        <v>0</v>
      </c>
      <c r="F34" s="2" t="b">
        <v>0</v>
      </c>
      <c r="G34" s="10">
        <f t="shared" ref="G34:G39" si="5">COUNTIF(E34:F34,TRUE)/COLUMNS(E34:F34)</f>
        <v>0</v>
      </c>
    </row>
    <row r="35" spans="1:7" s="3" customFormat="1" x14ac:dyDescent="0.3">
      <c r="A35" s="14" t="str">
        <f t="shared" si="4"/>
        <v>ValueSet/</v>
      </c>
      <c r="C35" s="3" t="s">
        <v>4</v>
      </c>
      <c r="E35" s="14" t="b">
        <v>0</v>
      </c>
      <c r="F35" s="14" t="b">
        <v>0</v>
      </c>
      <c r="G35" s="7">
        <f t="shared" si="5"/>
        <v>0</v>
      </c>
    </row>
    <row r="36" spans="1:7" s="2" customFormat="1" x14ac:dyDescent="0.3">
      <c r="A36" s="2" t="str">
        <f t="shared" si="4"/>
        <v>CodeSystem/</v>
      </c>
      <c r="C36" s="2" t="s">
        <v>3</v>
      </c>
      <c r="E36" s="2" t="b">
        <v>0</v>
      </c>
      <c r="F36" s="2" t="b">
        <v>0</v>
      </c>
      <c r="G36" s="10">
        <f t="shared" si="5"/>
        <v>0</v>
      </c>
    </row>
    <row r="37" spans="1:7" s="3" customFormat="1" x14ac:dyDescent="0.3">
      <c r="A37" s="14" t="str">
        <f t="shared" si="4"/>
        <v>ValueSet/</v>
      </c>
      <c r="C37" s="4" t="s">
        <v>4</v>
      </c>
      <c r="E37" s="14" t="b">
        <v>0</v>
      </c>
      <c r="F37" s="14" t="b">
        <v>0</v>
      </c>
      <c r="G37" s="7">
        <f t="shared" si="5"/>
        <v>0</v>
      </c>
    </row>
    <row r="38" spans="1:7" s="2" customFormat="1" x14ac:dyDescent="0.3">
      <c r="A38" s="2" t="str">
        <f t="shared" si="4"/>
        <v>CodeSystem/</v>
      </c>
      <c r="C38" s="2" t="s">
        <v>3</v>
      </c>
      <c r="E38" s="2" t="b">
        <v>0</v>
      </c>
      <c r="F38" s="2" t="b">
        <v>0</v>
      </c>
      <c r="G38" s="10">
        <f t="shared" si="5"/>
        <v>0</v>
      </c>
    </row>
    <row r="39" spans="1:7" s="3" customFormat="1" x14ac:dyDescent="0.3">
      <c r="A39" s="14" t="str">
        <f t="shared" si="4"/>
        <v>ValueSet/</v>
      </c>
      <c r="C39" s="3" t="s">
        <v>4</v>
      </c>
      <c r="E39" s="14" t="b">
        <v>0</v>
      </c>
      <c r="F39" s="14" t="b">
        <v>0</v>
      </c>
      <c r="G39" s="7">
        <f t="shared" si="5"/>
        <v>0</v>
      </c>
    </row>
  </sheetData>
  <hyperlinks>
    <hyperlink ref="B18" r:id="rId1"/>
    <hyperlink ref="B22" r:id="rId2"/>
    <hyperlink ref="B30" r:id="rId3"/>
    <hyperlink ref="B32" r:id="rId4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3" sqref="B3"/>
    </sheetView>
  </sheetViews>
  <sheetFormatPr defaultColWidth="8.8867187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</cols>
  <sheetData>
    <row r="1" spans="1:7" s="1" customFormat="1" x14ac:dyDescent="0.3">
      <c r="A1" s="1" t="s">
        <v>27</v>
      </c>
      <c r="B1" s="1" t="s">
        <v>0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</v>
      </c>
    </row>
    <row r="2" spans="1:7" s="2" customFormat="1" x14ac:dyDescent="0.3">
      <c r="A2" s="2" t="str">
        <f t="shared" ref="A2:A23" si="0">CONCATENATE(C2,"/",B2)</f>
        <v>CodeSystem/urn:ietf:bcp:47</v>
      </c>
      <c r="B2" s="5" t="s">
        <v>146</v>
      </c>
      <c r="C2" s="5" t="s">
        <v>3</v>
      </c>
      <c r="D2" s="5"/>
      <c r="E2" s="2" t="b">
        <v>1</v>
      </c>
      <c r="F2" s="2" t="b">
        <v>0</v>
      </c>
      <c r="G2" s="6">
        <f>COUNTIF(E2:F2,TRUE)/COLUMNS(E2:F2)</f>
        <v>0.5</v>
      </c>
    </row>
    <row r="3" spans="1:7" s="3" customFormat="1" x14ac:dyDescent="0.3">
      <c r="A3" s="14" t="str">
        <f t="shared" si="0"/>
        <v>ValueSet/CommonLanguages</v>
      </c>
      <c r="B3" s="4" t="s">
        <v>45</v>
      </c>
      <c r="C3" s="4" t="s">
        <v>4</v>
      </c>
      <c r="D3" s="4"/>
      <c r="E3" s="14" t="b">
        <v>0</v>
      </c>
      <c r="F3" s="14" t="b">
        <v>0</v>
      </c>
      <c r="G3" s="7">
        <f t="shared" ref="G3:G23" si="1">COUNTIF(E3:F3,TRUE)/COLUMNS(E3:F3)</f>
        <v>0</v>
      </c>
    </row>
    <row r="4" spans="1:7" s="2" customFormat="1" x14ac:dyDescent="0.3">
      <c r="A4" s="2" t="str">
        <f t="shared" si="0"/>
        <v>CodeSystem/ConditionClinicalStatusCodes</v>
      </c>
      <c r="B4" s="5" t="s">
        <v>61</v>
      </c>
      <c r="C4" s="5" t="s">
        <v>3</v>
      </c>
      <c r="D4" s="5"/>
      <c r="E4" s="2" t="b">
        <v>0</v>
      </c>
      <c r="F4" s="2" t="b">
        <v>0</v>
      </c>
      <c r="G4" s="10">
        <f t="shared" si="1"/>
        <v>0</v>
      </c>
    </row>
    <row r="5" spans="1:7" s="3" customFormat="1" x14ac:dyDescent="0.3">
      <c r="A5" s="14" t="str">
        <f t="shared" si="0"/>
        <v>ValueSet/ConditionClinicalStatusCodes</v>
      </c>
      <c r="B5" s="4" t="s">
        <v>61</v>
      </c>
      <c r="C5" s="4" t="s">
        <v>4</v>
      </c>
      <c r="D5" s="4"/>
      <c r="E5" s="14" t="b">
        <v>0</v>
      </c>
      <c r="F5" s="14" t="b">
        <v>0</v>
      </c>
      <c r="G5" s="7">
        <f t="shared" si="1"/>
        <v>0</v>
      </c>
    </row>
    <row r="6" spans="1:7" s="2" customFormat="1" x14ac:dyDescent="0.3">
      <c r="A6" s="2" t="str">
        <f t="shared" si="0"/>
        <v>CodeSystem/ConditionVerificationStatus</v>
      </c>
      <c r="B6" s="5" t="s">
        <v>62</v>
      </c>
      <c r="C6" s="2" t="s">
        <v>3</v>
      </c>
      <c r="E6" s="2" t="b">
        <v>0</v>
      </c>
      <c r="F6" s="2" t="b">
        <v>0</v>
      </c>
      <c r="G6" s="6">
        <f t="shared" si="1"/>
        <v>0</v>
      </c>
    </row>
    <row r="7" spans="1:7" s="3" customFormat="1" x14ac:dyDescent="0.3">
      <c r="A7" s="14" t="str">
        <f t="shared" si="0"/>
        <v>ValueSet/ConditionVerificationStatus</v>
      </c>
      <c r="B7" s="4" t="s">
        <v>62</v>
      </c>
      <c r="C7" s="3" t="s">
        <v>4</v>
      </c>
      <c r="E7" s="14" t="b">
        <v>0</v>
      </c>
      <c r="F7" s="14" t="b">
        <v>0</v>
      </c>
      <c r="G7" s="7">
        <f t="shared" si="1"/>
        <v>0</v>
      </c>
    </row>
    <row r="8" spans="1:7" s="2" customFormat="1" x14ac:dyDescent="0.3">
      <c r="A8" s="2" t="str">
        <f t="shared" si="0"/>
        <v>CodeSystem/ ProblemTypeUvIps</v>
      </c>
      <c r="B8" s="5" t="s">
        <v>63</v>
      </c>
      <c r="C8" s="2" t="s">
        <v>3</v>
      </c>
      <c r="E8" s="2" t="b">
        <v>0</v>
      </c>
      <c r="F8" s="2" t="b">
        <v>0</v>
      </c>
      <c r="G8" s="10">
        <f t="shared" si="1"/>
        <v>0</v>
      </c>
    </row>
    <row r="9" spans="1:7" s="3" customFormat="1" x14ac:dyDescent="0.3">
      <c r="A9" s="14" t="str">
        <f t="shared" si="0"/>
        <v>ValueSet/ ProblemTypeUvIps</v>
      </c>
      <c r="B9" s="4" t="s">
        <v>63</v>
      </c>
      <c r="C9" s="4" t="s">
        <v>4</v>
      </c>
      <c r="E9" s="14" t="b">
        <v>0</v>
      </c>
      <c r="F9" s="14" t="b">
        <v>0</v>
      </c>
      <c r="G9" s="7">
        <f t="shared" si="1"/>
        <v>0</v>
      </c>
    </row>
    <row r="10" spans="1:7" s="2" customFormat="1" x14ac:dyDescent="0.3">
      <c r="A10" s="2" t="str">
        <f t="shared" si="0"/>
        <v>CodeSystem/Problem Type (LOINC)</v>
      </c>
      <c r="B10" s="5" t="s">
        <v>64</v>
      </c>
      <c r="C10" s="5" t="s">
        <v>3</v>
      </c>
      <c r="E10" s="2" t="b">
        <v>0</v>
      </c>
      <c r="F10" s="2" t="b">
        <v>0</v>
      </c>
      <c r="G10" s="10">
        <f t="shared" si="1"/>
        <v>0</v>
      </c>
    </row>
    <row r="11" spans="1:7" s="3" customFormat="1" x14ac:dyDescent="0.3">
      <c r="A11" s="14" t="str">
        <f t="shared" si="0"/>
        <v>ValueSet/Problem Type (LOINC)</v>
      </c>
      <c r="B11" s="4" t="s">
        <v>64</v>
      </c>
      <c r="C11" s="3" t="s">
        <v>4</v>
      </c>
      <c r="E11" s="14" t="b">
        <v>0</v>
      </c>
      <c r="F11" s="14" t="b">
        <v>0</v>
      </c>
      <c r="G11" s="7">
        <f t="shared" si="1"/>
        <v>0</v>
      </c>
    </row>
    <row r="12" spans="1:7" s="2" customFormat="1" x14ac:dyDescent="0.3">
      <c r="A12" s="2" t="str">
        <f t="shared" si="0"/>
        <v>CodeSystem/Condition/DiagnosisSeverity</v>
      </c>
      <c r="B12" s="5" t="s">
        <v>65</v>
      </c>
      <c r="C12" s="5" t="s">
        <v>3</v>
      </c>
      <c r="E12" s="2" t="b">
        <v>0</v>
      </c>
      <c r="F12" s="2" t="b">
        <v>0</v>
      </c>
      <c r="G12" s="10">
        <f t="shared" si="1"/>
        <v>0</v>
      </c>
    </row>
    <row r="13" spans="1:7" s="3" customFormat="1" x14ac:dyDescent="0.3">
      <c r="A13" s="14" t="str">
        <f t="shared" si="0"/>
        <v>ValueSet/Condition/DiagnosisSeverity</v>
      </c>
      <c r="B13" s="4" t="s">
        <v>65</v>
      </c>
      <c r="C13" s="4" t="s">
        <v>4</v>
      </c>
      <c r="E13" s="14" t="b">
        <v>0</v>
      </c>
      <c r="F13" s="14" t="b">
        <v>0</v>
      </c>
      <c r="G13" s="7">
        <f t="shared" si="1"/>
        <v>0</v>
      </c>
    </row>
    <row r="14" spans="1:7" s="2" customFormat="1" x14ac:dyDescent="0.3">
      <c r="A14" s="2" t="str">
        <f t="shared" si="0"/>
        <v>CodeSystem/Problem Severity - IPS</v>
      </c>
      <c r="B14" s="5" t="s">
        <v>66</v>
      </c>
      <c r="C14" s="2" t="s">
        <v>3</v>
      </c>
      <c r="E14" s="2" t="b">
        <v>0</v>
      </c>
      <c r="F14" s="2" t="b">
        <v>0</v>
      </c>
      <c r="G14" s="10">
        <f t="shared" si="1"/>
        <v>0</v>
      </c>
    </row>
    <row r="15" spans="1:7" s="3" customFormat="1" x14ac:dyDescent="0.3">
      <c r="A15" s="14" t="str">
        <f t="shared" si="0"/>
        <v>ValueSet/Problem Severity - IPS</v>
      </c>
      <c r="B15" s="4" t="s">
        <v>66</v>
      </c>
      <c r="C15" s="3" t="s">
        <v>4</v>
      </c>
      <c r="E15" s="14" t="b">
        <v>0</v>
      </c>
      <c r="F15" s="14" t="b">
        <v>0</v>
      </c>
      <c r="G15" s="7">
        <f t="shared" si="1"/>
        <v>0</v>
      </c>
    </row>
    <row r="16" spans="1:7" s="2" customFormat="1" x14ac:dyDescent="0.3">
      <c r="A16" s="2" t="str">
        <f t="shared" si="0"/>
        <v>CodeSystem/ProblemsSnomedAbsentUnknownUvIps</v>
      </c>
      <c r="B16" s="5" t="s">
        <v>67</v>
      </c>
      <c r="C16" s="2" t="s">
        <v>3</v>
      </c>
      <c r="E16" s="2" t="b">
        <v>0</v>
      </c>
      <c r="F16" s="2" t="b">
        <v>0</v>
      </c>
      <c r="G16" s="10">
        <f t="shared" si="1"/>
        <v>0</v>
      </c>
    </row>
    <row r="17" spans="1:7" s="3" customFormat="1" x14ac:dyDescent="0.3">
      <c r="A17" s="14" t="str">
        <f t="shared" si="0"/>
        <v>ValueSet/ProblemsSnomedAbsentUnknownUvIps</v>
      </c>
      <c r="B17" s="4" t="s">
        <v>67</v>
      </c>
      <c r="C17" s="3" t="s">
        <v>4</v>
      </c>
      <c r="E17" s="14" t="b">
        <v>0</v>
      </c>
      <c r="F17" s="14" t="b">
        <v>0</v>
      </c>
      <c r="G17" s="7">
        <f t="shared" si="1"/>
        <v>0</v>
      </c>
    </row>
    <row r="18" spans="1:7" s="2" customFormat="1" x14ac:dyDescent="0.3">
      <c r="A18" s="2" t="str">
        <f t="shared" si="0"/>
        <v>CodeSystem/Problems - SNOMED CT IPS Free Set</v>
      </c>
      <c r="B18" s="5" t="s">
        <v>68</v>
      </c>
      <c r="C18" s="2" t="s">
        <v>3</v>
      </c>
      <c r="E18" s="2" t="b">
        <v>0</v>
      </c>
      <c r="F18" s="2" t="b">
        <v>0</v>
      </c>
      <c r="G18" s="10">
        <f t="shared" si="1"/>
        <v>0</v>
      </c>
    </row>
    <row r="19" spans="1:7" s="3" customFormat="1" x14ac:dyDescent="0.3">
      <c r="A19" s="14" t="str">
        <f t="shared" si="0"/>
        <v>ValueSet/Problems - SNOMED CT IPS Free Set</v>
      </c>
      <c r="B19" s="4" t="s">
        <v>68</v>
      </c>
      <c r="C19" s="3" t="s">
        <v>4</v>
      </c>
      <c r="E19" s="14" t="b">
        <v>0</v>
      </c>
      <c r="F19" s="14" t="b">
        <v>0</v>
      </c>
      <c r="G19" s="7">
        <f t="shared" si="1"/>
        <v>0</v>
      </c>
    </row>
    <row r="20" spans="1:7" s="2" customFormat="1" x14ac:dyDescent="0.3">
      <c r="A20" s="2" t="str">
        <f t="shared" si="0"/>
        <v>CodeSystem/Absent or Unknown Problems - IPS</v>
      </c>
      <c r="B20" s="5" t="s">
        <v>69</v>
      </c>
      <c r="C20" s="2" t="s">
        <v>3</v>
      </c>
      <c r="E20" s="2" t="b">
        <v>0</v>
      </c>
      <c r="F20" s="2" t="b">
        <v>0</v>
      </c>
      <c r="G20" s="10">
        <f t="shared" si="1"/>
        <v>0</v>
      </c>
    </row>
    <row r="21" spans="1:7" s="3" customFormat="1" x14ac:dyDescent="0.3">
      <c r="A21" s="14" t="str">
        <f t="shared" si="0"/>
        <v>ValueSet/Absent or Unknown Problems - IPS</v>
      </c>
      <c r="B21" s="4" t="s">
        <v>69</v>
      </c>
      <c r="C21" s="4" t="s">
        <v>4</v>
      </c>
      <c r="E21" s="14" t="b">
        <v>0</v>
      </c>
      <c r="F21" s="14" t="b">
        <v>0</v>
      </c>
      <c r="G21" s="7">
        <f t="shared" si="1"/>
        <v>0</v>
      </c>
    </row>
    <row r="22" spans="1:7" s="2" customFormat="1" x14ac:dyDescent="0.3">
      <c r="A22" s="2" t="str">
        <f t="shared" si="0"/>
        <v>CodeSystem/http://snomed.info/sct</v>
      </c>
      <c r="B22" s="20" t="s">
        <v>103</v>
      </c>
      <c r="C22" s="2" t="s">
        <v>3</v>
      </c>
      <c r="E22" s="2" t="b">
        <v>0</v>
      </c>
      <c r="F22" s="2" t="b">
        <v>0</v>
      </c>
      <c r="G22" s="10">
        <f t="shared" si="1"/>
        <v>0</v>
      </c>
    </row>
    <row r="23" spans="1:7" s="3" customFormat="1" x14ac:dyDescent="0.3">
      <c r="A23" s="14" t="str">
        <f t="shared" si="0"/>
        <v>ValueSet/SNOMEDCTBodyStructures</v>
      </c>
      <c r="B23" s="4" t="s">
        <v>91</v>
      </c>
      <c r="C23" s="3" t="s">
        <v>4</v>
      </c>
      <c r="E23" s="14" t="b">
        <v>0</v>
      </c>
      <c r="F23" s="14" t="b">
        <v>0</v>
      </c>
      <c r="G23" s="7">
        <f t="shared" si="1"/>
        <v>0</v>
      </c>
    </row>
    <row r="24" spans="1:7" s="2" customFormat="1" x14ac:dyDescent="0.3">
      <c r="A24" s="2" t="str">
        <f t="shared" ref="A24:A29" si="2">CONCATENATE(C24,"/",B24)</f>
        <v>CodeSystem/ResourceType</v>
      </c>
      <c r="B24" s="5" t="s">
        <v>57</v>
      </c>
      <c r="C24" s="2" t="s">
        <v>3</v>
      </c>
      <c r="E24" s="2" t="b">
        <v>0</v>
      </c>
      <c r="F24" s="2" t="b">
        <v>0</v>
      </c>
      <c r="G24" s="10">
        <f t="shared" ref="G24:G29" si="3">COUNTIF(E24:F24,TRUE)/COLUMNS(E24:F24)</f>
        <v>0</v>
      </c>
    </row>
    <row r="25" spans="1:7" s="3" customFormat="1" x14ac:dyDescent="0.3">
      <c r="A25" s="14" t="str">
        <f t="shared" si="2"/>
        <v>ValueSet/ResourceType</v>
      </c>
      <c r="B25" s="4" t="s">
        <v>57</v>
      </c>
      <c r="C25" s="3" t="s">
        <v>4</v>
      </c>
      <c r="E25" s="14" t="b">
        <v>0</v>
      </c>
      <c r="F25" s="14" t="b">
        <v>0</v>
      </c>
      <c r="G25" s="7">
        <f t="shared" si="3"/>
        <v>0</v>
      </c>
    </row>
    <row r="26" spans="1:7" s="2" customFormat="1" x14ac:dyDescent="0.3">
      <c r="A26" s="2" t="str">
        <f t="shared" si="2"/>
        <v>CodeSystem/http://snomed.info/sct</v>
      </c>
      <c r="B26" s="20" t="s">
        <v>103</v>
      </c>
      <c r="C26" s="2" t="s">
        <v>3</v>
      </c>
      <c r="E26" s="2" t="b">
        <v>0</v>
      </c>
      <c r="F26" s="2" t="b">
        <v>0</v>
      </c>
      <c r="G26" s="10">
        <f t="shared" si="3"/>
        <v>0</v>
      </c>
    </row>
    <row r="27" spans="1:7" s="3" customFormat="1" x14ac:dyDescent="0.3">
      <c r="A27" s="14" t="str">
        <f t="shared" si="2"/>
        <v>ValueSet/ ConditionStage</v>
      </c>
      <c r="B27" s="4" t="s">
        <v>185</v>
      </c>
      <c r="C27" s="3" t="s">
        <v>4</v>
      </c>
      <c r="E27" s="14" t="b">
        <v>0</v>
      </c>
      <c r="F27" s="14" t="b">
        <v>0</v>
      </c>
      <c r="G27" s="7">
        <f t="shared" si="3"/>
        <v>0</v>
      </c>
    </row>
    <row r="28" spans="1:7" s="2" customFormat="1" x14ac:dyDescent="0.3">
      <c r="A28" s="2" t="str">
        <f t="shared" si="2"/>
        <v>CodeSystem/http://snomed.info/sct</v>
      </c>
      <c r="B28" s="20" t="s">
        <v>103</v>
      </c>
      <c r="C28" s="2" t="s">
        <v>3</v>
      </c>
      <c r="E28" s="2" t="b">
        <v>0</v>
      </c>
      <c r="F28" s="2" t="b">
        <v>0</v>
      </c>
      <c r="G28" s="10">
        <f t="shared" si="3"/>
        <v>0</v>
      </c>
    </row>
    <row r="29" spans="1:7" s="3" customFormat="1" x14ac:dyDescent="0.3">
      <c r="A29" s="14" t="str">
        <f t="shared" si="2"/>
        <v>ValueSet/ConditionStageType</v>
      </c>
      <c r="B29" s="4" t="s">
        <v>186</v>
      </c>
      <c r="C29" s="3" t="s">
        <v>4</v>
      </c>
      <c r="E29" s="14" t="b">
        <v>0</v>
      </c>
      <c r="F29" s="14" t="b">
        <v>0</v>
      </c>
      <c r="G29" s="7">
        <f t="shared" si="3"/>
        <v>0</v>
      </c>
    </row>
    <row r="30" spans="1:7" s="2" customFormat="1" x14ac:dyDescent="0.3">
      <c r="A30" s="2" t="str">
        <f t="shared" ref="A30:A33" si="4">CONCATENATE(C30,"/",B30)</f>
        <v>CodeSystem/http://snomed.info/sct</v>
      </c>
      <c r="B30" s="20" t="s">
        <v>103</v>
      </c>
      <c r="C30" s="2" t="s">
        <v>3</v>
      </c>
      <c r="E30" s="2" t="b">
        <v>0</v>
      </c>
      <c r="F30" s="2" t="b">
        <v>0</v>
      </c>
      <c r="G30" s="10">
        <f t="shared" ref="G30:G33" si="5">COUNTIF(E30:F30,TRUE)/COLUMNS(E30:F30)</f>
        <v>0</v>
      </c>
    </row>
    <row r="31" spans="1:7" s="3" customFormat="1" x14ac:dyDescent="0.3">
      <c r="A31" s="14" t="str">
        <f t="shared" si="4"/>
        <v>ValueSet/ManifestationAndSymptomCodes</v>
      </c>
      <c r="B31" s="4" t="s">
        <v>187</v>
      </c>
      <c r="C31" s="3" t="s">
        <v>4</v>
      </c>
      <c r="E31" s="14" t="b">
        <v>0</v>
      </c>
      <c r="F31" s="14" t="b">
        <v>0</v>
      </c>
      <c r="G31" s="7">
        <f t="shared" si="5"/>
        <v>0</v>
      </c>
    </row>
    <row r="32" spans="1:7" s="2" customFormat="1" x14ac:dyDescent="0.3">
      <c r="A32" s="2" t="str">
        <f t="shared" si="4"/>
        <v>CodeSystem/</v>
      </c>
      <c r="C32" s="2" t="s">
        <v>3</v>
      </c>
      <c r="E32" s="2" t="b">
        <v>0</v>
      </c>
      <c r="F32" s="2" t="b">
        <v>0</v>
      </c>
      <c r="G32" s="10">
        <f t="shared" si="5"/>
        <v>0</v>
      </c>
    </row>
    <row r="33" spans="1:7" s="3" customFormat="1" x14ac:dyDescent="0.3">
      <c r="A33" s="14" t="str">
        <f t="shared" si="4"/>
        <v>ValueSet/</v>
      </c>
      <c r="C33" s="3" t="s">
        <v>4</v>
      </c>
      <c r="E33" s="14" t="b">
        <v>0</v>
      </c>
      <c r="F33" s="14" t="b">
        <v>0</v>
      </c>
      <c r="G33" s="7">
        <f t="shared" si="5"/>
        <v>0</v>
      </c>
    </row>
  </sheetData>
  <hyperlinks>
    <hyperlink ref="B22" r:id="rId1"/>
    <hyperlink ref="B26" r:id="rId2"/>
    <hyperlink ref="B28" r:id="rId3"/>
    <hyperlink ref="B30" r:id="rId4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 Results</vt:lpstr>
      <vt:lpstr>ObservationLaboratory</vt:lpstr>
      <vt:lpstr>Specimen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2023-06-12T01:37:09Z</dcterms:modified>
</cp:coreProperties>
</file>