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ed_caps" sheetId="1" r:id="rId3"/>
  </sheets>
  <definedNames/>
  <calcPr/>
</workbook>
</file>

<file path=xl/sharedStrings.xml><?xml version="1.0" encoding="utf-8"?>
<sst xmlns="http://schemas.openxmlformats.org/spreadsheetml/2006/main" count="2999" uniqueCount="818">
  <si>
    <t>en_out</t>
  </si>
  <si>
    <t>ar_translation</t>
  </si>
  <si>
    <t>a young boy in a blue shirt is running on the street</t>
  </si>
  <si>
    <t>a young boy wearing a blue shirt is standing on the beach</t>
  </si>
  <si>
    <t>a man and a woman sitting on a bench</t>
  </si>
  <si>
    <t>a white dog is standing in the water</t>
  </si>
  <si>
    <t>a little girl in a red shirt is playing with a toy</t>
  </si>
  <si>
    <t>a black dog runs through the grass</t>
  </si>
  <si>
    <t>a small dog is running through the grass</t>
  </si>
  <si>
    <t>a young boy in a white shirt is holding a picture</t>
  </si>
  <si>
    <t>a brown and white dog is running through the water</t>
  </si>
  <si>
    <t>a boy in a blue shirt is jumping on a bed</t>
  </si>
  <si>
    <t>two people are sitting on a snowy hill</t>
  </si>
  <si>
    <t>a man in a red shirt and a red shirt is sitting on a car</t>
  </si>
  <si>
    <t>two people are walking down a snowy hill</t>
  </si>
  <si>
    <t>a man in a black shirt and a man in a blue shirt</t>
  </si>
  <si>
    <t>a boy is running on the beach</t>
  </si>
  <si>
    <t>a group of people are standing on the street</t>
  </si>
  <si>
    <t>a young boy in a green shirt and a girl in a white shirt and a girl in a green shirt</t>
  </si>
  <si>
    <t>a young boy in a blue shirt is holding a camera</t>
  </si>
  <si>
    <t>a young boy in a blue shirt is holding a baby in a blue shirt</t>
  </si>
  <si>
    <t>a young girl in a pink shirt is walking on the sand</t>
  </si>
  <si>
    <t>a group of people are sitting on a bench</t>
  </si>
  <si>
    <t>a man in a green shirt is riding a bike</t>
  </si>
  <si>
    <t>a black and white dog is running through the grass</t>
  </si>
  <si>
    <t>a young boy in a red shirt is running in the grass</t>
  </si>
  <si>
    <t>a woman in a blue shirt and blue shorts is standing on the beach</t>
  </si>
  <si>
    <t>a group of people are standing on a bench</t>
  </si>
  <si>
    <t>a man and a woman in the snow</t>
  </si>
  <si>
    <t>a young boy in a bathing suit is playing in a pool</t>
  </si>
  <si>
    <t>a man is jumping into the water</t>
  </si>
  <si>
    <t>a man in a blue shirt is jumping over a cliff</t>
  </si>
  <si>
    <t>a young boy in a blue shirt is running in the water</t>
  </si>
  <si>
    <t>a man and a woman standing on the beach</t>
  </si>
  <si>
    <t>a man in a black shirt is sitting on a train</t>
  </si>
  <si>
    <t>a group of people standing in front of a building</t>
  </si>
  <si>
    <t>a woman and a woman standing on a sidewalk</t>
  </si>
  <si>
    <t>a woman in a white dress and a white dress is standing on the street</t>
  </si>
  <si>
    <t>a young boy wearing a blue shirt and a blue shirt and a blue shirt is standing in a blue shirt</t>
  </si>
  <si>
    <t>a girl in a white shirt is jumping over a wall</t>
  </si>
  <si>
    <t>a girl in a pink shirt and jeans is standing on a fence</t>
  </si>
  <si>
    <t>a little girl is standing in the grass</t>
  </si>
  <si>
    <t>a man is riding a bicycle on a bike</t>
  </si>
  <si>
    <t>a little boy in a blue shirt is riding on a swing</t>
  </si>
  <si>
    <t>a group of people are sitting in a lake</t>
  </si>
  <si>
    <t>a young boy is standing in a field</t>
  </si>
  <si>
    <t>a group of people sit on a dirt path</t>
  </si>
  <si>
    <t>a little girl is jumping on a sidewalk</t>
  </si>
  <si>
    <t>a woman in a black dress is standing in a park</t>
  </si>
  <si>
    <t>a black dog is running through the water</t>
  </si>
  <si>
    <t>a woman in a black and white dog with a white dog</t>
  </si>
  <si>
    <t>a young boy in a blue shirt is playing with a soccer ball</t>
  </si>
  <si>
    <t>a man is jumping off of water</t>
  </si>
  <si>
    <t>a young girl in a blue shirt is running on the beach</t>
  </si>
  <si>
    <t>a little girl in a blue shirt is running through the grass</t>
  </si>
  <si>
    <t>a man in a black shirt is riding a skateboard</t>
  </si>
  <si>
    <t>a white and white dog is jumping to catch a ball</t>
  </si>
  <si>
    <t>a boy in a blue shirt is standing on a sidewalk</t>
  </si>
  <si>
    <t>two people are standing on a sidewalk</t>
  </si>
  <si>
    <t>a man is standing on a grassy hill</t>
  </si>
  <si>
    <t>a man in a blue shirt is climbing a tree</t>
  </si>
  <si>
    <t>a young boy is running on the grass</t>
  </si>
  <si>
    <t>a man is running on the beach</t>
  </si>
  <si>
    <t>a little girl in a pink shirt and a girl on a playground</t>
  </si>
  <si>
    <t>a group of people are in a raft</t>
  </si>
  <si>
    <t>a man is skiing down a snowy hill</t>
  </si>
  <si>
    <t>a dog runs through the water</t>
  </si>
  <si>
    <t>a boy in a blue shirt is sitting on a red slide</t>
  </si>
  <si>
    <t>a man is standing on the beach</t>
  </si>
  <si>
    <t>a man in a helmet is riding a bike</t>
  </si>
  <si>
    <t>a young boy is holding a picture</t>
  </si>
  <si>
    <t>two dogs playing in the water</t>
  </si>
  <si>
    <t>a dog with a tennis ball in its mouth</t>
  </si>
  <si>
    <t>a group of people are standing in the background</t>
  </si>
  <si>
    <t>a man sitting on a bench</t>
  </si>
  <si>
    <t>two boys playing soccer in the grass</t>
  </si>
  <si>
    <t>a brown dog is running through the woods</t>
  </si>
  <si>
    <t>a little girl in a pink shirt is sitting on a swing</t>
  </si>
  <si>
    <t>two young boys play in the beach</t>
  </si>
  <si>
    <t>a man is standing in the snow</t>
  </si>
  <si>
    <t>a man and woman standing on the beach</t>
  </si>
  <si>
    <t>a brown dog is running through the grass</t>
  </si>
  <si>
    <t>a white dog jumps to catch a ball</t>
  </si>
  <si>
    <t>a man in a black shirt and a black hat is sitting on a sidewalk</t>
  </si>
  <si>
    <t>a little girl in a pink shirt is on a swing</t>
  </si>
  <si>
    <t>a boy is jumping on a playground</t>
  </si>
  <si>
    <t>a man in a red jacket is standing in the snow</t>
  </si>
  <si>
    <t>a man in a red jacket and a red shirt and a red jacket is standing on a lake</t>
  </si>
  <si>
    <t>a dog runs through the woods</t>
  </si>
  <si>
    <t>a young boy wearing a red shirt and a red hat and a red hat and a red shirt is standing on the camera</t>
  </si>
  <si>
    <t>a black and white dog is running through the water</t>
  </si>
  <si>
    <t>a brown dog is jumping over a hurdle</t>
  </si>
  <si>
    <t>a young boy in a blue shirt is playing in a fountain</t>
  </si>
  <si>
    <t>a man in a white shirt is standing on a sidewalk</t>
  </si>
  <si>
    <t>a dog is jumping over a waterfall</t>
  </si>
  <si>
    <t>a man in a black shirt is standing in front of a crowd</t>
  </si>
  <si>
    <t>a black and white dog is playing in the grass</t>
  </si>
  <si>
    <t>a person in a red shirt is climbing a rock</t>
  </si>
  <si>
    <t>a man in a blue shirt is sitting on a sidewalk</t>
  </si>
  <si>
    <t>a group of people are playing in a field</t>
  </si>
  <si>
    <t>a group of people are standing on a sidewalk</t>
  </si>
  <si>
    <t>a man is climbing a rock</t>
  </si>
  <si>
    <t>a group of people are playing in the grass</t>
  </si>
  <si>
    <t>a group of people are playing on the beach</t>
  </si>
  <si>
    <t>a group of people are in the water</t>
  </si>
  <si>
    <t>a man in a black shirt is standing in the camera</t>
  </si>
  <si>
    <t>a young boy in a red shirt and a white shirt is standing on a court</t>
  </si>
  <si>
    <t>a man wearing a blue shirt is sitting on a table</t>
  </si>
  <si>
    <t>a woman in a pink shirt is sitting on a rock</t>
  </si>
  <si>
    <t>a black and white dog is running on the grass</t>
  </si>
  <si>
    <t>a group of people are playing on a sidewalk</t>
  </si>
  <si>
    <t>a man in a red shirt is playing on a swing</t>
  </si>
  <si>
    <t>a group of people are standing on a street</t>
  </si>
  <si>
    <t>a man is doing a trick on a rail</t>
  </si>
  <si>
    <t>a man in a black jacket is riding a bike</t>
  </si>
  <si>
    <t>a man in a black jacket is standing on a street</t>
  </si>
  <si>
    <t>a man is standing on a cliff</t>
  </si>
  <si>
    <t>a boy in a black jacket is standing in the snow</t>
  </si>
  <si>
    <t>a man in a black jacket is sitting on a bench</t>
  </si>
  <si>
    <t>a man in a blue shirt is riding a bicycle</t>
  </si>
  <si>
    <t>a woman in a black shirt is standing on the camera</t>
  </si>
  <si>
    <t>a woman is holding a cigarette</t>
  </si>
  <si>
    <t>a man in a black jacket is standing on a camera</t>
  </si>
  <si>
    <t>a man in a yellow shirt is jumping in a air</t>
  </si>
  <si>
    <t>a black dog runs through the water</t>
  </si>
  <si>
    <t>a white dog runs through the water</t>
  </si>
  <si>
    <t>a man in a blue shirt is standing on a red slide</t>
  </si>
  <si>
    <t>a dog runs through the grass</t>
  </si>
  <si>
    <t>a man in a boat on the ocean</t>
  </si>
  <si>
    <t>a little girl in a green shirt is sitting on a sidewalk</t>
  </si>
  <si>
    <t>two dogs play in the grass</t>
  </si>
  <si>
    <t>a man in a red hat and a red hat in a red hat</t>
  </si>
  <si>
    <t>a little boy with a baby in his mouth</t>
  </si>
  <si>
    <t>a young boy in a red jacket is riding a yellow sled</t>
  </si>
  <si>
    <t>a dog runs through the snow</t>
  </si>
  <si>
    <t>a man is standing in the water</t>
  </si>
  <si>
    <t>a woman in a black shirt and a black shirt is sitting on a bench</t>
  </si>
  <si>
    <t>a woman in a blue shirt is standing on a rocky beach</t>
  </si>
  <si>
    <t>a man in a black hat and a black hat and a hat</t>
  </si>
  <si>
    <t>a man is standing on a rock</t>
  </si>
  <si>
    <t>two people are standing in the water</t>
  </si>
  <si>
    <t>two people are playing in the water</t>
  </si>
  <si>
    <t>a man in a red shirt and a red shirt is standing on rocks</t>
  </si>
  <si>
    <t>a woman wearing a red shirt is swinging on a swing</t>
  </si>
  <si>
    <t>a woman in a black shirt is standing on a rock wall</t>
  </si>
  <si>
    <t>two children are playing in the sand</t>
  </si>
  <si>
    <t>a man in a black shirt is standing in front of a building</t>
  </si>
  <si>
    <t>a man in a red shirt and a red hat and a red hat and a red hat and a red hat and a red helmet</t>
  </si>
  <si>
    <t>a brown dog is running through the water</t>
  </si>
  <si>
    <t>a young girl in a red shirt and a red shirt is playing with a red toy</t>
  </si>
  <si>
    <t>a girl in a black shirt is holding a cigarette</t>
  </si>
  <si>
    <t>a white dog is running on the sidewalk</t>
  </si>
  <si>
    <t>a young boy in a red shirt and a red shirt is jumping on a skateboard</t>
  </si>
  <si>
    <t>a woman in a blue shirt is climbing a rock</t>
  </si>
  <si>
    <t>two young girls are smiling</t>
  </si>
  <si>
    <t>a boy in a red jacket is jumping in the snow</t>
  </si>
  <si>
    <t>two dogs are playing in the snow</t>
  </si>
  <si>
    <t>a young boy with a blue shirt is standing in the water</t>
  </si>
  <si>
    <t>a group of people stand on a tree</t>
  </si>
  <si>
    <t>a person is walking through the water</t>
  </si>
  <si>
    <t>a man in a white shirt is sitting on a lake</t>
  </si>
  <si>
    <t>two dogs are playing in the grass</t>
  </si>
  <si>
    <t>a man and a woman standing on a bridge</t>
  </si>
  <si>
    <t>a man and a dog are playing in the water</t>
  </si>
  <si>
    <t>a man in a black jacket is standing on the street</t>
  </si>
  <si>
    <t>a young boy in a basketball uniform is holding a basketball</t>
  </si>
  <si>
    <t>a person is climbing a cliff</t>
  </si>
  <si>
    <t>a group of people are playing in the water</t>
  </si>
  <si>
    <t>a man in a blue shirt is surfing in the water</t>
  </si>
  <si>
    <t>a young boy in a blue shirt is running on a basketball</t>
  </si>
  <si>
    <t>a little boy in a red shirt is playing a guitar</t>
  </si>
  <si>
    <t>a black and white dog is running through a field</t>
  </si>
  <si>
    <t>a brown dog is standing in the water</t>
  </si>
  <si>
    <t>a skier skiing down a snowy hill</t>
  </si>
  <si>
    <t>a young boy in a blue shirt and a blue shirt is riding a trick</t>
  </si>
  <si>
    <t>a group of people are riding on a dirt bike</t>
  </si>
  <si>
    <t>a person in a boat on a boat</t>
  </si>
  <si>
    <t>a group of people are standing on a beach</t>
  </si>
  <si>
    <t>a young boy is running on a path</t>
  </si>
  <si>
    <t>a brown dog is running on the grass</t>
  </si>
  <si>
    <t>a black and white dog is running through the snow</t>
  </si>
  <si>
    <t>a person in a blue shirt is doing a trick in the air</t>
  </si>
  <si>
    <t>a man in a black hat and a black hat and a black hat</t>
  </si>
  <si>
    <t>a group of people stand in front of a group of people</t>
  </si>
  <si>
    <t>a man in a black shirt and a black shirt is standing on the street</t>
  </si>
  <si>
    <t>a group of people in the snow</t>
  </si>
  <si>
    <t>a brown dog runs through the camera</t>
  </si>
  <si>
    <t>a group of people stand in the snow</t>
  </si>
  <si>
    <t>a man in a blue shirt is walking on the beach</t>
  </si>
  <si>
    <t>a woman in a blue shirt is wearing a blue shirt and a woman in a blue shirt</t>
  </si>
  <si>
    <t>a man is climbing a rock wall</t>
  </si>
  <si>
    <t>a brown dog runs through the water</t>
  </si>
  <si>
    <t>a woman in a red jacket is holding a camera</t>
  </si>
  <si>
    <t>a man is jumping over a skateboard</t>
  </si>
  <si>
    <t>a little boy in a blue shirt is sitting on a bench</t>
  </si>
  <si>
    <t>a young boy in a black jacket is sitting on a bench</t>
  </si>
  <si>
    <t>a man and a woman in a black jacket and a black dog is playing with a dog</t>
  </si>
  <si>
    <t>two boys playing soccer ball</t>
  </si>
  <si>
    <t>a boy in a blue shirt is jumping on a skateboard</t>
  </si>
  <si>
    <t>a man in a red hat is sitting on a shopping cart</t>
  </si>
  <si>
    <t>a man in a black hat and a hat hat</t>
  </si>
  <si>
    <t>a young girl in a red shirt is standing in the ocean</t>
  </si>
  <si>
    <t>a man is riding a wave</t>
  </si>
  <si>
    <t>a woman in a blue shirt is standing in front of a crowd</t>
  </si>
  <si>
    <t>two dogs playing in the snow</t>
  </si>
  <si>
    <t>a man in a white shirt and a black shirt is standing in the woods</t>
  </si>
  <si>
    <t>a brown and white dog is running through the grass</t>
  </si>
  <si>
    <t>a group of people are standing on a field</t>
  </si>
  <si>
    <t>a group of football players in the football</t>
  </si>
  <si>
    <t>a football player in a white shirt and a white shirt is sitting on the ground</t>
  </si>
  <si>
    <t>a football player in a white uniform is running in the field</t>
  </si>
  <si>
    <t>a football player in a red uniform is running in the field</t>
  </si>
  <si>
    <t>a football player in a red jersey is holding a game</t>
  </si>
  <si>
    <t>a football player in a red jersey and a red jersey</t>
  </si>
  <si>
    <t>a white dog is running through the grass</t>
  </si>
  <si>
    <t>two dogs are playing in the sand</t>
  </si>
  <si>
    <t>a young boy sitting on a bench</t>
  </si>
  <si>
    <t>a young girl in a blue shirt and a white shirt is standing on a yellow slide</t>
  </si>
  <si>
    <t>a man in a black jacket is sitting on a rock</t>
  </si>
  <si>
    <t>a girl in a red shirt is jumping on a swing</t>
  </si>
  <si>
    <t>a young boy in a yellow shirt and a blue shirt is standing on a fence</t>
  </si>
  <si>
    <t>a group of children are sitting on a bench</t>
  </si>
  <si>
    <t>two children are playing in a swimming pool</t>
  </si>
  <si>
    <t>a boy in a red shirt is playing in a blue pool</t>
  </si>
  <si>
    <t>a young girl is in a pool</t>
  </si>
  <si>
    <t>a man in a white shirt and white dog is running on the grass</t>
  </si>
  <si>
    <t>a white dog is running on a street</t>
  </si>
  <si>
    <t>two children are playing in the water</t>
  </si>
  <si>
    <t>a young girl in a blue shirt is holding a swing</t>
  </si>
  <si>
    <t>a brown dog is running on a bench</t>
  </si>
  <si>
    <t>a group of people are sitting in a river</t>
  </si>
  <si>
    <t>a man is jumping into a pool</t>
  </si>
  <si>
    <t>a young boy in a blue shirt and a boy in a blue shirt</t>
  </si>
  <si>
    <t>a man in a red helmet is riding a bike</t>
  </si>
  <si>
    <t>a man in a red shirt is jumping over a wave</t>
  </si>
  <si>
    <t>two girls in a white shirt and white pants are playing in the air</t>
  </si>
  <si>
    <t>a young boy runs through the grass</t>
  </si>
  <si>
    <t>a woman in a blue shirt is standing on the beach</t>
  </si>
  <si>
    <t>a black dog and a black dog on the beach</t>
  </si>
  <si>
    <t>a brown dog is running on a dirt path</t>
  </si>
  <si>
    <t>a young girl wearing a pink shirt and jeans is jumping on a sidewalk</t>
  </si>
  <si>
    <t>a young boy in a white shirt and a white shirt is playing on a court</t>
  </si>
  <si>
    <t>a man in a yellow shirt is jumping on a park</t>
  </si>
  <si>
    <t>a black dog is running through the grass</t>
  </si>
  <si>
    <t>a little girl in a green shirt and a white shirt is walking on a sidewalk</t>
  </si>
  <si>
    <t>a little girl in a blue shirt and a blue shirt is standing in a green pool</t>
  </si>
  <si>
    <t>a white dog runs through the grass</t>
  </si>
  <si>
    <t>a brown dog is sitting on the camera</t>
  </si>
  <si>
    <t>two girls are sitting on a bench</t>
  </si>
  <si>
    <t>a boy in a red shirt is jumping into a pool</t>
  </si>
  <si>
    <t>a man in a black shirt is jumping into the beach</t>
  </si>
  <si>
    <t>a young girl in a blue shirt is jumping on a swing</t>
  </si>
  <si>
    <t>a young boy in a green shirt is playing in a slide</t>
  </si>
  <si>
    <t>a black dog jumps to catch a frisbee</t>
  </si>
  <si>
    <t>a dog is running on a track</t>
  </si>
  <si>
    <t>a young boy in a blue shirt is standing in front of a crowd</t>
  </si>
  <si>
    <t>a man and a woman in a black shirt and a woman in a black shirt</t>
  </si>
  <si>
    <t>a white and white dog is playing in the grass</t>
  </si>
  <si>
    <t>a football player in a blue uniform is playing with a ball</t>
  </si>
  <si>
    <t>two men are sitting on a bench</t>
  </si>
  <si>
    <t>a man in a blue shirt is standing in front of a building</t>
  </si>
  <si>
    <t>a race car on a track</t>
  </si>
  <si>
    <t>a man in a blue shirt and a blue shirt is standing in the water</t>
  </si>
  <si>
    <t>a black dog running through the water</t>
  </si>
  <si>
    <t>a dog jumps over a hurdle</t>
  </si>
  <si>
    <t>a black and white dog is jumping over a fence</t>
  </si>
  <si>
    <t>a black and white dog is playing in a pool</t>
  </si>
  <si>
    <t>a boy is riding a bike on his bike</t>
  </si>
  <si>
    <t>a little boy in a blue shirt and a blue shirt is sitting on a bed</t>
  </si>
  <si>
    <t>a young boy wearing a blue shirt and sunglasses and a blue shirt</t>
  </si>
  <si>
    <t>a man in a red shirt is sitting on a rock</t>
  </si>
  <si>
    <t>a man in a yellow shirt and a yellow helmet is riding a rock</t>
  </si>
  <si>
    <t>a man in a black jacket is standing in front of a building</t>
  </si>
  <si>
    <t>a man in a yellow shirt and blue shorts is walking on the beach</t>
  </si>
  <si>
    <t>a brown and white dog is playing with a toy</t>
  </si>
  <si>
    <t>two dogs are playing in a grassy field</t>
  </si>
  <si>
    <t>a group of people sit on a table</t>
  </si>
  <si>
    <t>a little girl in a pink shirt is running in the grass</t>
  </si>
  <si>
    <t>a man is riding a bicycle on a bicycle</t>
  </si>
  <si>
    <t>two children are playing in a pool</t>
  </si>
  <si>
    <t>a man in a black shirt is holding a swing</t>
  </si>
  <si>
    <t>a young girl in a hat and a hat and a woman in a hat</t>
  </si>
  <si>
    <t>two dogs are running through a field</t>
  </si>
  <si>
    <t>a black dog swimming in a pool</t>
  </si>
  <si>
    <t>two dogs are running through the grass</t>
  </si>
  <si>
    <t>a woman with a red shirt is standing in the water</t>
  </si>
  <si>
    <t>a group of people are walking on a road</t>
  </si>
  <si>
    <t>a young boy wearing a blue shirt is holding a small boy in a blue shirt</t>
  </si>
  <si>
    <t>a group of people are sitting on a fire</t>
  </si>
  <si>
    <t>a man in a red shirt and a red shirt is standing in front of a crowd</t>
  </si>
  <si>
    <t>two dogs running in the grass</t>
  </si>
  <si>
    <t>a baby with a baby in his mouth</t>
  </si>
  <si>
    <t>a man wearing a black shirt and sunglasses is smiling</t>
  </si>
  <si>
    <t>a man and a woman in a pink shirt and a brown shirt and a brown dog</t>
  </si>
  <si>
    <t>a young boy is sitting on a tree</t>
  </si>
  <si>
    <t>a boy in a red shirt and a red shirt is standing on a rock</t>
  </si>
  <si>
    <t>a woman in a red shirt and a black shirt and a black shirt and a black shirt and a black shirt and a black shirt and sunglasses</t>
  </si>
  <si>
    <t>a little girl in a blue shirt is jumping in the air</t>
  </si>
  <si>
    <t>a little boy in a blue shirt is standing on a tree</t>
  </si>
  <si>
    <t>a boy in a blue shirt is sitting in the camera</t>
  </si>
  <si>
    <t>a young boy in a red shirt and a blue shirt is sitting on the grass</t>
  </si>
  <si>
    <t>a greyhound dog is running on a track</t>
  </si>
  <si>
    <t>a young boy in a blue shirt is running in a field</t>
  </si>
  <si>
    <t>a person in a red boat on a lake</t>
  </si>
  <si>
    <t>a man in a swimming pool</t>
  </si>
  <si>
    <t>a man in a blue shirt is sitting on a rock</t>
  </si>
  <si>
    <t>a man is sitting on the beach</t>
  </si>
  <si>
    <t>a woman in a black shirt is smiling</t>
  </si>
  <si>
    <t>a young boy wearing a blue shirt is sitting on a bench</t>
  </si>
  <si>
    <t>a little boy in a blue shirt and a yellow shirt is sitting on a bench</t>
  </si>
  <si>
    <t>a little boy is sitting on a bench</t>
  </si>
  <si>
    <t>a brown and white dog is running through a pool</t>
  </si>
  <si>
    <t>a man in a red shirt is running on a sidewalk</t>
  </si>
  <si>
    <t>a little girl is sitting on the ground</t>
  </si>
  <si>
    <t>a young girl in a pink shirt is jumping in the air</t>
  </si>
  <si>
    <t>a boy in a blue shirt is standing in the air</t>
  </si>
  <si>
    <t>a dog runs through the sand</t>
  </si>
  <si>
    <t>a man in a red shirt is walking on a road</t>
  </si>
  <si>
    <t>a man in a bathing suit is running through the water</t>
  </si>
  <si>
    <t>a young boy in a white shirt and a white shirt is standing on a wooden wall</t>
  </si>
  <si>
    <t>a small dog runs through the grass</t>
  </si>
  <si>
    <t>a man in a white shirt is jumping over a tree</t>
  </si>
  <si>
    <t>two people are standing on a mountain</t>
  </si>
  <si>
    <t>a girl in a blue shirt is walking through the ocean</t>
  </si>
  <si>
    <t>a woman in a black shirt is sitting on a bench</t>
  </si>
  <si>
    <t>a group of people are standing in the street</t>
  </si>
  <si>
    <t>a young boy in a blue shirt is running through the grass</t>
  </si>
  <si>
    <t>a woman in a yellow shirt and a woman in a blue shirt</t>
  </si>
  <si>
    <t>a man in a yellow shirt is standing on a bench</t>
  </si>
  <si>
    <t>two children are sitting on a bench</t>
  </si>
  <si>
    <t>a motorcycle motorcycle on a motorcycle</t>
  </si>
  <si>
    <t>a group of people in the water</t>
  </si>
  <si>
    <t>a little girl in a blue shirt is standing in front of a building</t>
  </si>
  <si>
    <t>a man in a yellow jacket is standing on a mountain</t>
  </si>
  <si>
    <t>a little girl in a red shirt is sitting on a bench</t>
  </si>
  <si>
    <t>two black dogs are running in the grass</t>
  </si>
  <si>
    <t>a man on a bike on a bike</t>
  </si>
  <si>
    <t>two dogs play in the sand</t>
  </si>
  <si>
    <t>a man in a blue shirt is standing in front of a brick wall</t>
  </si>
  <si>
    <t>a skateboarder on a skateboard</t>
  </si>
  <si>
    <t>a boy in a black shirt is jumping into the air</t>
  </si>
  <si>
    <t>a man in a black shirt is standing in the water</t>
  </si>
  <si>
    <t>a boy in a red shirt and a red shirt is walking on a grassy field</t>
  </si>
  <si>
    <t>a black dog is running in the sand</t>
  </si>
  <si>
    <t>a black and white dog jumps over a ball</t>
  </si>
  <si>
    <t>a man is riding a trick on a ramp</t>
  </si>
  <si>
    <t>a man in a white shirt and a white shirt is standing in front of a sign</t>
  </si>
  <si>
    <t>a white dog runs through a grassy field</t>
  </si>
  <si>
    <t>two girls are playing on a field</t>
  </si>
  <si>
    <t>a man stands in a field</t>
  </si>
  <si>
    <t>two children are sitting on the ground</t>
  </si>
  <si>
    <t>a young boy wearing a blue shirt and sunglasses</t>
  </si>
  <si>
    <t>a white and white dog is standing on the grass</t>
  </si>
  <si>
    <t>two people are playing in a field</t>
  </si>
  <si>
    <t>a white and white dog is jumping over a frisbee</t>
  </si>
  <si>
    <t>two dogs are playing with a ball</t>
  </si>
  <si>
    <t>a dog is running through the grass</t>
  </si>
  <si>
    <t>a man in a yellow helmet is riding a yellow bike</t>
  </si>
  <si>
    <t>a boy in a red shirt is jumping over a skateboard</t>
  </si>
  <si>
    <t>two dogs are running through the water</t>
  </si>
  <si>
    <t>a young boy wearing a blue shirt and a blue shirt and sunglasses</t>
  </si>
  <si>
    <t>a black and white dog is playing in the water</t>
  </si>
  <si>
    <t>a man in a blue shirt is standing on a tennis ball</t>
  </si>
  <si>
    <t>a black and white dog is jumping into a pool</t>
  </si>
  <si>
    <t>a man in a red shirt and a white shirt is standing on a sidewalk</t>
  </si>
  <si>
    <t>a black and white dog is playing with a blue ball</t>
  </si>
  <si>
    <t>a man is riding a dirt bike</t>
  </si>
  <si>
    <t>a brown dog is running on the beach</t>
  </si>
  <si>
    <t>a football player in a white uniform is running on the ball</t>
  </si>
  <si>
    <t>a little girl in a pink shirt is sitting on a sidewalk</t>
  </si>
  <si>
    <t>a man in a red helmet is riding a bike on a bike</t>
  </si>
  <si>
    <t>a young boy in a blue shirt is jumping into a blue slide</t>
  </si>
  <si>
    <t>a girl in a yellow shirt is standing in a field</t>
  </si>
  <si>
    <t>a man in a yellow boat in the water</t>
  </si>
  <si>
    <t>a young girl in a white shirt and a white shirt and a white shirt and a white shirt and a white shirt and a white shirt and a white shirt</t>
  </si>
  <si>
    <t>a young boy in a black shirt is running on the grass</t>
  </si>
  <si>
    <t>a white car car on the track</t>
  </si>
  <si>
    <t>a girl in a swimming pool</t>
  </si>
  <si>
    <t>a black dog is playing with a black toy</t>
  </si>
  <si>
    <t>a woman stands in a field</t>
  </si>
  <si>
    <t>a person on a dirt bike</t>
  </si>
  <si>
    <t>a brown dog in the water</t>
  </si>
  <si>
    <t>a group of people are playing in the air</t>
  </si>
  <si>
    <t>a little girl in a red shirt is riding a trick on a bench</t>
  </si>
  <si>
    <t>a young girl in a red shirt is sitting on a bench</t>
  </si>
  <si>
    <t>a man is riding a dirt hill</t>
  </si>
  <si>
    <t>a man in a red shirt is holding a ball</t>
  </si>
  <si>
    <t>a black dog is running on the beach</t>
  </si>
  <si>
    <t>a man in a white shirt is holding a man in a white shirt</t>
  </si>
  <si>
    <t>a brown dog is standing on a bench</t>
  </si>
  <si>
    <t>a brown dog jumps over a fence</t>
  </si>
  <si>
    <t>a blue car car in the water</t>
  </si>
  <si>
    <t>a man is doing a trick on a ramp</t>
  </si>
  <si>
    <t>a man in a black shirt is jumping into the air</t>
  </si>
  <si>
    <t>two men are playing in a field</t>
  </si>
  <si>
    <t>a white dog is jumping to catch a ball</t>
  </si>
  <si>
    <t>a man is standing on a snowy mountain</t>
  </si>
  <si>
    <t>a black and brown dog is playing with a toy in its mouth</t>
  </si>
  <si>
    <t>a little girl in a green shirt is sitting on a green slide</t>
  </si>
  <si>
    <t>a girl in a red shirt is sitting on a bed</t>
  </si>
  <si>
    <t>a dog wearing a yellow and yellow dog is running on a track</t>
  </si>
  <si>
    <t>a skateboarder is jumping into the air</t>
  </si>
  <si>
    <t>a group of people are standing on a bus</t>
  </si>
  <si>
    <t>a man in a blue wetsuit is riding a wave</t>
  </si>
  <si>
    <t>a man in a blue shirt is running through the air</t>
  </si>
  <si>
    <t>a young girl in a red dress is holding a picture of a girl in the background</t>
  </si>
  <si>
    <t>two men are standing on a picture</t>
  </si>
  <si>
    <t>a man wearing a blue shirt is holding a basketball</t>
  </si>
  <si>
    <t>a white dog with a black dog jumping in the air</t>
  </si>
  <si>
    <t>a man on a surfboard</t>
  </si>
  <si>
    <t>a white dog is walking down a street</t>
  </si>
  <si>
    <t>a woman in a white dress is standing on a sidewalk</t>
  </si>
  <si>
    <t>a group of people sit on a street</t>
  </si>
  <si>
    <t>a man in a black shirt is holding a cigarette</t>
  </si>
  <si>
    <t>a man in a red shirt is walking on the beach</t>
  </si>
  <si>
    <t>a black and white dog is running on a field</t>
  </si>
  <si>
    <t>a young girl in a pink shirt is standing on a sidewalk</t>
  </si>
  <si>
    <t>a man in a white shirt stands on a rock</t>
  </si>
  <si>
    <t>a man in a black and white shirt is running on a field</t>
  </si>
  <si>
    <t>a man in a white shirt and a white shirt is standing on a ramp</t>
  </si>
  <si>
    <t>a young boy jumps off a skateboard</t>
  </si>
  <si>
    <t>a group of people are sitting on a playground</t>
  </si>
  <si>
    <t>a man in a blue shirt is running on the street</t>
  </si>
  <si>
    <t>a man with a brown and white dog are playing in the snow</t>
  </si>
  <si>
    <t>a man in a black shirt is standing in a pool</t>
  </si>
  <si>
    <t>a young boy in a blue shirt is playing in a pool</t>
  </si>
  <si>
    <t>a brown dog jumps into the water</t>
  </si>
  <si>
    <t>a group of people are standing in front of a picture</t>
  </si>
  <si>
    <t>a man in a green shirt is riding a wave</t>
  </si>
  <si>
    <t>a group of people are sitting in front of a table</t>
  </si>
  <si>
    <t>a man in a blue shirt is standing on the grass</t>
  </si>
  <si>
    <t>a man and a woman in a black jacket and a black jacket</t>
  </si>
  <si>
    <t>a brown dog with a red toy in its mouth</t>
  </si>
  <si>
    <t>a young boy in a blue shirt and a blue shirt is standing in front of a building</t>
  </si>
  <si>
    <t>a man in a red shirt is jumping into the water</t>
  </si>
  <si>
    <t>a group of people on a motorcycle</t>
  </si>
  <si>
    <t>a man in a black wetsuit is riding a wave</t>
  </si>
  <si>
    <t>a black dog is swimming in the water</t>
  </si>
  <si>
    <t>two dogs are running on the beach</t>
  </si>
  <si>
    <t>a surfer is riding a wave</t>
  </si>
  <si>
    <t>a man is riding a bike in the air</t>
  </si>
  <si>
    <t>a group of men are playing basketball</t>
  </si>
  <si>
    <t>a man in a white shirt and a white shirt and a white shirt</t>
  </si>
  <si>
    <t>a boy in a blue shirt is running through the leaves</t>
  </si>
  <si>
    <t>a woman with a red hat and a red hat and a red hat</t>
  </si>
  <si>
    <t>a dog is jumping over a tree</t>
  </si>
  <si>
    <t>a group of people are playing in a park</t>
  </si>
  <si>
    <t>a person is surfing in the water</t>
  </si>
  <si>
    <t>a group of people are sitting in front of a building</t>
  </si>
  <si>
    <t>a man climbing a rock</t>
  </si>
  <si>
    <t>a group of people are standing in front of a building</t>
  </si>
  <si>
    <t>a group of people stand in front of a building</t>
  </si>
  <si>
    <t>a young girl in a blue shirt and a white shirt is standing in a crowd</t>
  </si>
  <si>
    <t>a snowboarder is jumping in the air</t>
  </si>
  <si>
    <t>a man in a black shirt is running on a field</t>
  </si>
  <si>
    <t>a man in a blue shirt and blue shorts is sitting on a sidewalk</t>
  </si>
  <si>
    <t>three dogs are running through the snow</t>
  </si>
  <si>
    <t>a skateboarder does a trick on a ramp</t>
  </si>
  <si>
    <t>a little boy in a green shirt is standing in a field</t>
  </si>
  <si>
    <t>a person in the air on a skateboard</t>
  </si>
  <si>
    <t>a young boy wearing a blue shirt is climbing a rock</t>
  </si>
  <si>
    <t>a woman in a black jacket and a black jacket and a black jacket</t>
  </si>
  <si>
    <t>a person is riding a trick on a hill</t>
  </si>
  <si>
    <t>a black and white dog is running through the sand</t>
  </si>
  <si>
    <t>a white and white dog is running through the water</t>
  </si>
  <si>
    <t>two young girls are standing in the street</t>
  </si>
  <si>
    <t>a woman in a red shirt is standing on a tree</t>
  </si>
  <si>
    <t>a group of people pose for a picture</t>
  </si>
  <si>
    <t>a man in a red shirt is doing a trick</t>
  </si>
  <si>
    <t>a little girl in a pink shirt is sitting on a bed</t>
  </si>
  <si>
    <t>a woman in a pink dress is holding a baby in a red shirt</t>
  </si>
  <si>
    <t>a man in a black shirt and a black shirt is holding a picture</t>
  </si>
  <si>
    <t>two black dogs are playing in the water</t>
  </si>
  <si>
    <t>a man in a black jacket is standing on a sidewalk</t>
  </si>
  <si>
    <t>a basketball player in a white uniform is jumping into the air</t>
  </si>
  <si>
    <t>a black and white dog is jumping on a bench</t>
  </si>
  <si>
    <t>a basketball player in a white uniform is playing basketball</t>
  </si>
  <si>
    <t>a black and white dog jumps to catch a frisbee</t>
  </si>
  <si>
    <t>a man and a man in a black shirt and a black shirt is standing on a bench</t>
  </si>
  <si>
    <t>three dogs are playing in the snow</t>
  </si>
  <si>
    <t>a man in a white shirt and a white shirt is standing on a bench</t>
  </si>
  <si>
    <t>a man in a black shirt is sitting on the camera</t>
  </si>
  <si>
    <t>a man in a black jacket is riding a wave</t>
  </si>
  <si>
    <t>a brown dog is jumping over a tree</t>
  </si>
  <si>
    <t>two black dogs are playing in the snow</t>
  </si>
  <si>
    <t>a white dog runs through the snow</t>
  </si>
  <si>
    <t>two men are sitting on a sidewalk</t>
  </si>
  <si>
    <t>a man in a blue jacket is jumping down a snowy hill</t>
  </si>
  <si>
    <t>a man in a blue shirt is jumping on a skateboard</t>
  </si>
  <si>
    <t>a young boy jumping into the water</t>
  </si>
  <si>
    <t>a man in a white shirt and a white shirt is sitting on a bench</t>
  </si>
  <si>
    <t>a man is sitting on a sidewalk</t>
  </si>
  <si>
    <t>a boy in a blue shirt is sitting on a bicycle</t>
  </si>
  <si>
    <t>a man in a black shirt is walking through a field</t>
  </si>
  <si>
    <t>a woman in a black shirt is playing a guitar</t>
  </si>
  <si>
    <t>a person is doing a jump</t>
  </si>
  <si>
    <t>a young boy with a baby in his mouth</t>
  </si>
  <si>
    <t>a man is standing in front of a building</t>
  </si>
  <si>
    <t>a man in a red shirt is sitting on a ramp</t>
  </si>
  <si>
    <t>a group of people are walking down a street</t>
  </si>
  <si>
    <t>a young boy in a red shirt and a red shirt is standing in the water</t>
  </si>
  <si>
    <t>a man is standing on a rock overlooking the mountains</t>
  </si>
  <si>
    <t>a man is jumping off a ramp</t>
  </si>
  <si>
    <t>a white and white dog is jumping in the air</t>
  </si>
  <si>
    <t>a person is standing in the water</t>
  </si>
  <si>
    <t>a brown dog is running through a blue and white dog</t>
  </si>
  <si>
    <t>two dogs racing on a track</t>
  </si>
  <si>
    <t>a person in a red shirt is standing in a field</t>
  </si>
  <si>
    <t>a basketball player in a white uniform is holding a basketball</t>
  </si>
  <si>
    <t>a group of people are sitting on a table</t>
  </si>
  <si>
    <t>a basketball player in a white uniform is holding a ball</t>
  </si>
  <si>
    <t>a man in a black shirt and a black shirt and a black shirt and a black shirt and a black shirt and a black shirt and a black shirt and a black shirt</t>
  </si>
  <si>
    <t>a man in a white shirt is standing on a ramp</t>
  </si>
  <si>
    <t>two men are playing basketball</t>
  </si>
  <si>
    <t>a man in a blue jacket and a blue jacket is standing in the snow</t>
  </si>
  <si>
    <t>a black dog is running through the snow</t>
  </si>
  <si>
    <t>a group of people are sitting on a boat</t>
  </si>
  <si>
    <t>a white bird flies over the water</t>
  </si>
  <si>
    <t>a brown dog is playing with a stick</t>
  </si>
  <si>
    <t>two men are playing in the air</t>
  </si>
  <si>
    <t>a man is riding a bike on the beach</t>
  </si>
  <si>
    <t>a young boy in a red shirt is climbing a rock</t>
  </si>
  <si>
    <t>two people are walking down a hill</t>
  </si>
  <si>
    <t>a man sits on a bench</t>
  </si>
  <si>
    <t>a man in a white shirt is sitting on a table</t>
  </si>
  <si>
    <t>a person is climbing a rock</t>
  </si>
  <si>
    <t>a man and a woman are smiling</t>
  </si>
  <si>
    <t>a boy in a blue shirt is running through the grass</t>
  </si>
  <si>
    <t>a man in a white shirt and a white shirt is running on a field</t>
  </si>
  <si>
    <t>a group of people stand in the street</t>
  </si>
  <si>
    <t>a little girl in a pink shirt is standing on a sidewalk</t>
  </si>
  <si>
    <t>a man is riding a bike on a dirt road</t>
  </si>
  <si>
    <t>two young girls are standing on a picture</t>
  </si>
  <si>
    <t>a young girl in a blue shirt and a blue shirt is standing on a playground</t>
  </si>
  <si>
    <t>a brown dog is running through the snow</t>
  </si>
  <si>
    <t>a person in a red jacket is skiing down the snow</t>
  </si>
  <si>
    <t>a white and white dog is running through the snow</t>
  </si>
  <si>
    <t>a dog with a yellow and yellow dog is running on a track</t>
  </si>
  <si>
    <t>a basketball player in a blue uniform is playing with a ball</t>
  </si>
  <si>
    <t>a group of people stand on a sidewalk</t>
  </si>
  <si>
    <t>a group of boys are playing soccer</t>
  </si>
  <si>
    <t>a person rides a bike in the woods</t>
  </si>
  <si>
    <t>a man in a blue shirt and a blue shirt is running on a field</t>
  </si>
  <si>
    <t>a black dog runs through the snow</t>
  </si>
  <si>
    <t>a man jumps into the water</t>
  </si>
  <si>
    <t>a girl in a black shirt is standing in the air</t>
  </si>
  <si>
    <t>a woman in a red shirt is walking down a street</t>
  </si>
  <si>
    <t>a man in a blue shirt is jumping down a rail</t>
  </si>
  <si>
    <t>a man in a white shirt and a white shirt and a white shirt is playing in the air</t>
  </si>
  <si>
    <t>a young boy in a blue shirt is sitting on a sidewalk</t>
  </si>
  <si>
    <t>a brown and white dog is standing in front of a building</t>
  </si>
  <si>
    <t>a man in a helmet is riding a bike in the woods</t>
  </si>
  <si>
    <t>a hockey player in a red uniform is playing in the ice</t>
  </si>
  <si>
    <t>a man in a black jacket is skiing in the snow</t>
  </si>
  <si>
    <t>a brown dog is jumping in the air</t>
  </si>
  <si>
    <t>a man in a green shirt and a white shirt is standing on a wooden wall</t>
  </si>
  <si>
    <t>a man rides a bicycle on a bike</t>
  </si>
  <si>
    <t>a group of people are playing soccer</t>
  </si>
  <si>
    <t>a young boy in a red jacket is playing in the snow</t>
  </si>
  <si>
    <t>a man in a blue shirt is jumping over a ramp</t>
  </si>
  <si>
    <t>a woman and a woman in a white shirt and a girl in a park</t>
  </si>
  <si>
    <t>a little girl is jumping into the snow</t>
  </si>
  <si>
    <t>a woman and a woman standing on a bench</t>
  </si>
  <si>
    <t>a group of people are standing in the snow</t>
  </si>
  <si>
    <t>a man is jumping into the air</t>
  </si>
  <si>
    <t>a woman wearing a pink shirt is playing in a field</t>
  </si>
  <si>
    <t>a person is jumping off of a ramp</t>
  </si>
  <si>
    <t>a man in a green jacket is jumping on a green ramp</t>
  </si>
  <si>
    <t>a man in a blue shirt is standing in the sand</t>
  </si>
  <si>
    <t>a group of people are standing on a track</t>
  </si>
  <si>
    <t>a boy is jumping on a snowy hill</t>
  </si>
  <si>
    <t>a white dog is standing in the snow</t>
  </si>
  <si>
    <t>two girls are posing for a picture</t>
  </si>
  <si>
    <t>a man and a dog are playing with a ball in the grass</t>
  </si>
  <si>
    <t>a man in a blue jacket is jumping over a snowy hill</t>
  </si>
  <si>
    <t>a soccer player in a red uniform is running in the field</t>
  </si>
  <si>
    <t>a girl in a pink shirt and jeans is standing on a tree</t>
  </si>
  <si>
    <t>a black and white dog is running on the sand</t>
  </si>
  <si>
    <t>a skier is skiing down a snowy hill</t>
  </si>
  <si>
    <t>a woman in a black and white shirt is standing in the street</t>
  </si>
  <si>
    <t>two men are standing on a sidewalk</t>
  </si>
  <si>
    <t>a man in a yellow shirt and a blue shirt is standing on a street</t>
  </si>
  <si>
    <t>a man in a blue shirt is jumping over a tree</t>
  </si>
  <si>
    <t>a young boy wearing a red shirt and a red shirt is holding a ball</t>
  </si>
  <si>
    <t>a little girl in a red shirt is standing in a room</t>
  </si>
  <si>
    <t>a woman is sitting on a table</t>
  </si>
  <si>
    <t>a man in a red shirt and a black shirt is standing in the street</t>
  </si>
  <si>
    <t>a brown and white dog is running on the ground</t>
  </si>
  <si>
    <t>a dog is in the snow</t>
  </si>
  <si>
    <t>a man is jumping on the beach</t>
  </si>
  <si>
    <t>a young boy in a red shirt is swinging on a swing</t>
  </si>
  <si>
    <t>a brown dog running in the snow</t>
  </si>
  <si>
    <t>a man in a red shirt and a red shirt with a red shirt</t>
  </si>
  <si>
    <t>a man in a wetsuit is riding a wave</t>
  </si>
  <si>
    <t>a man is standing in front of a store</t>
  </si>
  <si>
    <t>a young boy is standing on a bench</t>
  </si>
  <si>
    <t>a woman in a red shirt is playing with a tennis ball</t>
  </si>
  <si>
    <t>a woman in a black dress is jumping into the air</t>
  </si>
  <si>
    <t>a man in a yellow shirt and a yellow shirt is standing on a sidewalk</t>
  </si>
  <si>
    <t>a woman wearing a yellow shirt and a yellow shirt is playing with a tennis ball</t>
  </si>
  <si>
    <t>a man and a woman are playing with a picture</t>
  </si>
  <si>
    <t>a little girl in a pink dress is walking on a sidewalk</t>
  </si>
  <si>
    <t>two people are standing in front of a snowy building</t>
  </si>
  <si>
    <t>a boy is jumping into the water</t>
  </si>
  <si>
    <t>a black dog is running on a grass</t>
  </si>
  <si>
    <t>a little girl in a white dress and a white dress is standing in front of a building</t>
  </si>
  <si>
    <t>a young boy in a blue shirt and blue blue shirt is running in the grass</t>
  </si>
  <si>
    <t>a brown dog is standing on the sand</t>
  </si>
  <si>
    <t>two asian girls are standing in front of a crowd</t>
  </si>
  <si>
    <t>a black dog is jumping over a hurdle</t>
  </si>
  <si>
    <t>a little boy is sitting on a swing</t>
  </si>
  <si>
    <t>a little girl in a blue shirt is sitting on a sidewalk</t>
  </si>
  <si>
    <t>a man in a blue shirt is riding a motorcycle</t>
  </si>
  <si>
    <t>a group of people are standing on the sidewalk</t>
  </si>
  <si>
    <t>a white dog is swimming in the water</t>
  </si>
  <si>
    <t>two dogs are playing in a field</t>
  </si>
  <si>
    <t>two dogs are running in the sand</t>
  </si>
  <si>
    <t>a group of people stand in front of a crowd</t>
  </si>
  <si>
    <t>a boy in a red shirt and a red shirt is running on a field</t>
  </si>
  <si>
    <t>a group of people are sitting on a sidewalk</t>
  </si>
  <si>
    <t>a black dog jumps over a hurdle</t>
  </si>
  <si>
    <t>a young boy in a blue shirt and a white shirt and a white shirt and a white shirt and a white shirt and a white shirt and a white shirt are standing on a bench</t>
  </si>
  <si>
    <t>a brown dog is playing with a ball</t>
  </si>
  <si>
    <t>a woman in a bathing suit is playing in the water</t>
  </si>
  <si>
    <t>a boy in a white shirt is playing with a ball</t>
  </si>
  <si>
    <t>a woman is riding a bicycle on a bike</t>
  </si>
  <si>
    <t>a dog is playing with a tennis ball</t>
  </si>
  <si>
    <t>a man wearing a red jacket and a red jacket is holding a cigarette</t>
  </si>
  <si>
    <t>a woman in a white shirt and a white shirt is playing in the air</t>
  </si>
  <si>
    <t>a football player in a white uniform is running on a field</t>
  </si>
  <si>
    <t>a group of people are walking down a road</t>
  </si>
  <si>
    <t>a man is climbing a rock climbing</t>
  </si>
  <si>
    <t>a woman in a red hat and a red hat and a red hat and a red hat</t>
  </si>
  <si>
    <t>a man wearing a blue shirt and sunglasses and sunglasses</t>
  </si>
  <si>
    <t>a boy in a white shirt is standing on a bridge</t>
  </si>
  <si>
    <t>a man in a black shirt is sitting on a bench</t>
  </si>
  <si>
    <t>a young girl wearing a blue shirt is jumping in the woods</t>
  </si>
  <si>
    <t>a woman in a black shirt is holding a picture</t>
  </si>
  <si>
    <t>a man in a black and white hat and a black horse</t>
  </si>
  <si>
    <t>a baseball player in a baseball game</t>
  </si>
  <si>
    <t>a group of people are sitting on the ground</t>
  </si>
  <si>
    <t>a boy in a black shirt is jumping over a skateboard</t>
  </si>
  <si>
    <t>a young girl in a blue shirt and a brown shirt is holding a small girl</t>
  </si>
  <si>
    <t>a woman in a red shirt is sitting on a sidewalk</t>
  </si>
  <si>
    <t>a group of people are playing in a grassy field</t>
  </si>
  <si>
    <t>a boy in a white shirt and a white shirt is standing in the air</t>
  </si>
  <si>
    <t>a man in a black jacket and black pants is standing in the snow</t>
  </si>
  <si>
    <t>a man in a blue shirt and sunglasses and a woman in a red shirt</t>
  </si>
  <si>
    <t>a woman in a black shirt is standing in a room</t>
  </si>
  <si>
    <t>a young girl in a pink dress is jumping into a large pool</t>
  </si>
  <si>
    <t>a girl in a pink dress is standing on a tree</t>
  </si>
  <si>
    <t>a man in a boat on a boat</t>
  </si>
  <si>
    <t>a snowboarder in the snow</t>
  </si>
  <si>
    <t>a man in a white shirt and a white shirt is playing in the air</t>
  </si>
  <si>
    <t>a man in a white shirt and a white shirt is playing with a ball</t>
  </si>
  <si>
    <t>two men are playing with a ball</t>
  </si>
  <si>
    <t>a boy in a red uniform is running with a soccer ball</t>
  </si>
  <si>
    <t>a young boy wearing a helmet rides a bike</t>
  </si>
  <si>
    <t>a person rides a dirt bike</t>
  </si>
  <si>
    <t>a young girl in a bathing suit is playing in the water</t>
  </si>
  <si>
    <t>two boys jumping into a pool</t>
  </si>
  <si>
    <t>a man in a blue shirt is jumping over a skateboard</t>
  </si>
  <si>
    <t>two people are sitting on a bench</t>
  </si>
  <si>
    <t>a group of people are standing in front of a crowd</t>
  </si>
  <si>
    <t>a person is doing a trick</t>
  </si>
  <si>
    <t>a white car is driving through the sand</t>
  </si>
  <si>
    <t>a basketball player in a basketball</t>
  </si>
  <si>
    <t>a man in a yellow shirt is sitting on a wooden bench</t>
  </si>
  <si>
    <t>a woman in a pink dress and a woman in a pink dress</t>
  </si>
  <si>
    <t>a woman wearing a red hat and a red hat is standing in front of a crowd</t>
  </si>
  <si>
    <t>a brown dog with a brown dog on a beach</t>
  </si>
  <si>
    <t>a black dog is riding a horse</t>
  </si>
  <si>
    <t>a woman playing a guitar</t>
  </si>
  <si>
    <t>two dogs are running on a dirt path</t>
  </si>
  <si>
    <t>a dog is jumping on a green fence</t>
  </si>
  <si>
    <t>two young boys are playing in a field</t>
  </si>
  <si>
    <t>a black dog is running on a rocky hill</t>
  </si>
  <si>
    <t>a black dog is running in the water</t>
  </si>
  <si>
    <t>a little boy is playing in the water</t>
  </si>
  <si>
    <t>a man is riding a bike on a rocky hill</t>
  </si>
  <si>
    <t>a man in a red shirt is riding a bike on a bike</t>
  </si>
  <si>
    <t>a group of men in red and white uniforms are playing in the field</t>
  </si>
  <si>
    <t>a white dog jumps into the water</t>
  </si>
  <si>
    <t>a young girl in a pink shirt and a pink shirt is holding a pink pink and white shirt</t>
  </si>
  <si>
    <t>a young boy in a red shirt and a red shirt is wearing a red shirt</t>
  </si>
  <si>
    <t>two dogs are playing in the water</t>
  </si>
  <si>
    <t>a surfer in a wave</t>
  </si>
  <si>
    <t>a man is doing a trick on a bicycle</t>
  </si>
  <si>
    <t>a man in a blue shirt is riding a trick on a ramp</t>
  </si>
  <si>
    <t>two children are playing with a picture</t>
  </si>
  <si>
    <t>a man is riding a trick in a forest</t>
  </si>
  <si>
    <t>a man in a green shirt is riding a trick on a ramp</t>
  </si>
  <si>
    <t>a black dog is standing on the beach</t>
  </si>
  <si>
    <t>two dogs are playing with a stick</t>
  </si>
  <si>
    <t>a young girl in a pink dress is wearing a pink dress and a girl in a blue dress</t>
  </si>
  <si>
    <t>a woman in a black jacket is standing in front of a building</t>
  </si>
  <si>
    <t>a young girl in a bathing suit is jumping into a red slide</t>
  </si>
  <si>
    <t>a young boy in blue shorts is jumping into the water</t>
  </si>
  <si>
    <t>a man on a bike on a dirt bike</t>
  </si>
  <si>
    <t>a brown and white dog is running on the beach</t>
  </si>
  <si>
    <t>a young boy in a blue shirt is playing with a ball</t>
  </si>
  <si>
    <t>a man in a green shirt and a green shirt is standing on a sidewalk</t>
  </si>
  <si>
    <t>a dog is jumping over a wall</t>
  </si>
  <si>
    <t>three children are sitting on a bench</t>
  </si>
  <si>
    <t>a person in a red shirt is standing on a cliff</t>
  </si>
  <si>
    <t>a group of people are standing in front of a tree</t>
  </si>
  <si>
    <t>a woman in a black shirt sitting on a bench</t>
  </si>
  <si>
    <t>a man rides a bike on a bike</t>
  </si>
  <si>
    <t>a young boy wearing a black shirt is sitting on a car</t>
  </si>
  <si>
    <t>a man in a black jacket is walking through the water</t>
  </si>
  <si>
    <t>a man on a skateboard on a skateboard</t>
  </si>
  <si>
    <t>a man in a red jacket and a red jacket is standing in front of a building</t>
  </si>
  <si>
    <t>a skateboarder jumps over a skateboard</t>
  </si>
  <si>
    <t>a woman in a black shirt and a woman in a black shirt</t>
  </si>
  <si>
    <t>a group of people sitting on a rock</t>
  </si>
  <si>
    <t>a man in a blue shirt and a blue shirt is sitting on a street</t>
  </si>
  <si>
    <t>a black and brown dog is jumping on the snow</t>
  </si>
  <si>
    <t>a woman in a black shirt and a white shirt is standing on a wall</t>
  </si>
  <si>
    <t>a man is sitting on a bench</t>
  </si>
  <si>
    <t>a man in a blue shirt is sitting on a table</t>
  </si>
  <si>
    <t>a little boy in a blue shirt is jumping over a rock</t>
  </si>
  <si>
    <t>a little girl in a pink shirt and a pink shirt</t>
  </si>
  <si>
    <t>a boy in a blue shirt is jumping in a pool</t>
  </si>
  <si>
    <t>a person on a mountain</t>
  </si>
  <si>
    <t>a woman in a yellow jacket and a yellow jacket is standing in the snow</t>
  </si>
  <si>
    <t>a little boy in a red shirt is sitting on a grassy field</t>
  </si>
  <si>
    <t>a brown dog is playing with a dog</t>
  </si>
  <si>
    <t>a brown dog is jumping into the air</t>
  </si>
  <si>
    <t>two people are standing on a rocky cliff</t>
  </si>
  <si>
    <t>a little girl in a red shirt and a black hat and a black hat and a black hat and a black and white hat</t>
  </si>
  <si>
    <t>two black dogs are playing in the grass</t>
  </si>
  <si>
    <t>a man in a green jacket is standing on a sidewalk</t>
  </si>
  <si>
    <t>a woman in a black and white coat is walking in a pool</t>
  </si>
  <si>
    <t>a man in a blue shirt is climbing a rock</t>
  </si>
  <si>
    <t>a man in a red jacket and a red jacket is standing in the snow</t>
  </si>
  <si>
    <t>two children are standing in front of a building</t>
  </si>
  <si>
    <t>a man in a red shirt is standing in the snow</t>
  </si>
  <si>
    <t>a black dog jumps into the air</t>
  </si>
  <si>
    <t>a tan dog is running through the sand</t>
  </si>
  <si>
    <t>a person in a red shirt and a red shirt is standing on the grass</t>
  </si>
  <si>
    <t>a group of people sit on the street</t>
  </si>
  <si>
    <t>two people sit on a sidewalk</t>
  </si>
  <si>
    <t>a man sits in a field</t>
  </si>
  <si>
    <t>a little girl is playing with a yellow toy</t>
  </si>
  <si>
    <t>a man in a black shirt is walking down a sidewalk</t>
  </si>
  <si>
    <t>two boys are playing with a toy in the grass</t>
  </si>
  <si>
    <t>a young boy sitting on a dirt road</t>
  </si>
  <si>
    <t>a man in a black shirt and a black shirt is standing in a field</t>
  </si>
  <si>
    <t>a man in a blue shirt is sitting on a fence</t>
  </si>
  <si>
    <t>a black and white dog and a white dog is standing on a sidewalk</t>
  </si>
  <si>
    <t>a group of people walking down a street</t>
  </si>
  <si>
    <t>a girl in a pink shirt is jumping on the air</t>
  </si>
  <si>
    <t>a person climbing a rock wall</t>
  </si>
  <si>
    <t>a man in a black jacket is standing in a field</t>
  </si>
  <si>
    <t>a group of people are standing in a field</t>
  </si>
  <si>
    <t>a tan dog with a stick in its mouth</t>
  </si>
  <si>
    <t>two people are standing in front of a building</t>
  </si>
  <si>
    <t>a young girl is sitting on the beach</t>
  </si>
  <si>
    <t>a man in a blue shirt is standing on a sidewalk</t>
  </si>
  <si>
    <t>a man and a man stands in a fountain</t>
  </si>
  <si>
    <t>a white dog is jumping over a red frisbee</t>
  </si>
  <si>
    <t>a man in a red shirt is sitting on a bench</t>
  </si>
  <si>
    <t>a young boy in a blue shirt is walking on a sidewalk</t>
  </si>
  <si>
    <t>a man wearing a black hat and a hat is standing on the beach</t>
  </si>
  <si>
    <t>a young girl is wearing a pink shirt and a girl in a pink shirt</t>
  </si>
  <si>
    <t>a little boy in a red shirt is standing on a swing</t>
  </si>
  <si>
    <t>a man in a white shirt is playing with a ball</t>
  </si>
  <si>
    <t>a little girl in a pink shirt is jumping in the air</t>
  </si>
  <si>
    <t>a boy is jumping on a swing</t>
  </si>
  <si>
    <t>a man in a white shirt and a white shirt is standing in the camera</t>
  </si>
  <si>
    <t>a man in a white shirt and a white shirt is standing on a brick wall</t>
  </si>
  <si>
    <t>a young boy wearing a black hat and a black hat and a black hat</t>
  </si>
  <si>
    <t>a woman with a woman in a black shirt and a woman in a black shirt and a woman in a blue shirt</t>
  </si>
  <si>
    <t>a man in a blue shirt is standing on a city street</t>
  </si>
  <si>
    <t>two dogs run through the water</t>
  </si>
  <si>
    <t>a man in a blue shirt is standing in the water</t>
  </si>
  <si>
    <t>a man is swimming in the water</t>
  </si>
  <si>
    <t>a man in a blue shirt is sitting on a bench</t>
  </si>
  <si>
    <t>a white dog is running on the beach</t>
  </si>
  <si>
    <t>a young boy is sitting on a table in a park</t>
  </si>
  <si>
    <t>a young boy is standing on the beach</t>
  </si>
  <si>
    <t>a woman in a blue shirt is walking down the street</t>
  </si>
  <si>
    <t>a woman wearing a black hat and a black hat and a black hat is standing in front of a building</t>
  </si>
  <si>
    <t>a girl is jumping on a playground</t>
  </si>
  <si>
    <t>a little boy is playing in a pool</t>
  </si>
  <si>
    <t>a young girl in a pink shirt is holding a girl in a blue shirt</t>
  </si>
  <si>
    <t>a man is sitting on a mountain</t>
  </si>
  <si>
    <t>a young boy in a red shirt is sitting on a slide</t>
  </si>
  <si>
    <t>a young boy in a red shirt is standing on a sidewalk</t>
  </si>
  <si>
    <t>a man in a red shirt is climbing a rock</t>
  </si>
  <si>
    <t>a man is standing on a mountain</t>
  </si>
  <si>
    <t>a man in a black hat is standing in front of a building</t>
  </si>
  <si>
    <t>a person is sitting on a snowy mountain</t>
  </si>
  <si>
    <t>a girl in a blue shirt is running on a sidewalk</t>
  </si>
  <si>
    <t>a boy in a blue shirt is jumping over a playground</t>
  </si>
  <si>
    <t>a black and white dog is jumping in the grass</t>
  </si>
  <si>
    <t>a young girl wearing a pink shirt and sunglasses is sitting on a bed</t>
  </si>
  <si>
    <t>a man in the air on the air</t>
  </si>
  <si>
    <t>a young boy in a red shirt is playing with a toy</t>
  </si>
  <si>
    <t>a small white dog is running through the grass</t>
  </si>
  <si>
    <t>a man in a red shirt is standing in the air</t>
  </si>
  <si>
    <t>a woman in a pink dress is sitting on a bench</t>
  </si>
  <si>
    <t>a young boy in a blue shirt is running on a sidewalk</t>
  </si>
  <si>
    <t>a man wearing a blue hat and a blue hat and a blue hat</t>
  </si>
  <si>
    <t>a man in a white shirt is playing a guitar</t>
  </si>
  <si>
    <t>a white dog is sitting on a bed</t>
  </si>
  <si>
    <t>a young girl in a blue shirt is standing on a tree</t>
  </si>
  <si>
    <t>a woman in a red shirt is standing in a pool</t>
  </si>
  <si>
    <t>a small brown dog is playing with a toy</t>
  </si>
  <si>
    <t>a black dog is standing in the grass</t>
  </si>
  <si>
    <t>a woman in a black shirt and a black shirt is sitting on the beach</t>
  </si>
  <si>
    <t>a little boy is playing with a ball</t>
  </si>
  <si>
    <t>a woman in a pink dress is standing on a sidewalk</t>
  </si>
  <si>
    <t>a young boy in a blue shirt and a blue shirt is riding a bike</t>
  </si>
  <si>
    <t>a little girl in a pink pink dress is standing on a yellow slide</t>
  </si>
  <si>
    <t>a dog is running through the water</t>
  </si>
  <si>
    <t>a brown and brown dog is playing with a green ball</t>
  </si>
  <si>
    <t>a man in a yellow shirt is jumping into the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</si>
</sst>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0"/>
    <col customWidth="1" min="3" max="3" width="44.14"/>
  </cols>
  <sheetData>
    <row r="1">
      <c r="A1" s="1" t="s">
        <v>0</v>
      </c>
      <c r="B1" s="1" t="s">
        <v>1</v>
      </c>
    </row>
    <row r="2">
      <c r="A2" s="1" t="s">
        <v>2</v>
      </c>
      <c r="B2" t="str">
        <f>IFERROR(__xludf.DUMMYFUNCTION("GOOGLETRANSLATE(A2,""en"", ""ar"")"),"صبي صغير يرتدي قميصا أزرق يعمل على الشارع")</f>
        <v>صبي صغير يرتدي قميصا أزرق يعمل على الشارع</v>
      </c>
    </row>
    <row r="3">
      <c r="A3" s="1" t="s">
        <v>2</v>
      </c>
      <c r="B3" t="str">
        <f>IFERROR(__xludf.DUMMYFUNCTION("GOOGLETRANSLATE(A3,""en"", ""ar"")"),"صبي صغير يرتدي قميصا أزرق يعمل على الشارع")</f>
        <v>صبي صغير يرتدي قميصا أزرق يعمل على الشارع</v>
      </c>
    </row>
    <row r="4">
      <c r="A4" s="1" t="s">
        <v>2</v>
      </c>
      <c r="B4" t="str">
        <f>IFERROR(__xludf.DUMMYFUNCTION("GOOGLETRANSLATE(A4,""en"", ""ar"")"),"صبي صغير يرتدي قميصا أزرق يعمل على الشارع")</f>
        <v>صبي صغير يرتدي قميصا أزرق يعمل على الشارع</v>
      </c>
    </row>
    <row r="5">
      <c r="A5" s="1" t="s">
        <v>3</v>
      </c>
      <c r="B5" t="str">
        <f>IFERROR(__xludf.DUMMYFUNCTION("GOOGLETRANSLATE(A5,""en"", ""ar"")"),"صبي صغير يرتدي قميصا أزرق يقف على الشاطئ")</f>
        <v>صبي صغير يرتدي قميصا أزرق يقف على الشاطئ</v>
      </c>
    </row>
    <row r="6">
      <c r="A6" s="1" t="s">
        <v>3</v>
      </c>
      <c r="B6" t="str">
        <f>IFERROR(__xludf.DUMMYFUNCTION("GOOGLETRANSLATE(A6,""en"", ""ar"")"),"صبي صغير يرتدي قميصا أزرق يقف على الشاطئ")</f>
        <v>صبي صغير يرتدي قميصا أزرق يقف على الشاطئ</v>
      </c>
    </row>
    <row r="7">
      <c r="A7" s="1" t="s">
        <v>3</v>
      </c>
      <c r="B7" t="str">
        <f>IFERROR(__xludf.DUMMYFUNCTION("GOOGLETRANSLATE(A7,""en"", ""ar"")"),"صبي صغير يرتدي قميصا أزرق يقف على الشاطئ")</f>
        <v>صبي صغير يرتدي قميصا أزرق يقف على الشاطئ</v>
      </c>
    </row>
    <row r="8">
      <c r="A8" s="1" t="s">
        <v>4</v>
      </c>
      <c r="B8" t="str">
        <f>IFERROR(__xludf.DUMMYFUNCTION("GOOGLETRANSLATE(A8,""en"", ""ar"")"),"رجل وامرأة تجلس على مقاعد البدلاء")</f>
        <v>رجل وامرأة تجلس على مقاعد البدلاء</v>
      </c>
    </row>
    <row r="9">
      <c r="A9" s="1" t="s">
        <v>4</v>
      </c>
      <c r="B9" t="str">
        <f>IFERROR(__xludf.DUMMYFUNCTION("GOOGLETRANSLATE(A9,""en"", ""ar"")"),"رجل وامرأة تجلس على مقاعد البدلاء")</f>
        <v>رجل وامرأة تجلس على مقاعد البدلاء</v>
      </c>
    </row>
    <row r="10">
      <c r="A10" s="1" t="s">
        <v>4</v>
      </c>
      <c r="B10" t="str">
        <f>IFERROR(__xludf.DUMMYFUNCTION("GOOGLETRANSLATE(A10,""en"", ""ar"")"),"رجل وامرأة تجلس على مقاعد البدلاء")</f>
        <v>رجل وامرأة تجلس على مقاعد البدلاء</v>
      </c>
    </row>
    <row r="11">
      <c r="A11" s="1" t="s">
        <v>5</v>
      </c>
      <c r="B11" t="str">
        <f>IFERROR(__xludf.DUMMYFUNCTION("GOOGLETRANSLATE(A11,""en"", ""ar"")"),"كلب أبيض يقف في الماء")</f>
        <v>كلب أبيض يقف في الماء</v>
      </c>
    </row>
    <row r="12">
      <c r="A12" s="1" t="s">
        <v>5</v>
      </c>
      <c r="B12" t="str">
        <f>IFERROR(__xludf.DUMMYFUNCTION("GOOGLETRANSLATE(A12,""en"", ""ar"")"),"كلب أبيض يقف في الماء")</f>
        <v>كلب أبيض يقف في الماء</v>
      </c>
    </row>
    <row r="13">
      <c r="A13" s="1" t="s">
        <v>5</v>
      </c>
      <c r="B13" t="str">
        <f>IFERROR(__xludf.DUMMYFUNCTION("GOOGLETRANSLATE(A13,""en"", ""ar"")"),"كلب أبيض يقف في الماء")</f>
        <v>كلب أبيض يقف في الماء</v>
      </c>
    </row>
    <row r="14">
      <c r="A14" s="1" t="s">
        <v>6</v>
      </c>
      <c r="B14" t="str">
        <f>IFERROR(__xludf.DUMMYFUNCTION("GOOGLETRANSLATE(A14,""en"", ""ar"")"),"يلعب فتاة صغيرة في قميص أحمر مع لعبة")</f>
        <v>يلعب فتاة صغيرة في قميص أحمر مع لعبة</v>
      </c>
    </row>
    <row r="15">
      <c r="A15" s="1" t="s">
        <v>6</v>
      </c>
      <c r="B15" t="str">
        <f>IFERROR(__xludf.DUMMYFUNCTION("GOOGLETRANSLATE(A15,""en"", ""ar"")"),"يلعب فتاة صغيرة في قميص أحمر مع لعبة")</f>
        <v>يلعب فتاة صغيرة في قميص أحمر مع لعبة</v>
      </c>
    </row>
    <row r="16">
      <c r="A16" s="1" t="s">
        <v>6</v>
      </c>
      <c r="B16" t="str">
        <f>IFERROR(__xludf.DUMMYFUNCTION("GOOGLETRANSLATE(A16,""en"", ""ar"")"),"يلعب فتاة صغيرة في قميص أحمر مع لعبة")</f>
        <v>يلعب فتاة صغيرة في قميص أحمر مع لعبة</v>
      </c>
    </row>
    <row r="17">
      <c r="A17" s="1" t="s">
        <v>7</v>
      </c>
      <c r="B17" t="str">
        <f>IFERROR(__xludf.DUMMYFUNCTION("GOOGLETRANSLATE(A17,""en"", ""ar"")"),"يدير الكلب الأسود من خلال العشب")</f>
        <v>يدير الكلب الأسود من خلال العشب</v>
      </c>
    </row>
    <row r="18">
      <c r="A18" s="1" t="s">
        <v>7</v>
      </c>
      <c r="B18" t="str">
        <f>IFERROR(__xludf.DUMMYFUNCTION("GOOGLETRANSLATE(A18,""en"", ""ar"")"),"يدير الكلب الأسود من خلال العشب")</f>
        <v>يدير الكلب الأسود من خلال العشب</v>
      </c>
    </row>
    <row r="19">
      <c r="A19" s="1" t="s">
        <v>7</v>
      </c>
      <c r="B19" t="str">
        <f>IFERROR(__xludf.DUMMYFUNCTION("GOOGLETRANSLATE(A19,""en"", ""ar"")"),"يدير الكلب الأسود من خلال العشب")</f>
        <v>يدير الكلب الأسود من خلال العشب</v>
      </c>
    </row>
    <row r="20">
      <c r="A20" s="1" t="s">
        <v>8</v>
      </c>
      <c r="B20" t="str">
        <f>IFERROR(__xludf.DUMMYFUNCTION("GOOGLETRANSLATE(A20,""en"", ""ar"")"),"كلب صغير يعمل من خلال العشب")</f>
        <v>كلب صغير يعمل من خلال العشب</v>
      </c>
    </row>
    <row r="21">
      <c r="A21" s="1" t="s">
        <v>8</v>
      </c>
      <c r="B21" t="str">
        <f>IFERROR(__xludf.DUMMYFUNCTION("GOOGLETRANSLATE(A21,""en"", ""ar"")"),"كلب صغير يعمل من خلال العشب")</f>
        <v>كلب صغير يعمل من خلال العشب</v>
      </c>
    </row>
    <row r="22">
      <c r="A22" s="1" t="s">
        <v>8</v>
      </c>
      <c r="B22" t="str">
        <f>IFERROR(__xludf.DUMMYFUNCTION("GOOGLETRANSLATE(A22,""en"", ""ar"")"),"كلب صغير يعمل من خلال العشب")</f>
        <v>كلب صغير يعمل من خلال العشب</v>
      </c>
    </row>
    <row r="23">
      <c r="A23" s="1" t="s">
        <v>9</v>
      </c>
      <c r="B23" t="str">
        <f>IFERROR(__xludf.DUMMYFUNCTION("GOOGLETRANSLATE(A23,""en"", ""ar"")"),"صبي صغير يرتدي قميصا أبيض ويحمل صورة")</f>
        <v>صبي صغير يرتدي قميصا أبيض ويحمل صورة</v>
      </c>
    </row>
    <row r="24">
      <c r="A24" s="1" t="s">
        <v>9</v>
      </c>
      <c r="B24" t="str">
        <f>IFERROR(__xludf.DUMMYFUNCTION("GOOGLETRANSLATE(A24,""en"", ""ar"")"),"صبي صغير يرتدي قميصا أبيض ويحمل صورة")</f>
        <v>صبي صغير يرتدي قميصا أبيض ويحمل صورة</v>
      </c>
    </row>
    <row r="25">
      <c r="A25" s="1" t="s">
        <v>9</v>
      </c>
      <c r="B25" t="str">
        <f>IFERROR(__xludf.DUMMYFUNCTION("GOOGLETRANSLATE(A25,""en"", ""ar"")"),"صبي صغير يرتدي قميصا أبيض ويحمل صورة")</f>
        <v>صبي صغير يرتدي قميصا أبيض ويحمل صورة</v>
      </c>
    </row>
    <row r="26">
      <c r="A26" s="1" t="s">
        <v>10</v>
      </c>
      <c r="B26" t="str">
        <f>IFERROR(__xludf.DUMMYFUNCTION("GOOGLETRANSLATE(A26,""en"", ""ar"")"),"كلب البني والأبيض يعمل عن طريق المياه")</f>
        <v>كلب البني والأبيض يعمل عن طريق المياه</v>
      </c>
    </row>
    <row r="27">
      <c r="A27" s="1" t="s">
        <v>10</v>
      </c>
      <c r="B27" t="str">
        <f>IFERROR(__xludf.DUMMYFUNCTION("GOOGLETRANSLATE(A27,""en"", ""ar"")"),"كلب البني والأبيض يعمل عن طريق المياه")</f>
        <v>كلب البني والأبيض يعمل عن طريق المياه</v>
      </c>
    </row>
    <row r="28">
      <c r="A28" s="1" t="s">
        <v>10</v>
      </c>
      <c r="B28" t="str">
        <f>IFERROR(__xludf.DUMMYFUNCTION("GOOGLETRANSLATE(A28,""en"", ""ar"")"),"كلب البني والأبيض يعمل عن طريق المياه")</f>
        <v>كلب البني والأبيض يعمل عن طريق المياه</v>
      </c>
    </row>
    <row r="29">
      <c r="A29" s="1" t="s">
        <v>11</v>
      </c>
      <c r="B29" t="str">
        <f>IFERROR(__xludf.DUMMYFUNCTION("GOOGLETRANSLATE(A29,""en"", ""ar"")"),"صبي يرتدي قميصا أزرق هو القفز على السرير")</f>
        <v>صبي يرتدي قميصا أزرق هو القفز على السرير</v>
      </c>
    </row>
    <row r="30">
      <c r="A30" s="1" t="s">
        <v>11</v>
      </c>
      <c r="B30" t="str">
        <f>IFERROR(__xludf.DUMMYFUNCTION("GOOGLETRANSLATE(A30,""en"", ""ar"")"),"صبي يرتدي قميصا أزرق هو القفز على السرير")</f>
        <v>صبي يرتدي قميصا أزرق هو القفز على السرير</v>
      </c>
    </row>
    <row r="31">
      <c r="A31" s="1" t="s">
        <v>11</v>
      </c>
      <c r="B31" t="str">
        <f>IFERROR(__xludf.DUMMYFUNCTION("GOOGLETRANSLATE(A31,""en"", ""ar"")"),"صبي يرتدي قميصا أزرق هو القفز على السرير")</f>
        <v>صبي يرتدي قميصا أزرق هو القفز على السرير</v>
      </c>
    </row>
    <row r="32">
      <c r="A32" s="1" t="s">
        <v>12</v>
      </c>
      <c r="B32" t="str">
        <f>IFERROR(__xludf.DUMMYFUNCTION("GOOGLETRANSLATE(A32,""en"", ""ar"")"),"شخصين يجلسون على تلة الثلجية")</f>
        <v>شخصين يجلسون على تلة الثلجية</v>
      </c>
    </row>
    <row r="33">
      <c r="A33" s="1" t="s">
        <v>12</v>
      </c>
      <c r="B33" t="str">
        <f>IFERROR(__xludf.DUMMYFUNCTION("GOOGLETRANSLATE(A33,""en"", ""ar"")"),"شخصين يجلسون على تلة الثلجية")</f>
        <v>شخصين يجلسون على تلة الثلجية</v>
      </c>
    </row>
    <row r="34">
      <c r="A34" s="1" t="s">
        <v>12</v>
      </c>
      <c r="B34" t="str">
        <f>IFERROR(__xludf.DUMMYFUNCTION("GOOGLETRANSLATE(A34,""en"", ""ar"")"),"شخصين يجلسون على تلة الثلجية")</f>
        <v>شخصين يجلسون على تلة الثلجية</v>
      </c>
    </row>
    <row r="35">
      <c r="A35" s="1" t="s">
        <v>13</v>
      </c>
      <c r="B35" t="str">
        <f>IFERROR(__xludf.DUMMYFUNCTION("GOOGLETRANSLATE(A35,""en"", ""ar"")"),"رجل يرتدي قميصا أحمر وقميص أحمر يجلس على سيارة")</f>
        <v>رجل يرتدي قميصا أحمر وقميص أحمر يجلس على سيارة</v>
      </c>
    </row>
    <row r="36">
      <c r="A36" s="1" t="s">
        <v>13</v>
      </c>
      <c r="B36" t="str">
        <f>IFERROR(__xludf.DUMMYFUNCTION("GOOGLETRANSLATE(A36,""en"", ""ar"")"),"رجل يرتدي قميصا أحمر وقميص أحمر يجلس على سيارة")</f>
        <v>رجل يرتدي قميصا أحمر وقميص أحمر يجلس على سيارة</v>
      </c>
    </row>
    <row r="37">
      <c r="A37" s="1" t="s">
        <v>13</v>
      </c>
      <c r="B37" t="str">
        <f>IFERROR(__xludf.DUMMYFUNCTION("GOOGLETRANSLATE(A37,""en"", ""ar"")"),"رجل يرتدي قميصا أحمر وقميص أحمر يجلس على سيارة")</f>
        <v>رجل يرتدي قميصا أحمر وقميص أحمر يجلس على سيارة</v>
      </c>
    </row>
    <row r="38">
      <c r="A38" s="1" t="s">
        <v>14</v>
      </c>
      <c r="B38" t="str">
        <f>IFERROR(__xludf.DUMMYFUNCTION("GOOGLETRANSLATE(A38,""en"", ""ar"")"),"شخصين يسيرون أسفل التل الثلجية")</f>
        <v>شخصين يسيرون أسفل التل الثلجية</v>
      </c>
    </row>
    <row r="39">
      <c r="A39" s="1" t="s">
        <v>14</v>
      </c>
      <c r="B39" t="str">
        <f>IFERROR(__xludf.DUMMYFUNCTION("GOOGLETRANSLATE(A39,""en"", ""ar"")"),"شخصين يسيرون أسفل التل الثلجية")</f>
        <v>شخصين يسيرون أسفل التل الثلجية</v>
      </c>
    </row>
    <row r="40">
      <c r="A40" s="1" t="s">
        <v>14</v>
      </c>
      <c r="B40" t="str">
        <f>IFERROR(__xludf.DUMMYFUNCTION("GOOGLETRANSLATE(A40,""en"", ""ar"")"),"شخصين يسيرون أسفل التل الثلجية")</f>
        <v>شخصين يسيرون أسفل التل الثلجية</v>
      </c>
    </row>
    <row r="41">
      <c r="A41" s="1" t="s">
        <v>15</v>
      </c>
      <c r="B41" t="str">
        <f>IFERROR(__xludf.DUMMYFUNCTION("GOOGLETRANSLATE(A41,""en"", ""ar"")"),"رجل يرتدي قميصا أسود ورجل يرتدي قميصا أزرق")</f>
        <v>رجل يرتدي قميصا أسود ورجل يرتدي قميصا أزرق</v>
      </c>
    </row>
    <row r="42">
      <c r="A42" s="1" t="s">
        <v>15</v>
      </c>
      <c r="B42" t="str">
        <f>IFERROR(__xludf.DUMMYFUNCTION("GOOGLETRANSLATE(A42,""en"", ""ar"")"),"رجل يرتدي قميصا أسود ورجل يرتدي قميصا أزرق")</f>
        <v>رجل يرتدي قميصا أسود ورجل يرتدي قميصا أزرق</v>
      </c>
    </row>
    <row r="43">
      <c r="A43" s="1" t="s">
        <v>15</v>
      </c>
      <c r="B43" t="str">
        <f>IFERROR(__xludf.DUMMYFUNCTION("GOOGLETRANSLATE(A43,""en"", ""ar"")"),"رجل يرتدي قميصا أسود ورجل يرتدي قميصا أزرق")</f>
        <v>رجل يرتدي قميصا أسود ورجل يرتدي قميصا أزرق</v>
      </c>
    </row>
    <row r="44">
      <c r="A44" s="1" t="s">
        <v>16</v>
      </c>
      <c r="B44" t="str">
        <f>IFERROR(__xludf.DUMMYFUNCTION("GOOGLETRANSLATE(A44,""en"", ""ar"")"),"يعمل صبي على الشاطئ")</f>
        <v>يعمل صبي على الشاطئ</v>
      </c>
    </row>
    <row r="45">
      <c r="A45" s="1" t="s">
        <v>16</v>
      </c>
      <c r="B45" t="str">
        <f>IFERROR(__xludf.DUMMYFUNCTION("GOOGLETRANSLATE(A45,""en"", ""ar"")"),"يعمل صبي على الشاطئ")</f>
        <v>يعمل صبي على الشاطئ</v>
      </c>
    </row>
    <row r="46">
      <c r="A46" s="1" t="s">
        <v>16</v>
      </c>
      <c r="B46" t="str">
        <f>IFERROR(__xludf.DUMMYFUNCTION("GOOGLETRANSLATE(A46,""en"", ""ar"")"),"يعمل صبي على الشاطئ")</f>
        <v>يعمل صبي على الشاطئ</v>
      </c>
    </row>
    <row r="47">
      <c r="A47" s="1" t="s">
        <v>17</v>
      </c>
      <c r="B47" t="str">
        <f>IFERROR(__xludf.DUMMYFUNCTION("GOOGLETRANSLATE(A47,""en"", ""ar"")"),"مجموعة من الناس يقفون في الشارع")</f>
        <v>مجموعة من الناس يقفون في الشارع</v>
      </c>
    </row>
    <row r="48">
      <c r="A48" s="1" t="s">
        <v>17</v>
      </c>
      <c r="B48" t="str">
        <f>IFERROR(__xludf.DUMMYFUNCTION("GOOGLETRANSLATE(A48,""en"", ""ar"")"),"مجموعة من الناس يقفون في الشارع")</f>
        <v>مجموعة من الناس يقفون في الشارع</v>
      </c>
    </row>
    <row r="49">
      <c r="A49" s="1" t="s">
        <v>17</v>
      </c>
      <c r="B49" t="str">
        <f>IFERROR(__xludf.DUMMYFUNCTION("GOOGLETRANSLATE(A49,""en"", ""ar"")"),"مجموعة من الناس يقفون في الشارع")</f>
        <v>مجموعة من الناس يقفون في الشارع</v>
      </c>
    </row>
    <row r="50">
      <c r="A50" s="1" t="s">
        <v>18</v>
      </c>
      <c r="B50" t="str">
        <f>IFERROR(__xludf.DUMMYFUNCTION("GOOGLETRANSLATE(A50,""en"", ""ar"")"),"صبي صغير يرتدي قميصا أخضر وفتاة في قميص أبيض وفتاة في قميص أخضر")</f>
        <v>صبي صغير يرتدي قميصا أخضر وفتاة في قميص أبيض وفتاة في قميص أخضر</v>
      </c>
    </row>
    <row r="51">
      <c r="A51" s="1" t="s">
        <v>18</v>
      </c>
      <c r="B51" t="str">
        <f>IFERROR(__xludf.DUMMYFUNCTION("GOOGLETRANSLATE(A51,""en"", ""ar"")"),"صبي صغير يرتدي قميصا أخضر وفتاة في قميص أبيض وفتاة في قميص أخضر")</f>
        <v>صبي صغير يرتدي قميصا أخضر وفتاة في قميص أبيض وفتاة في قميص أخضر</v>
      </c>
    </row>
    <row r="52">
      <c r="A52" s="1" t="s">
        <v>18</v>
      </c>
      <c r="B52" t="str">
        <f>IFERROR(__xludf.DUMMYFUNCTION("GOOGLETRANSLATE(A52,""en"", ""ar"")"),"صبي صغير يرتدي قميصا أخضر وفتاة في قميص أبيض وفتاة في قميص أخضر")</f>
        <v>صبي صغير يرتدي قميصا أخضر وفتاة في قميص أبيض وفتاة في قميص أخضر</v>
      </c>
    </row>
    <row r="53">
      <c r="A53" s="1" t="s">
        <v>19</v>
      </c>
      <c r="B53" t="str">
        <f>IFERROR(__xludf.DUMMYFUNCTION("GOOGLETRANSLATE(A53,""en"", ""ar"")"),"صبي صغير يرتدي قميصا أزرق ويحمل كاميرا")</f>
        <v>صبي صغير يرتدي قميصا أزرق ويحمل كاميرا</v>
      </c>
    </row>
    <row r="54">
      <c r="A54" s="1" t="s">
        <v>19</v>
      </c>
      <c r="B54" t="str">
        <f>IFERROR(__xludf.DUMMYFUNCTION("GOOGLETRANSLATE(A54,""en"", ""ar"")"),"صبي صغير يرتدي قميصا أزرق ويحمل كاميرا")</f>
        <v>صبي صغير يرتدي قميصا أزرق ويحمل كاميرا</v>
      </c>
    </row>
    <row r="55">
      <c r="A55" s="1" t="s">
        <v>19</v>
      </c>
      <c r="B55" t="str">
        <f>IFERROR(__xludf.DUMMYFUNCTION("GOOGLETRANSLATE(A55,""en"", ""ar"")"),"صبي صغير يرتدي قميصا أزرق ويحمل كاميرا")</f>
        <v>صبي صغير يرتدي قميصا أزرق ويحمل كاميرا</v>
      </c>
    </row>
    <row r="56">
      <c r="A56" s="1" t="s">
        <v>20</v>
      </c>
      <c r="B56" t="str">
        <f>IFERROR(__xludf.DUMMYFUNCTION("GOOGLETRANSLATE(A56,""en"", ""ar"")"),"صبي صغير يرتدي قميصا أزرق تحتجز طفل في قميص أزرق")</f>
        <v>صبي صغير يرتدي قميصا أزرق تحتجز طفل في قميص أزرق</v>
      </c>
    </row>
    <row r="57">
      <c r="A57" s="1" t="s">
        <v>20</v>
      </c>
      <c r="B57" t="str">
        <f>IFERROR(__xludf.DUMMYFUNCTION("GOOGLETRANSLATE(A57,""en"", ""ar"")"),"صبي صغير يرتدي قميصا أزرق تحتجز طفل في قميص أزرق")</f>
        <v>صبي صغير يرتدي قميصا أزرق تحتجز طفل في قميص أزرق</v>
      </c>
    </row>
    <row r="58">
      <c r="A58" s="1" t="s">
        <v>20</v>
      </c>
      <c r="B58" t="str">
        <f>IFERROR(__xludf.DUMMYFUNCTION("GOOGLETRANSLATE(A58,""en"", ""ar"")"),"صبي صغير يرتدي قميصا أزرق تحتجز طفل في قميص أزرق")</f>
        <v>صبي صغير يرتدي قميصا أزرق تحتجز طفل في قميص أزرق</v>
      </c>
    </row>
    <row r="59">
      <c r="A59" s="1" t="s">
        <v>21</v>
      </c>
      <c r="B59" t="str">
        <f>IFERROR(__xludf.DUMMYFUNCTION("GOOGLETRANSLATE(A59,""en"", ""ar"")"),"فتاة في قميص وردي هو المشي على الرمال")</f>
        <v>فتاة في قميص وردي هو المشي على الرمال</v>
      </c>
    </row>
    <row r="60">
      <c r="A60" s="1" t="s">
        <v>21</v>
      </c>
      <c r="B60" t="str">
        <f>IFERROR(__xludf.DUMMYFUNCTION("GOOGLETRANSLATE(A60,""en"", ""ar"")"),"فتاة في قميص وردي هو المشي على الرمال")</f>
        <v>فتاة في قميص وردي هو المشي على الرمال</v>
      </c>
    </row>
    <row r="61">
      <c r="A61" s="1" t="s">
        <v>21</v>
      </c>
      <c r="B61" t="str">
        <f>IFERROR(__xludf.DUMMYFUNCTION("GOOGLETRANSLATE(A61,""en"", ""ar"")"),"فتاة في قميص وردي هو المشي على الرمال")</f>
        <v>فتاة في قميص وردي هو المشي على الرمال</v>
      </c>
    </row>
    <row r="62">
      <c r="A62" s="1" t="s">
        <v>22</v>
      </c>
      <c r="B62" t="str">
        <f>IFERROR(__xludf.DUMMYFUNCTION("GOOGLETRANSLATE(A62,""en"", ""ar"")"),"مجموعة من الناس يجلسون على مقاعد البدلاء")</f>
        <v>مجموعة من الناس يجلسون على مقاعد البدلاء</v>
      </c>
    </row>
    <row r="63">
      <c r="A63" s="1" t="s">
        <v>22</v>
      </c>
      <c r="B63" t="str">
        <f>IFERROR(__xludf.DUMMYFUNCTION("GOOGLETRANSLATE(A63,""en"", ""ar"")"),"مجموعة من الناس يجلسون على مقاعد البدلاء")</f>
        <v>مجموعة من الناس يجلسون على مقاعد البدلاء</v>
      </c>
    </row>
    <row r="64">
      <c r="A64" s="1" t="s">
        <v>22</v>
      </c>
      <c r="B64" t="str">
        <f>IFERROR(__xludf.DUMMYFUNCTION("GOOGLETRANSLATE(A64,""en"", ""ar"")"),"مجموعة من الناس يجلسون على مقاعد البدلاء")</f>
        <v>مجموعة من الناس يجلسون على مقاعد البدلاء</v>
      </c>
    </row>
    <row r="65">
      <c r="A65" s="1" t="s">
        <v>23</v>
      </c>
      <c r="B65" t="str">
        <f>IFERROR(__xludf.DUMMYFUNCTION("GOOGLETRANSLATE(A65,""en"", ""ar"")"),"رجل يرتدي قميصا أخضر هو ركوب الدراجة")</f>
        <v>رجل يرتدي قميصا أخضر هو ركوب الدراجة</v>
      </c>
    </row>
    <row r="66">
      <c r="A66" s="1" t="s">
        <v>23</v>
      </c>
      <c r="B66" t="str">
        <f>IFERROR(__xludf.DUMMYFUNCTION("GOOGLETRANSLATE(A66,""en"", ""ar"")"),"رجل يرتدي قميصا أخضر هو ركوب الدراجة")</f>
        <v>رجل يرتدي قميصا أخضر هو ركوب الدراجة</v>
      </c>
    </row>
    <row r="67">
      <c r="A67" s="1" t="s">
        <v>23</v>
      </c>
      <c r="B67" t="str">
        <f>IFERROR(__xludf.DUMMYFUNCTION("GOOGLETRANSLATE(A67,""en"", ""ar"")"),"رجل يرتدي قميصا أخضر هو ركوب الدراجة")</f>
        <v>رجل يرتدي قميصا أخضر هو ركوب الدراجة</v>
      </c>
    </row>
    <row r="68">
      <c r="A68" s="1" t="s">
        <v>24</v>
      </c>
      <c r="B68" t="str">
        <f>IFERROR(__xludf.DUMMYFUNCTION("GOOGLETRANSLATE(A68,""en"", ""ar"")"),"كلب أبيض وأسود يعمل من خلال العشب")</f>
        <v>كلب أبيض وأسود يعمل من خلال العشب</v>
      </c>
    </row>
    <row r="69">
      <c r="A69" s="1" t="s">
        <v>24</v>
      </c>
      <c r="B69" t="str">
        <f>IFERROR(__xludf.DUMMYFUNCTION("GOOGLETRANSLATE(A69,""en"", ""ar"")"),"كلب أبيض وأسود يعمل من خلال العشب")</f>
        <v>كلب أبيض وأسود يعمل من خلال العشب</v>
      </c>
    </row>
    <row r="70">
      <c r="A70" s="1" t="s">
        <v>24</v>
      </c>
      <c r="B70" t="str">
        <f>IFERROR(__xludf.DUMMYFUNCTION("GOOGLETRANSLATE(A70,""en"", ""ar"")"),"كلب أبيض وأسود يعمل من خلال العشب")</f>
        <v>كلب أبيض وأسود يعمل من خلال العشب</v>
      </c>
    </row>
    <row r="71">
      <c r="A71" s="1" t="s">
        <v>25</v>
      </c>
      <c r="B71" t="str">
        <f>IFERROR(__xludf.DUMMYFUNCTION("GOOGLETRANSLATE(A71,""en"", ""ar"")"),"صبي صغير يرتدي قميصا أحمر قيد التشغيل في العشب")</f>
        <v>صبي صغير يرتدي قميصا أحمر قيد التشغيل في العشب</v>
      </c>
    </row>
    <row r="72">
      <c r="A72" s="1" t="s">
        <v>25</v>
      </c>
      <c r="B72" t="str">
        <f>IFERROR(__xludf.DUMMYFUNCTION("GOOGLETRANSLATE(A72,""en"", ""ar"")"),"صبي صغير يرتدي قميصا أحمر قيد التشغيل في العشب")</f>
        <v>صبي صغير يرتدي قميصا أحمر قيد التشغيل في العشب</v>
      </c>
    </row>
    <row r="73">
      <c r="A73" s="1" t="s">
        <v>25</v>
      </c>
      <c r="B73" t="str">
        <f>IFERROR(__xludf.DUMMYFUNCTION("GOOGLETRANSLATE(A73,""en"", ""ar"")"),"صبي صغير يرتدي قميصا أحمر قيد التشغيل في العشب")</f>
        <v>صبي صغير يرتدي قميصا أحمر قيد التشغيل في العشب</v>
      </c>
    </row>
    <row r="74">
      <c r="A74" s="1" t="s">
        <v>26</v>
      </c>
      <c r="B74" t="str">
        <f>IFERROR(__xludf.DUMMYFUNCTION("GOOGLETRANSLATE(A74,""en"", ""ar"")"),"امرأة في الزرقاء قميص وشورت أزرق يقف على الشاطئ")</f>
        <v>امرأة في الزرقاء قميص وشورت أزرق يقف على الشاطئ</v>
      </c>
    </row>
    <row r="75">
      <c r="A75" s="1" t="s">
        <v>26</v>
      </c>
      <c r="B75" t="str">
        <f>IFERROR(__xludf.DUMMYFUNCTION("GOOGLETRANSLATE(A75,""en"", ""ar"")"),"امرأة في الزرقاء قميص وشورت أزرق يقف على الشاطئ")</f>
        <v>امرأة في الزرقاء قميص وشورت أزرق يقف على الشاطئ</v>
      </c>
    </row>
    <row r="76">
      <c r="A76" s="1" t="s">
        <v>26</v>
      </c>
      <c r="B76" t="str">
        <f>IFERROR(__xludf.DUMMYFUNCTION("GOOGLETRANSLATE(A76,""en"", ""ar"")"),"امرأة في الزرقاء قميص وشورت أزرق يقف على الشاطئ")</f>
        <v>امرأة في الزرقاء قميص وشورت أزرق يقف على الشاطئ</v>
      </c>
    </row>
    <row r="77">
      <c r="A77" s="1" t="s">
        <v>27</v>
      </c>
      <c r="B77" t="str">
        <f>IFERROR(__xludf.DUMMYFUNCTION("GOOGLETRANSLATE(A77,""en"", ""ar"")"),"مجموعة من الناس يقفون على مقاعد البدلاء")</f>
        <v>مجموعة من الناس يقفون على مقاعد البدلاء</v>
      </c>
    </row>
    <row r="78">
      <c r="A78" s="1" t="s">
        <v>27</v>
      </c>
      <c r="B78" t="str">
        <f>IFERROR(__xludf.DUMMYFUNCTION("GOOGLETRANSLATE(A78,""en"", ""ar"")"),"مجموعة من الناس يقفون على مقاعد البدلاء")</f>
        <v>مجموعة من الناس يقفون على مقاعد البدلاء</v>
      </c>
    </row>
    <row r="79">
      <c r="A79" s="1" t="s">
        <v>27</v>
      </c>
      <c r="B79" t="str">
        <f>IFERROR(__xludf.DUMMYFUNCTION("GOOGLETRANSLATE(A79,""en"", ""ar"")"),"مجموعة من الناس يقفون على مقاعد البدلاء")</f>
        <v>مجموعة من الناس يقفون على مقاعد البدلاء</v>
      </c>
    </row>
    <row r="80">
      <c r="A80" s="1" t="s">
        <v>28</v>
      </c>
      <c r="B80" t="str">
        <f>IFERROR(__xludf.DUMMYFUNCTION("GOOGLETRANSLATE(A80,""en"", ""ar"")"),"رجل وامرأة في الثلج")</f>
        <v>رجل وامرأة في الثلج</v>
      </c>
    </row>
    <row r="81">
      <c r="A81" s="1" t="s">
        <v>28</v>
      </c>
      <c r="B81" t="str">
        <f>IFERROR(__xludf.DUMMYFUNCTION("GOOGLETRANSLATE(A81,""en"", ""ar"")"),"رجل وامرأة في الثلج")</f>
        <v>رجل وامرأة في الثلج</v>
      </c>
    </row>
    <row r="82">
      <c r="A82" s="1" t="s">
        <v>28</v>
      </c>
      <c r="B82" t="str">
        <f>IFERROR(__xludf.DUMMYFUNCTION("GOOGLETRANSLATE(A82,""en"", ""ar"")"),"رجل وامرأة في الثلج")</f>
        <v>رجل وامرأة في الثلج</v>
      </c>
    </row>
    <row r="83">
      <c r="A83" s="1" t="s">
        <v>29</v>
      </c>
      <c r="B83" t="str">
        <f>IFERROR(__xludf.DUMMYFUNCTION("GOOGLETRANSLATE(A83,""en"", ""ar"")"),"صبي صغير في ثوب السباحة يلعب في بركة")</f>
        <v>صبي صغير في ثوب السباحة يلعب في بركة</v>
      </c>
    </row>
    <row r="84">
      <c r="A84" s="1" t="s">
        <v>29</v>
      </c>
      <c r="B84" t="str">
        <f>IFERROR(__xludf.DUMMYFUNCTION("GOOGLETRANSLATE(A84,""en"", ""ar"")"),"صبي صغير في ثوب السباحة يلعب في بركة")</f>
        <v>صبي صغير في ثوب السباحة يلعب في بركة</v>
      </c>
    </row>
    <row r="85">
      <c r="A85" s="1" t="s">
        <v>29</v>
      </c>
      <c r="B85" t="str">
        <f>IFERROR(__xludf.DUMMYFUNCTION("GOOGLETRANSLATE(A85,""en"", ""ar"")"),"صبي صغير في ثوب السباحة يلعب في بركة")</f>
        <v>صبي صغير في ثوب السباحة يلعب في بركة</v>
      </c>
    </row>
    <row r="86">
      <c r="A86" s="1" t="s">
        <v>30</v>
      </c>
      <c r="B86" t="str">
        <f>IFERROR(__xludf.DUMMYFUNCTION("GOOGLETRANSLATE(A86,""en"", ""ar"")"),"رجل هو القفز في الماء")</f>
        <v>رجل هو القفز في الماء</v>
      </c>
    </row>
    <row r="87">
      <c r="A87" s="1" t="s">
        <v>30</v>
      </c>
      <c r="B87" t="str">
        <f>IFERROR(__xludf.DUMMYFUNCTION("GOOGLETRANSLATE(A87,""en"", ""ar"")"),"رجل هو القفز في الماء")</f>
        <v>رجل هو القفز في الماء</v>
      </c>
    </row>
    <row r="88">
      <c r="A88" s="1" t="s">
        <v>30</v>
      </c>
      <c r="B88" t="str">
        <f>IFERROR(__xludf.DUMMYFUNCTION("GOOGLETRANSLATE(A88,""en"", ""ar"")"),"رجل هو القفز في الماء")</f>
        <v>رجل هو القفز في الماء</v>
      </c>
    </row>
    <row r="89">
      <c r="A89" s="1" t="s">
        <v>31</v>
      </c>
      <c r="B89" t="str">
        <f>IFERROR(__xludf.DUMMYFUNCTION("GOOGLETRANSLATE(A89,""en"", ""ar"")"),"رجل يرتدي قميصا أزرق هو القفز فوق الهاوية")</f>
        <v>رجل يرتدي قميصا أزرق هو القفز فوق الهاوية</v>
      </c>
    </row>
    <row r="90">
      <c r="A90" s="1" t="s">
        <v>31</v>
      </c>
      <c r="B90" t="str">
        <f>IFERROR(__xludf.DUMMYFUNCTION("GOOGLETRANSLATE(A90,""en"", ""ar"")"),"رجل يرتدي قميصا أزرق هو القفز فوق الهاوية")</f>
        <v>رجل يرتدي قميصا أزرق هو القفز فوق الهاوية</v>
      </c>
    </row>
    <row r="91">
      <c r="A91" s="1" t="s">
        <v>31</v>
      </c>
      <c r="B91" t="str">
        <f>IFERROR(__xludf.DUMMYFUNCTION("GOOGLETRANSLATE(A91,""en"", ""ar"")"),"رجل يرتدي قميصا أزرق هو القفز فوق الهاوية")</f>
        <v>رجل يرتدي قميصا أزرق هو القفز فوق الهاوية</v>
      </c>
    </row>
    <row r="92">
      <c r="A92" s="1" t="s">
        <v>32</v>
      </c>
      <c r="B92" t="str">
        <f>IFERROR(__xludf.DUMMYFUNCTION("GOOGLETRANSLATE(A92,""en"", ""ar"")"),"صبي صغير يرتدي قميصا أزرق قيد التشغيل في المياه")</f>
        <v>صبي صغير يرتدي قميصا أزرق قيد التشغيل في المياه</v>
      </c>
    </row>
    <row r="93">
      <c r="A93" s="1" t="s">
        <v>32</v>
      </c>
      <c r="B93" t="str">
        <f>IFERROR(__xludf.DUMMYFUNCTION("GOOGLETRANSLATE(A93,""en"", ""ar"")"),"صبي صغير يرتدي قميصا أزرق قيد التشغيل في المياه")</f>
        <v>صبي صغير يرتدي قميصا أزرق قيد التشغيل في المياه</v>
      </c>
    </row>
    <row r="94">
      <c r="A94" s="1" t="s">
        <v>32</v>
      </c>
      <c r="B94" t="str">
        <f>IFERROR(__xludf.DUMMYFUNCTION("GOOGLETRANSLATE(A94,""en"", ""ar"")"),"صبي صغير يرتدي قميصا أزرق قيد التشغيل في المياه")</f>
        <v>صبي صغير يرتدي قميصا أزرق قيد التشغيل في المياه</v>
      </c>
    </row>
    <row r="95">
      <c r="A95" s="1" t="s">
        <v>33</v>
      </c>
      <c r="B95" t="str">
        <f>IFERROR(__xludf.DUMMYFUNCTION("GOOGLETRANSLATE(A95,""en"", ""ar"")"),"رجل وامرأة تقف على الشاطئ")</f>
        <v>رجل وامرأة تقف على الشاطئ</v>
      </c>
    </row>
    <row r="96">
      <c r="A96" s="1" t="s">
        <v>33</v>
      </c>
      <c r="B96" t="str">
        <f>IFERROR(__xludf.DUMMYFUNCTION("GOOGLETRANSLATE(A96,""en"", ""ar"")"),"رجل وامرأة تقف على الشاطئ")</f>
        <v>رجل وامرأة تقف على الشاطئ</v>
      </c>
    </row>
    <row r="97">
      <c r="A97" s="1" t="s">
        <v>33</v>
      </c>
      <c r="B97" t="str">
        <f>IFERROR(__xludf.DUMMYFUNCTION("GOOGLETRANSLATE(A97,""en"", ""ar"")"),"رجل وامرأة تقف على الشاطئ")</f>
        <v>رجل وامرأة تقف على الشاطئ</v>
      </c>
    </row>
    <row r="98">
      <c r="A98" s="1" t="s">
        <v>34</v>
      </c>
      <c r="B98" t="str">
        <f>IFERROR(__xludf.DUMMYFUNCTION("GOOGLETRANSLATE(A98,""en"", ""ar"")"),"رجل يرتدي قميصا أسود يجلس على متن قطار")</f>
        <v>رجل يرتدي قميصا أسود يجلس على متن قطار</v>
      </c>
    </row>
    <row r="99">
      <c r="A99" s="1" t="s">
        <v>34</v>
      </c>
      <c r="B99" t="str">
        <f>IFERROR(__xludf.DUMMYFUNCTION("GOOGLETRANSLATE(A99,""en"", ""ar"")"),"رجل يرتدي قميصا أسود يجلس على متن قطار")</f>
        <v>رجل يرتدي قميصا أسود يجلس على متن قطار</v>
      </c>
    </row>
    <row r="100">
      <c r="A100" s="1" t="s">
        <v>34</v>
      </c>
      <c r="B100" t="str">
        <f>IFERROR(__xludf.DUMMYFUNCTION("GOOGLETRANSLATE(A100,""en"", ""ar"")"),"رجل يرتدي قميصا أسود يجلس على متن قطار")</f>
        <v>رجل يرتدي قميصا أسود يجلس على متن قطار</v>
      </c>
    </row>
    <row r="101">
      <c r="A101" s="1" t="s">
        <v>35</v>
      </c>
      <c r="B101" t="str">
        <f>IFERROR(__xludf.DUMMYFUNCTION("GOOGLETRANSLATE(A101,""en"", ""ar"")"),"مجموعة من الناس يقفون أمام مبنى")</f>
        <v>مجموعة من الناس يقفون أمام مبنى</v>
      </c>
    </row>
    <row r="102">
      <c r="A102" s="1" t="s">
        <v>35</v>
      </c>
      <c r="B102" t="str">
        <f>IFERROR(__xludf.DUMMYFUNCTION("GOOGLETRANSLATE(A102,""en"", ""ar"")"),"مجموعة من الناس يقفون أمام مبنى")</f>
        <v>مجموعة من الناس يقفون أمام مبنى</v>
      </c>
    </row>
    <row r="103">
      <c r="A103" s="1" t="s">
        <v>35</v>
      </c>
      <c r="B103" t="str">
        <f>IFERROR(__xludf.DUMMYFUNCTION("GOOGLETRANSLATE(A103,""en"", ""ar"")"),"مجموعة من الناس يقفون أمام مبنى")</f>
        <v>مجموعة من الناس يقفون أمام مبنى</v>
      </c>
    </row>
    <row r="104">
      <c r="A104" s="1" t="s">
        <v>36</v>
      </c>
      <c r="B104" t="str">
        <f>IFERROR(__xludf.DUMMYFUNCTION("GOOGLETRANSLATE(A104,""en"", ""ar"")"),"امرأة وامرأة تقف على الرصيف")</f>
        <v>امرأة وامرأة تقف على الرصيف</v>
      </c>
    </row>
    <row r="105">
      <c r="A105" s="1" t="s">
        <v>36</v>
      </c>
      <c r="B105" t="str">
        <f>IFERROR(__xludf.DUMMYFUNCTION("GOOGLETRANSLATE(A105,""en"", ""ar"")"),"امرأة وامرأة تقف على الرصيف")</f>
        <v>امرأة وامرأة تقف على الرصيف</v>
      </c>
    </row>
    <row r="106">
      <c r="A106" s="1" t="s">
        <v>36</v>
      </c>
      <c r="B106" t="str">
        <f>IFERROR(__xludf.DUMMYFUNCTION("GOOGLETRANSLATE(A106,""en"", ""ar"")"),"امرأة وامرأة تقف على الرصيف")</f>
        <v>امرأة وامرأة تقف على الرصيف</v>
      </c>
    </row>
    <row r="107">
      <c r="A107" s="1" t="s">
        <v>37</v>
      </c>
      <c r="B107" t="str">
        <f>IFERROR(__xludf.DUMMYFUNCTION("GOOGLETRANSLATE(A107,""en"", ""ar"")"),"امرأة في ثوب أبيض وفستان أبيض يقف في الشارع")</f>
        <v>امرأة في ثوب أبيض وفستان أبيض يقف في الشارع</v>
      </c>
    </row>
    <row r="108">
      <c r="A108" s="1" t="s">
        <v>37</v>
      </c>
      <c r="B108" t="str">
        <f>IFERROR(__xludf.DUMMYFUNCTION("GOOGLETRANSLATE(A108,""en"", ""ar"")"),"امرأة في ثوب أبيض وفستان أبيض يقف في الشارع")</f>
        <v>امرأة في ثوب أبيض وفستان أبيض يقف في الشارع</v>
      </c>
    </row>
    <row r="109">
      <c r="A109" s="1" t="s">
        <v>37</v>
      </c>
      <c r="B109" t="str">
        <f>IFERROR(__xludf.DUMMYFUNCTION("GOOGLETRANSLATE(A109,""en"", ""ar"")"),"امرأة في ثوب أبيض وفستان أبيض يقف في الشارع")</f>
        <v>امرأة في ثوب أبيض وفستان أبيض يقف في الشارع</v>
      </c>
    </row>
    <row r="110">
      <c r="A110" s="1" t="s">
        <v>38</v>
      </c>
      <c r="B110" t="str">
        <f>IFERROR(__xludf.DUMMYFUNCTION("GOOGLETRANSLATE(A110,""en"", ""ar"")"),"صبي صغير يرتدي قميصا أزرق وقميصا أزرق وقميصا أزرق يقف في قميص أزرق")</f>
        <v>صبي صغير يرتدي قميصا أزرق وقميصا أزرق وقميصا أزرق يقف في قميص أزرق</v>
      </c>
    </row>
    <row r="111">
      <c r="A111" s="1" t="s">
        <v>38</v>
      </c>
      <c r="B111" t="str">
        <f>IFERROR(__xludf.DUMMYFUNCTION("GOOGLETRANSLATE(A111,""en"", ""ar"")"),"صبي صغير يرتدي قميصا أزرق وقميصا أزرق وقميصا أزرق يقف في قميص أزرق")</f>
        <v>صبي صغير يرتدي قميصا أزرق وقميصا أزرق وقميصا أزرق يقف في قميص أزرق</v>
      </c>
    </row>
    <row r="112">
      <c r="A112" s="1" t="s">
        <v>38</v>
      </c>
      <c r="B112" t="str">
        <f>IFERROR(__xludf.DUMMYFUNCTION("GOOGLETRANSLATE(A112,""en"", ""ar"")"),"صبي صغير يرتدي قميصا أزرق وقميصا أزرق وقميصا أزرق يقف في قميص أزرق")</f>
        <v>صبي صغير يرتدي قميصا أزرق وقميصا أزرق وقميصا أزرق يقف في قميص أزرق</v>
      </c>
    </row>
    <row r="113">
      <c r="A113" s="1" t="s">
        <v>39</v>
      </c>
      <c r="B113" t="str">
        <f>IFERROR(__xludf.DUMMYFUNCTION("GOOGLETRANSLATE(A113,""en"", ""ar"")"),"فتاة في قميص أبيض هو القفز فوق جدار")</f>
        <v>فتاة في قميص أبيض هو القفز فوق جدار</v>
      </c>
    </row>
    <row r="114">
      <c r="A114" s="1" t="s">
        <v>39</v>
      </c>
      <c r="B114" t="str">
        <f>IFERROR(__xludf.DUMMYFUNCTION("GOOGLETRANSLATE(A114,""en"", ""ar"")"),"فتاة في قميص أبيض هو القفز فوق جدار")</f>
        <v>فتاة في قميص أبيض هو القفز فوق جدار</v>
      </c>
    </row>
    <row r="115">
      <c r="A115" s="1" t="s">
        <v>39</v>
      </c>
      <c r="B115" t="str">
        <f>IFERROR(__xludf.DUMMYFUNCTION("GOOGLETRANSLATE(A115,""en"", ""ar"")"),"فتاة في قميص أبيض هو القفز فوق جدار")</f>
        <v>فتاة في قميص أبيض هو القفز فوق جدار</v>
      </c>
    </row>
    <row r="116">
      <c r="A116" s="1" t="s">
        <v>40</v>
      </c>
      <c r="B116" t="str">
        <f>IFERROR(__xludf.DUMMYFUNCTION("GOOGLETRANSLATE(A116,""en"", ""ar"")"),"فتاة في قميص وردي والجينز يقف على سياج")</f>
        <v>فتاة في قميص وردي والجينز يقف على سياج</v>
      </c>
    </row>
    <row r="117">
      <c r="A117" s="1" t="s">
        <v>40</v>
      </c>
      <c r="B117" t="str">
        <f>IFERROR(__xludf.DUMMYFUNCTION("GOOGLETRANSLATE(A117,""en"", ""ar"")"),"فتاة في قميص وردي والجينز يقف على سياج")</f>
        <v>فتاة في قميص وردي والجينز يقف على سياج</v>
      </c>
    </row>
    <row r="118">
      <c r="A118" s="1" t="s">
        <v>40</v>
      </c>
      <c r="B118" t="str">
        <f>IFERROR(__xludf.DUMMYFUNCTION("GOOGLETRANSLATE(A118,""en"", ""ar"")"),"فتاة في قميص وردي والجينز يقف على سياج")</f>
        <v>فتاة في قميص وردي والجينز يقف على سياج</v>
      </c>
    </row>
    <row r="119">
      <c r="A119" s="1" t="s">
        <v>41</v>
      </c>
      <c r="B119" t="str">
        <f>IFERROR(__xludf.DUMMYFUNCTION("GOOGLETRANSLATE(A119,""en"", ""ar"")"),"طفلة صغيرة تقف في العشب")</f>
        <v>طفلة صغيرة تقف في العشب</v>
      </c>
    </row>
    <row r="120">
      <c r="A120" s="1" t="s">
        <v>41</v>
      </c>
      <c r="B120" t="str">
        <f>IFERROR(__xludf.DUMMYFUNCTION("GOOGLETRANSLATE(A120,""en"", ""ar"")"),"طفلة صغيرة تقف في العشب")</f>
        <v>طفلة صغيرة تقف في العشب</v>
      </c>
    </row>
    <row r="121">
      <c r="A121" s="1" t="s">
        <v>41</v>
      </c>
      <c r="B121" t="str">
        <f>IFERROR(__xludf.DUMMYFUNCTION("GOOGLETRANSLATE(A121,""en"", ""ar"")"),"طفلة صغيرة تقف في العشب")</f>
        <v>طفلة صغيرة تقف في العشب</v>
      </c>
    </row>
    <row r="122">
      <c r="A122" s="1" t="s">
        <v>42</v>
      </c>
      <c r="B122" t="str">
        <f>IFERROR(__xludf.DUMMYFUNCTION("GOOGLETRANSLATE(A122,""en"", ""ar"")"),"رجل يركب دراجة هوائية على دراجة")</f>
        <v>رجل يركب دراجة هوائية على دراجة</v>
      </c>
    </row>
    <row r="123">
      <c r="A123" s="1" t="s">
        <v>42</v>
      </c>
      <c r="B123" t="str">
        <f>IFERROR(__xludf.DUMMYFUNCTION("GOOGLETRANSLATE(A123,""en"", ""ar"")"),"رجل يركب دراجة هوائية على دراجة")</f>
        <v>رجل يركب دراجة هوائية على دراجة</v>
      </c>
    </row>
    <row r="124">
      <c r="A124" s="1" t="s">
        <v>42</v>
      </c>
      <c r="B124" t="str">
        <f>IFERROR(__xludf.DUMMYFUNCTION("GOOGLETRANSLATE(A124,""en"", ""ar"")"),"رجل يركب دراجة هوائية على دراجة")</f>
        <v>رجل يركب دراجة هوائية على دراجة</v>
      </c>
    </row>
    <row r="125">
      <c r="A125" s="1" t="s">
        <v>43</v>
      </c>
      <c r="B125" t="str">
        <f>IFERROR(__xludf.DUMMYFUNCTION("GOOGLETRANSLATE(A125,""en"", ""ar"")"),"صبي صغير يرتدي قميصا أزرق هو ركوب على أرجوحة")</f>
        <v>صبي صغير يرتدي قميصا أزرق هو ركوب على أرجوحة</v>
      </c>
    </row>
    <row r="126">
      <c r="A126" s="1" t="s">
        <v>43</v>
      </c>
      <c r="B126" t="str">
        <f>IFERROR(__xludf.DUMMYFUNCTION("GOOGLETRANSLATE(A126,""en"", ""ar"")"),"صبي صغير يرتدي قميصا أزرق هو ركوب على أرجوحة")</f>
        <v>صبي صغير يرتدي قميصا أزرق هو ركوب على أرجوحة</v>
      </c>
    </row>
    <row r="127">
      <c r="A127" s="1" t="s">
        <v>43</v>
      </c>
      <c r="B127" t="str">
        <f>IFERROR(__xludf.DUMMYFUNCTION("GOOGLETRANSLATE(A127,""en"", ""ar"")"),"صبي صغير يرتدي قميصا أزرق هو ركوب على أرجوحة")</f>
        <v>صبي صغير يرتدي قميصا أزرق هو ركوب على أرجوحة</v>
      </c>
    </row>
    <row r="128">
      <c r="A128" s="1" t="s">
        <v>44</v>
      </c>
      <c r="B128" t="str">
        <f>IFERROR(__xludf.DUMMYFUNCTION("GOOGLETRANSLATE(A128,""en"", ""ar"")"),"مجموعة من الناس يجلسون في بحيرة")</f>
        <v>مجموعة من الناس يجلسون في بحيرة</v>
      </c>
    </row>
    <row r="129">
      <c r="A129" s="1" t="s">
        <v>44</v>
      </c>
      <c r="B129" t="str">
        <f>IFERROR(__xludf.DUMMYFUNCTION("GOOGLETRANSLATE(A129,""en"", ""ar"")"),"مجموعة من الناس يجلسون في بحيرة")</f>
        <v>مجموعة من الناس يجلسون في بحيرة</v>
      </c>
    </row>
    <row r="130">
      <c r="A130" s="1" t="s">
        <v>44</v>
      </c>
      <c r="B130" t="str">
        <f>IFERROR(__xludf.DUMMYFUNCTION("GOOGLETRANSLATE(A130,""en"", ""ar"")"),"مجموعة من الناس يجلسون في بحيرة")</f>
        <v>مجموعة من الناس يجلسون في بحيرة</v>
      </c>
    </row>
    <row r="131">
      <c r="A131" s="1" t="s">
        <v>45</v>
      </c>
      <c r="B131" t="str">
        <f>IFERROR(__xludf.DUMMYFUNCTION("GOOGLETRANSLATE(A131,""en"", ""ar"")"),"صبي صغير يقف في حقل")</f>
        <v>صبي صغير يقف في حقل</v>
      </c>
    </row>
    <row r="132">
      <c r="A132" s="1" t="s">
        <v>45</v>
      </c>
      <c r="B132" t="str">
        <f>IFERROR(__xludf.DUMMYFUNCTION("GOOGLETRANSLATE(A132,""en"", ""ar"")"),"صبي صغير يقف في حقل")</f>
        <v>صبي صغير يقف في حقل</v>
      </c>
    </row>
    <row r="133">
      <c r="A133" s="1" t="s">
        <v>45</v>
      </c>
      <c r="B133" t="str">
        <f>IFERROR(__xludf.DUMMYFUNCTION("GOOGLETRANSLATE(A133,""en"", ""ar"")"),"صبي صغير يقف في حقل")</f>
        <v>صبي صغير يقف في حقل</v>
      </c>
    </row>
    <row r="134">
      <c r="A134" s="1" t="s">
        <v>46</v>
      </c>
      <c r="B134" t="str">
        <f>IFERROR(__xludf.DUMMYFUNCTION("GOOGLETRANSLATE(A134,""en"", ""ar"")"),"مجموعة من الناس يجلسون على الطريق الترابية")</f>
        <v>مجموعة من الناس يجلسون على الطريق الترابية</v>
      </c>
    </row>
    <row r="135">
      <c r="A135" s="1" t="s">
        <v>46</v>
      </c>
      <c r="B135" t="str">
        <f>IFERROR(__xludf.DUMMYFUNCTION("GOOGLETRANSLATE(A135,""en"", ""ar"")"),"مجموعة من الناس يجلسون على الطريق الترابية")</f>
        <v>مجموعة من الناس يجلسون على الطريق الترابية</v>
      </c>
    </row>
    <row r="136">
      <c r="A136" s="1" t="s">
        <v>46</v>
      </c>
      <c r="B136" t="str">
        <f>IFERROR(__xludf.DUMMYFUNCTION("GOOGLETRANSLATE(A136,""en"", ""ar"")"),"مجموعة من الناس يجلسون على الطريق الترابية")</f>
        <v>مجموعة من الناس يجلسون على الطريق الترابية</v>
      </c>
    </row>
    <row r="137">
      <c r="A137" s="1" t="s">
        <v>47</v>
      </c>
      <c r="B137" t="str">
        <f>IFERROR(__xludf.DUMMYFUNCTION("GOOGLETRANSLATE(A137,""en"", ""ar"")"),"طفلة صغيرة هو القفز على الرصيف")</f>
        <v>طفلة صغيرة هو القفز على الرصيف</v>
      </c>
    </row>
    <row r="138">
      <c r="A138" s="1" t="s">
        <v>47</v>
      </c>
      <c r="B138" t="str">
        <f>IFERROR(__xludf.DUMMYFUNCTION("GOOGLETRANSLATE(A138,""en"", ""ar"")"),"طفلة صغيرة هو القفز على الرصيف")</f>
        <v>طفلة صغيرة هو القفز على الرصيف</v>
      </c>
    </row>
    <row r="139">
      <c r="A139" s="1" t="s">
        <v>47</v>
      </c>
      <c r="B139" t="str">
        <f>IFERROR(__xludf.DUMMYFUNCTION("GOOGLETRANSLATE(A139,""en"", ""ar"")"),"طفلة صغيرة هو القفز على الرصيف")</f>
        <v>طفلة صغيرة هو القفز على الرصيف</v>
      </c>
    </row>
    <row r="140">
      <c r="A140" s="1" t="s">
        <v>48</v>
      </c>
      <c r="B140" t="str">
        <f>IFERROR(__xludf.DUMMYFUNCTION("GOOGLETRANSLATE(A140,""en"", ""ar"")"),"امرأة في ثوب أسود يقف في حديقة")</f>
        <v>امرأة في ثوب أسود يقف في حديقة</v>
      </c>
    </row>
    <row r="141">
      <c r="A141" s="1" t="s">
        <v>48</v>
      </c>
      <c r="B141" t="str">
        <f>IFERROR(__xludf.DUMMYFUNCTION("GOOGLETRANSLATE(A141,""en"", ""ar"")"),"امرأة في ثوب أسود يقف في حديقة")</f>
        <v>امرأة في ثوب أسود يقف في حديقة</v>
      </c>
    </row>
    <row r="142">
      <c r="A142" s="1" t="s">
        <v>48</v>
      </c>
      <c r="B142" t="str">
        <f>IFERROR(__xludf.DUMMYFUNCTION("GOOGLETRANSLATE(A142,""en"", ""ar"")"),"امرأة في ثوب أسود يقف في حديقة")</f>
        <v>امرأة في ثوب أسود يقف في حديقة</v>
      </c>
    </row>
    <row r="143">
      <c r="A143" s="1" t="s">
        <v>49</v>
      </c>
      <c r="B143" t="str">
        <f>IFERROR(__xludf.DUMMYFUNCTION("GOOGLETRANSLATE(A143,""en"", ""ar"")"),"كلب أسود يعمل عن طريق المياه")</f>
        <v>كلب أسود يعمل عن طريق المياه</v>
      </c>
    </row>
    <row r="144">
      <c r="A144" s="1" t="s">
        <v>49</v>
      </c>
      <c r="B144" t="str">
        <f>IFERROR(__xludf.DUMMYFUNCTION("GOOGLETRANSLATE(A144,""en"", ""ar"")"),"كلب أسود يعمل عن طريق المياه")</f>
        <v>كلب أسود يعمل عن طريق المياه</v>
      </c>
    </row>
    <row r="145">
      <c r="A145" s="1" t="s">
        <v>49</v>
      </c>
      <c r="B145" t="str">
        <f>IFERROR(__xludf.DUMMYFUNCTION("GOOGLETRANSLATE(A145,""en"", ""ar"")"),"كلب أسود يعمل عن طريق المياه")</f>
        <v>كلب أسود يعمل عن طريق المياه</v>
      </c>
    </row>
    <row r="146">
      <c r="A146" s="1" t="s">
        <v>50</v>
      </c>
      <c r="B146" t="str">
        <f>IFERROR(__xludf.DUMMYFUNCTION("GOOGLETRANSLATE(A146,""en"", ""ar"")"),"امرأة في كلب أبيض وأسود مع كلب أبيض")</f>
        <v>امرأة في كلب أبيض وأسود مع كلب أبيض</v>
      </c>
    </row>
    <row r="147">
      <c r="A147" s="1" t="s">
        <v>50</v>
      </c>
      <c r="B147" t="str">
        <f>IFERROR(__xludf.DUMMYFUNCTION("GOOGLETRANSLATE(A147,""en"", ""ar"")"),"امرأة في كلب أبيض وأسود مع كلب أبيض")</f>
        <v>امرأة في كلب أبيض وأسود مع كلب أبيض</v>
      </c>
    </row>
    <row r="148">
      <c r="A148" s="1" t="s">
        <v>50</v>
      </c>
      <c r="B148" t="str">
        <f>IFERROR(__xludf.DUMMYFUNCTION("GOOGLETRANSLATE(A148,""en"", ""ar"")"),"امرأة في كلب أبيض وأسود مع كلب أبيض")</f>
        <v>امرأة في كلب أبيض وأسود مع كلب أبيض</v>
      </c>
    </row>
    <row r="149">
      <c r="A149" s="1" t="s">
        <v>51</v>
      </c>
      <c r="B149" t="str">
        <f>IFERROR(__xludf.DUMMYFUNCTION("GOOGLETRANSLATE(A149,""en"", ""ar"")"),"تلعب صبي صغير يرتدي قميصا أزرق مع كرة القدم")</f>
        <v>تلعب صبي صغير يرتدي قميصا أزرق مع كرة القدم</v>
      </c>
    </row>
    <row r="150">
      <c r="A150" s="1" t="s">
        <v>51</v>
      </c>
      <c r="B150" t="str">
        <f>IFERROR(__xludf.DUMMYFUNCTION("GOOGLETRANSLATE(A150,""en"", ""ar"")"),"تلعب صبي صغير يرتدي قميصا أزرق مع كرة القدم")</f>
        <v>تلعب صبي صغير يرتدي قميصا أزرق مع كرة القدم</v>
      </c>
    </row>
    <row r="151">
      <c r="A151" s="1" t="s">
        <v>51</v>
      </c>
      <c r="B151" t="str">
        <f>IFERROR(__xludf.DUMMYFUNCTION("GOOGLETRANSLATE(A151,""en"", ""ar"")"),"تلعب صبي صغير يرتدي قميصا أزرق مع كرة القدم")</f>
        <v>تلعب صبي صغير يرتدي قميصا أزرق مع كرة القدم</v>
      </c>
    </row>
    <row r="152">
      <c r="A152" s="1" t="s">
        <v>52</v>
      </c>
      <c r="B152" t="str">
        <f>IFERROR(__xludf.DUMMYFUNCTION("GOOGLETRANSLATE(A152,""en"", ""ar"")"),"رجل يقفز من الماء")</f>
        <v>رجل يقفز من الماء</v>
      </c>
    </row>
    <row r="153">
      <c r="A153" s="1" t="s">
        <v>52</v>
      </c>
      <c r="B153" t="str">
        <f>IFERROR(__xludf.DUMMYFUNCTION("GOOGLETRANSLATE(A153,""en"", ""ar"")"),"رجل يقفز من الماء")</f>
        <v>رجل يقفز من الماء</v>
      </c>
    </row>
    <row r="154">
      <c r="A154" s="1" t="s">
        <v>52</v>
      </c>
      <c r="B154" t="str">
        <f>IFERROR(__xludf.DUMMYFUNCTION("GOOGLETRANSLATE(A154,""en"", ""ar"")"),"رجل يقفز من الماء")</f>
        <v>رجل يقفز من الماء</v>
      </c>
    </row>
    <row r="155">
      <c r="A155" s="1" t="s">
        <v>53</v>
      </c>
      <c r="B155" t="str">
        <f>IFERROR(__xludf.DUMMYFUNCTION("GOOGLETRANSLATE(A155,""en"", ""ar"")"),"فتاة في قميص أزرق قيد التشغيل على الشاطئ")</f>
        <v>فتاة في قميص أزرق قيد التشغيل على الشاطئ</v>
      </c>
    </row>
    <row r="156">
      <c r="A156" s="1" t="s">
        <v>53</v>
      </c>
      <c r="B156" t="str">
        <f>IFERROR(__xludf.DUMMYFUNCTION("GOOGLETRANSLATE(A156,""en"", ""ar"")"),"فتاة في قميص أزرق قيد التشغيل على الشاطئ")</f>
        <v>فتاة في قميص أزرق قيد التشغيل على الشاطئ</v>
      </c>
    </row>
    <row r="157">
      <c r="A157" s="1" t="s">
        <v>53</v>
      </c>
      <c r="B157" t="str">
        <f>IFERROR(__xludf.DUMMYFUNCTION("GOOGLETRANSLATE(A157,""en"", ""ar"")"),"فتاة في قميص أزرق قيد التشغيل على الشاطئ")</f>
        <v>فتاة في قميص أزرق قيد التشغيل على الشاطئ</v>
      </c>
    </row>
    <row r="158">
      <c r="A158" s="1" t="s">
        <v>54</v>
      </c>
      <c r="B158" t="str">
        <f>IFERROR(__xludf.DUMMYFUNCTION("GOOGLETRANSLATE(A158,""en"", ""ar"")"),"فتاة صغيرة في قميص أزرق يعمل من خلال العشب")</f>
        <v>فتاة صغيرة في قميص أزرق يعمل من خلال العشب</v>
      </c>
    </row>
    <row r="159">
      <c r="A159" s="1" t="s">
        <v>54</v>
      </c>
      <c r="B159" t="str">
        <f>IFERROR(__xludf.DUMMYFUNCTION("GOOGLETRANSLATE(A159,""en"", ""ar"")"),"فتاة صغيرة في قميص أزرق يعمل من خلال العشب")</f>
        <v>فتاة صغيرة في قميص أزرق يعمل من خلال العشب</v>
      </c>
    </row>
    <row r="160">
      <c r="A160" s="1" t="s">
        <v>54</v>
      </c>
      <c r="B160" t="str">
        <f>IFERROR(__xludf.DUMMYFUNCTION("GOOGLETRANSLATE(A160,""en"", ""ar"")"),"فتاة صغيرة في قميص أزرق يعمل من خلال العشب")</f>
        <v>فتاة صغيرة في قميص أزرق يعمل من خلال العشب</v>
      </c>
    </row>
    <row r="161">
      <c r="A161" s="1" t="s">
        <v>55</v>
      </c>
      <c r="B161" t="str">
        <f>IFERROR(__xludf.DUMMYFUNCTION("GOOGLETRANSLATE(A161,""en"", ""ar"")"),"رجل يرتدي قميصا أسود هو ركوب لوح التزلج")</f>
        <v>رجل يرتدي قميصا أسود هو ركوب لوح التزلج</v>
      </c>
    </row>
    <row r="162">
      <c r="A162" s="1" t="s">
        <v>55</v>
      </c>
      <c r="B162" t="str">
        <f>IFERROR(__xludf.DUMMYFUNCTION("GOOGLETRANSLATE(A162,""en"", ""ar"")"),"رجل يرتدي قميصا أسود هو ركوب لوح التزلج")</f>
        <v>رجل يرتدي قميصا أسود هو ركوب لوح التزلج</v>
      </c>
    </row>
    <row r="163">
      <c r="A163" s="1" t="s">
        <v>55</v>
      </c>
      <c r="B163" t="str">
        <f>IFERROR(__xludf.DUMMYFUNCTION("GOOGLETRANSLATE(A163,""en"", ""ar"")"),"رجل يرتدي قميصا أسود هو ركوب لوح التزلج")</f>
        <v>رجل يرتدي قميصا أسود هو ركوب لوح التزلج</v>
      </c>
    </row>
    <row r="164">
      <c r="A164" s="1" t="s">
        <v>56</v>
      </c>
      <c r="B164" t="str">
        <f>IFERROR(__xludf.DUMMYFUNCTION("GOOGLETRANSLATE(A164,""en"", ""ar"")"),"كلب أبيض والأبيض هو القفز لالتقاط الكرة")</f>
        <v>كلب أبيض والأبيض هو القفز لالتقاط الكرة</v>
      </c>
    </row>
    <row r="165">
      <c r="A165" s="1" t="s">
        <v>56</v>
      </c>
      <c r="B165" t="str">
        <f>IFERROR(__xludf.DUMMYFUNCTION("GOOGLETRANSLATE(A165,""en"", ""ar"")"),"كلب أبيض والأبيض هو القفز لالتقاط الكرة")</f>
        <v>كلب أبيض والأبيض هو القفز لالتقاط الكرة</v>
      </c>
    </row>
    <row r="166">
      <c r="A166" s="1" t="s">
        <v>56</v>
      </c>
      <c r="B166" t="str">
        <f>IFERROR(__xludf.DUMMYFUNCTION("GOOGLETRANSLATE(A166,""en"", ""ar"")"),"كلب أبيض والأبيض هو القفز لالتقاط الكرة")</f>
        <v>كلب أبيض والأبيض هو القفز لالتقاط الكرة</v>
      </c>
    </row>
    <row r="167">
      <c r="A167" s="1" t="s">
        <v>57</v>
      </c>
      <c r="B167" t="str">
        <f>IFERROR(__xludf.DUMMYFUNCTION("GOOGLETRANSLATE(A167,""en"", ""ar"")"),"صبي يرتدي قميصا أزرق يقف على الرصيف")</f>
        <v>صبي يرتدي قميصا أزرق يقف على الرصيف</v>
      </c>
    </row>
    <row r="168">
      <c r="A168" s="1" t="s">
        <v>57</v>
      </c>
      <c r="B168" t="str">
        <f>IFERROR(__xludf.DUMMYFUNCTION("GOOGLETRANSLATE(A168,""en"", ""ar"")"),"صبي يرتدي قميصا أزرق يقف على الرصيف")</f>
        <v>صبي يرتدي قميصا أزرق يقف على الرصيف</v>
      </c>
    </row>
    <row r="169">
      <c r="A169" s="1" t="s">
        <v>57</v>
      </c>
      <c r="B169" t="str">
        <f>IFERROR(__xludf.DUMMYFUNCTION("GOOGLETRANSLATE(A169,""en"", ""ar"")"),"صبي يرتدي قميصا أزرق يقف على الرصيف")</f>
        <v>صبي يرتدي قميصا أزرق يقف على الرصيف</v>
      </c>
    </row>
    <row r="170">
      <c r="A170" s="1" t="s">
        <v>58</v>
      </c>
      <c r="B170" t="str">
        <f>IFERROR(__xludf.DUMMYFUNCTION("GOOGLETRANSLATE(A170,""en"", ""ar"")"),"اثنين من الناس يقفون على الرصيف")</f>
        <v>اثنين من الناس يقفون على الرصيف</v>
      </c>
    </row>
    <row r="171">
      <c r="A171" s="1" t="s">
        <v>58</v>
      </c>
      <c r="B171" t="str">
        <f>IFERROR(__xludf.DUMMYFUNCTION("GOOGLETRANSLATE(A171,""en"", ""ar"")"),"اثنين من الناس يقفون على الرصيف")</f>
        <v>اثنين من الناس يقفون على الرصيف</v>
      </c>
    </row>
    <row r="172">
      <c r="A172" s="1" t="s">
        <v>58</v>
      </c>
      <c r="B172" t="str">
        <f>IFERROR(__xludf.DUMMYFUNCTION("GOOGLETRANSLATE(A172,""en"", ""ar"")"),"اثنين من الناس يقفون على الرصيف")</f>
        <v>اثنين من الناس يقفون على الرصيف</v>
      </c>
    </row>
    <row r="173">
      <c r="A173" s="1" t="s">
        <v>59</v>
      </c>
      <c r="B173" t="str">
        <f>IFERROR(__xludf.DUMMYFUNCTION("GOOGLETRANSLATE(A173,""en"", ""ar"")"),"رجل يقف على تلة المعشبة")</f>
        <v>رجل يقف على تلة المعشبة</v>
      </c>
    </row>
    <row r="174">
      <c r="A174" s="1" t="s">
        <v>59</v>
      </c>
      <c r="B174" t="str">
        <f>IFERROR(__xludf.DUMMYFUNCTION("GOOGLETRANSLATE(A174,""en"", ""ar"")"),"رجل يقف على تلة المعشبة")</f>
        <v>رجل يقف على تلة المعشبة</v>
      </c>
    </row>
    <row r="175">
      <c r="A175" s="1" t="s">
        <v>59</v>
      </c>
      <c r="B175" t="str">
        <f>IFERROR(__xludf.DUMMYFUNCTION("GOOGLETRANSLATE(A175,""en"", ""ar"")"),"رجل يقف على تلة المعشبة")</f>
        <v>رجل يقف على تلة المعشبة</v>
      </c>
    </row>
    <row r="176">
      <c r="A176" s="1" t="s">
        <v>60</v>
      </c>
      <c r="B176" t="str">
        <f>IFERROR(__xludf.DUMMYFUNCTION("GOOGLETRANSLATE(A176,""en"", ""ar"")"),"رجل يرتدي قميصا أزرق وتسلق شجرة")</f>
        <v>رجل يرتدي قميصا أزرق وتسلق شجرة</v>
      </c>
    </row>
    <row r="177">
      <c r="A177" s="1" t="s">
        <v>60</v>
      </c>
      <c r="B177" t="str">
        <f>IFERROR(__xludf.DUMMYFUNCTION("GOOGLETRANSLATE(A177,""en"", ""ar"")"),"رجل يرتدي قميصا أزرق وتسلق شجرة")</f>
        <v>رجل يرتدي قميصا أزرق وتسلق شجرة</v>
      </c>
    </row>
    <row r="178">
      <c r="A178" s="1" t="s">
        <v>60</v>
      </c>
      <c r="B178" t="str">
        <f>IFERROR(__xludf.DUMMYFUNCTION("GOOGLETRANSLATE(A178,""en"", ""ar"")"),"رجل يرتدي قميصا أزرق وتسلق شجرة")</f>
        <v>رجل يرتدي قميصا أزرق وتسلق شجرة</v>
      </c>
    </row>
    <row r="179">
      <c r="A179" s="1" t="s">
        <v>61</v>
      </c>
      <c r="B179" t="str">
        <f>IFERROR(__xludf.DUMMYFUNCTION("GOOGLETRANSLATE(A179,""en"", ""ar"")"),"يعمل صبي صغير على العشب")</f>
        <v>يعمل صبي صغير على العشب</v>
      </c>
    </row>
    <row r="180">
      <c r="A180" s="1" t="s">
        <v>61</v>
      </c>
      <c r="B180" t="str">
        <f>IFERROR(__xludf.DUMMYFUNCTION("GOOGLETRANSLATE(A180,""en"", ""ar"")"),"يعمل صبي صغير على العشب")</f>
        <v>يعمل صبي صغير على العشب</v>
      </c>
    </row>
    <row r="181">
      <c r="A181" s="1" t="s">
        <v>61</v>
      </c>
      <c r="B181" t="str">
        <f>IFERROR(__xludf.DUMMYFUNCTION("GOOGLETRANSLATE(A181,""en"", ""ar"")"),"يعمل صبي صغير على العشب")</f>
        <v>يعمل صبي صغير على العشب</v>
      </c>
    </row>
    <row r="182">
      <c r="A182" s="1" t="s">
        <v>62</v>
      </c>
      <c r="B182" t="str">
        <f>IFERROR(__xludf.DUMMYFUNCTION("GOOGLETRANSLATE(A182,""en"", ""ar"")"),"هو رجل يعمل على الشاطئ")</f>
        <v>هو رجل يعمل على الشاطئ</v>
      </c>
    </row>
    <row r="183">
      <c r="A183" s="1" t="s">
        <v>62</v>
      </c>
      <c r="B183" t="str">
        <f>IFERROR(__xludf.DUMMYFUNCTION("GOOGLETRANSLATE(A183,""en"", ""ar"")"),"هو رجل يعمل على الشاطئ")</f>
        <v>هو رجل يعمل على الشاطئ</v>
      </c>
    </row>
    <row r="184">
      <c r="A184" s="1" t="s">
        <v>62</v>
      </c>
      <c r="B184" t="str">
        <f>IFERROR(__xludf.DUMMYFUNCTION("GOOGLETRANSLATE(A184,""en"", ""ar"")"),"هو رجل يعمل على الشاطئ")</f>
        <v>هو رجل يعمل على الشاطئ</v>
      </c>
    </row>
    <row r="185">
      <c r="A185" s="1" t="s">
        <v>22</v>
      </c>
      <c r="B185" t="str">
        <f>IFERROR(__xludf.DUMMYFUNCTION("GOOGLETRANSLATE(A185,""en"", ""ar"")"),"مجموعة من الناس يجلسون على مقاعد البدلاء")</f>
        <v>مجموعة من الناس يجلسون على مقاعد البدلاء</v>
      </c>
    </row>
    <row r="186">
      <c r="A186" s="1" t="s">
        <v>22</v>
      </c>
      <c r="B186" t="str">
        <f>IFERROR(__xludf.DUMMYFUNCTION("GOOGLETRANSLATE(A186,""en"", ""ar"")"),"مجموعة من الناس يجلسون على مقاعد البدلاء")</f>
        <v>مجموعة من الناس يجلسون على مقاعد البدلاء</v>
      </c>
    </row>
    <row r="187">
      <c r="A187" s="1" t="s">
        <v>22</v>
      </c>
      <c r="B187" t="str">
        <f>IFERROR(__xludf.DUMMYFUNCTION("GOOGLETRANSLATE(A187,""en"", ""ar"")"),"مجموعة من الناس يجلسون على مقاعد البدلاء")</f>
        <v>مجموعة من الناس يجلسون على مقاعد البدلاء</v>
      </c>
    </row>
    <row r="188">
      <c r="A188" s="1" t="s">
        <v>63</v>
      </c>
      <c r="B188" t="str">
        <f>IFERROR(__xludf.DUMMYFUNCTION("GOOGLETRANSLATE(A188,""en"", ""ar"")"),"فتاة صغيرة في قميص وردي وفتاة على ملعب")</f>
        <v>فتاة صغيرة في قميص وردي وفتاة على ملعب</v>
      </c>
    </row>
    <row r="189">
      <c r="A189" s="1" t="s">
        <v>63</v>
      </c>
      <c r="B189" t="str">
        <f>IFERROR(__xludf.DUMMYFUNCTION("GOOGLETRANSLATE(A189,""en"", ""ar"")"),"فتاة صغيرة في قميص وردي وفتاة على ملعب")</f>
        <v>فتاة صغيرة في قميص وردي وفتاة على ملعب</v>
      </c>
    </row>
    <row r="190">
      <c r="A190" s="1" t="s">
        <v>63</v>
      </c>
      <c r="B190" t="str">
        <f>IFERROR(__xludf.DUMMYFUNCTION("GOOGLETRANSLATE(A190,""en"", ""ar"")"),"فتاة صغيرة في قميص وردي وفتاة على ملعب")</f>
        <v>فتاة صغيرة في قميص وردي وفتاة على ملعب</v>
      </c>
    </row>
    <row r="191">
      <c r="A191" s="1" t="s">
        <v>64</v>
      </c>
      <c r="B191" t="str">
        <f>IFERROR(__xludf.DUMMYFUNCTION("GOOGLETRANSLATE(A191,""en"", ""ar"")"),"مجموعة من الناس في مجموعة كبيرة")</f>
        <v>مجموعة من الناس في مجموعة كبيرة</v>
      </c>
    </row>
    <row r="192">
      <c r="A192" s="1" t="s">
        <v>64</v>
      </c>
      <c r="B192" t="str">
        <f>IFERROR(__xludf.DUMMYFUNCTION("GOOGLETRANSLATE(A192,""en"", ""ar"")"),"مجموعة من الناس في مجموعة كبيرة")</f>
        <v>مجموعة من الناس في مجموعة كبيرة</v>
      </c>
    </row>
    <row r="193">
      <c r="A193" s="1" t="s">
        <v>64</v>
      </c>
      <c r="B193" t="str">
        <f>IFERROR(__xludf.DUMMYFUNCTION("GOOGLETRANSLATE(A193,""en"", ""ar"")"),"مجموعة من الناس في مجموعة كبيرة")</f>
        <v>مجموعة من الناس في مجموعة كبيرة</v>
      </c>
    </row>
    <row r="194">
      <c r="A194" s="1" t="s">
        <v>65</v>
      </c>
      <c r="B194" t="str">
        <f>IFERROR(__xludf.DUMMYFUNCTION("GOOGLETRANSLATE(A194,""en"", ""ar"")"),"رجل والتزلج أسفل التل الثلجية")</f>
        <v>رجل والتزلج أسفل التل الثلجية</v>
      </c>
    </row>
    <row r="195">
      <c r="A195" s="1" t="s">
        <v>65</v>
      </c>
      <c r="B195" t="str">
        <f>IFERROR(__xludf.DUMMYFUNCTION("GOOGLETRANSLATE(A195,""en"", ""ar"")"),"رجل والتزلج أسفل التل الثلجية")</f>
        <v>رجل والتزلج أسفل التل الثلجية</v>
      </c>
    </row>
    <row r="196">
      <c r="A196" s="1" t="s">
        <v>65</v>
      </c>
      <c r="B196" t="str">
        <f>IFERROR(__xludf.DUMMYFUNCTION("GOOGLETRANSLATE(A196,""en"", ""ar"")"),"رجل والتزلج أسفل التل الثلجية")</f>
        <v>رجل والتزلج أسفل التل الثلجية</v>
      </c>
    </row>
    <row r="197">
      <c r="A197" s="1" t="s">
        <v>66</v>
      </c>
      <c r="B197" t="str">
        <f>IFERROR(__xludf.DUMMYFUNCTION("GOOGLETRANSLATE(A197,""en"", ""ar"")"),"يدير الكلب عن طريق المياه")</f>
        <v>يدير الكلب عن طريق المياه</v>
      </c>
    </row>
    <row r="198">
      <c r="A198" s="1" t="s">
        <v>66</v>
      </c>
      <c r="B198" t="str">
        <f>IFERROR(__xludf.DUMMYFUNCTION("GOOGLETRANSLATE(A198,""en"", ""ar"")"),"يدير الكلب عن طريق المياه")</f>
        <v>يدير الكلب عن طريق المياه</v>
      </c>
    </row>
    <row r="199">
      <c r="A199" s="1" t="s">
        <v>66</v>
      </c>
      <c r="B199" t="str">
        <f>IFERROR(__xludf.DUMMYFUNCTION("GOOGLETRANSLATE(A199,""en"", ""ar"")"),"يدير الكلب عن طريق المياه")</f>
        <v>يدير الكلب عن طريق المياه</v>
      </c>
    </row>
    <row r="200">
      <c r="A200" s="1" t="s">
        <v>67</v>
      </c>
      <c r="B200" t="str">
        <f>IFERROR(__xludf.DUMMYFUNCTION("GOOGLETRANSLATE(A200,""en"", ""ar"")"),"صبي يرتدي قميصا أزرق يجلس على شريحة الحمراء")</f>
        <v>صبي يرتدي قميصا أزرق يجلس على شريحة الحمراء</v>
      </c>
    </row>
    <row r="201">
      <c r="A201" s="1" t="s">
        <v>67</v>
      </c>
      <c r="B201" t="str">
        <f>IFERROR(__xludf.DUMMYFUNCTION("GOOGLETRANSLATE(A201,""en"", ""ar"")"),"صبي يرتدي قميصا أزرق يجلس على شريحة الحمراء")</f>
        <v>صبي يرتدي قميصا أزرق يجلس على شريحة الحمراء</v>
      </c>
    </row>
    <row r="202">
      <c r="A202" s="1" t="s">
        <v>67</v>
      </c>
      <c r="B202" t="str">
        <f>IFERROR(__xludf.DUMMYFUNCTION("GOOGLETRANSLATE(A202,""en"", ""ar"")"),"صبي يرتدي قميصا أزرق يجلس على شريحة الحمراء")</f>
        <v>صبي يرتدي قميصا أزرق يجلس على شريحة الحمراء</v>
      </c>
    </row>
    <row r="203">
      <c r="A203" s="1" t="s">
        <v>68</v>
      </c>
      <c r="B203" t="str">
        <f>IFERROR(__xludf.DUMMYFUNCTION("GOOGLETRANSLATE(A203,""en"", ""ar"")"),"رجل يقف على الشاطئ")</f>
        <v>رجل يقف على الشاطئ</v>
      </c>
    </row>
    <row r="204">
      <c r="A204" s="1" t="s">
        <v>68</v>
      </c>
      <c r="B204" t="str">
        <f>IFERROR(__xludf.DUMMYFUNCTION("GOOGLETRANSLATE(A204,""en"", ""ar"")"),"رجل يقف على الشاطئ")</f>
        <v>رجل يقف على الشاطئ</v>
      </c>
    </row>
    <row r="205">
      <c r="A205" s="1" t="s">
        <v>68</v>
      </c>
      <c r="B205" t="str">
        <f>IFERROR(__xludf.DUMMYFUNCTION("GOOGLETRANSLATE(A205,""en"", ""ar"")"),"رجل يقف على الشاطئ")</f>
        <v>رجل يقف على الشاطئ</v>
      </c>
    </row>
    <row r="206">
      <c r="A206" s="1" t="s">
        <v>69</v>
      </c>
      <c r="B206" t="str">
        <f>IFERROR(__xludf.DUMMYFUNCTION("GOOGLETRANSLATE(A206,""en"", ""ar"")"),"رجل في خوذة وركوب الدراجة")</f>
        <v>رجل في خوذة وركوب الدراجة</v>
      </c>
    </row>
    <row r="207">
      <c r="A207" s="1" t="s">
        <v>69</v>
      </c>
      <c r="B207" t="str">
        <f>IFERROR(__xludf.DUMMYFUNCTION("GOOGLETRANSLATE(A207,""en"", ""ar"")"),"رجل في خوذة وركوب الدراجة")</f>
        <v>رجل في خوذة وركوب الدراجة</v>
      </c>
    </row>
    <row r="208">
      <c r="A208" s="1" t="s">
        <v>69</v>
      </c>
      <c r="B208" t="str">
        <f>IFERROR(__xludf.DUMMYFUNCTION("GOOGLETRANSLATE(A208,""en"", ""ar"")"),"رجل في خوذة وركوب الدراجة")</f>
        <v>رجل في خوذة وركوب الدراجة</v>
      </c>
    </row>
    <row r="209">
      <c r="A209" s="1" t="s">
        <v>70</v>
      </c>
      <c r="B209" t="str">
        <f>IFERROR(__xludf.DUMMYFUNCTION("GOOGLETRANSLATE(A209,""en"", ""ar"")"),"صبي صغير هو عقد الصورة")</f>
        <v>صبي صغير هو عقد الصورة</v>
      </c>
    </row>
    <row r="210">
      <c r="A210" s="1" t="s">
        <v>70</v>
      </c>
      <c r="B210" t="str">
        <f>IFERROR(__xludf.DUMMYFUNCTION("GOOGLETRANSLATE(A210,""en"", ""ar"")"),"صبي صغير هو عقد الصورة")</f>
        <v>صبي صغير هو عقد الصورة</v>
      </c>
    </row>
    <row r="211">
      <c r="A211" s="1" t="s">
        <v>70</v>
      </c>
      <c r="B211" t="str">
        <f>IFERROR(__xludf.DUMMYFUNCTION("GOOGLETRANSLATE(A211,""en"", ""ar"")"),"صبي صغير هو عقد الصورة")</f>
        <v>صبي صغير هو عقد الصورة</v>
      </c>
    </row>
    <row r="212">
      <c r="A212" s="1" t="s">
        <v>71</v>
      </c>
      <c r="B212" t="str">
        <f>IFERROR(__xludf.DUMMYFUNCTION("GOOGLETRANSLATE(A212,""en"", ""ar"")"),"اثنين من الكلاب اللعب في الماء")</f>
        <v>اثنين من الكلاب اللعب في الماء</v>
      </c>
    </row>
    <row r="213">
      <c r="A213" s="1" t="s">
        <v>71</v>
      </c>
      <c r="B213" t="str">
        <f>IFERROR(__xludf.DUMMYFUNCTION("GOOGLETRANSLATE(A213,""en"", ""ar"")"),"اثنين من الكلاب اللعب في الماء")</f>
        <v>اثنين من الكلاب اللعب في الماء</v>
      </c>
    </row>
    <row r="214">
      <c r="A214" s="1" t="s">
        <v>71</v>
      </c>
      <c r="B214" t="str">
        <f>IFERROR(__xludf.DUMMYFUNCTION("GOOGLETRANSLATE(A214,""en"", ""ar"")"),"اثنين من الكلاب اللعب في الماء")</f>
        <v>اثنين من الكلاب اللعب في الماء</v>
      </c>
    </row>
    <row r="215">
      <c r="A215" s="1" t="s">
        <v>72</v>
      </c>
      <c r="B215" t="str">
        <f>IFERROR(__xludf.DUMMYFUNCTION("GOOGLETRANSLATE(A215,""en"", ""ar"")"),"كلب مع كرة التنس في فمه")</f>
        <v>كلب مع كرة التنس في فمه</v>
      </c>
    </row>
    <row r="216">
      <c r="A216" s="1" t="s">
        <v>72</v>
      </c>
      <c r="B216" t="str">
        <f>IFERROR(__xludf.DUMMYFUNCTION("GOOGLETRANSLATE(A216,""en"", ""ar"")"),"كلب مع كرة التنس في فمه")</f>
        <v>كلب مع كرة التنس في فمه</v>
      </c>
    </row>
    <row r="217">
      <c r="A217" s="1" t="s">
        <v>72</v>
      </c>
      <c r="B217" t="str">
        <f>IFERROR(__xludf.DUMMYFUNCTION("GOOGLETRANSLATE(A217,""en"", ""ar"")"),"كلب مع كرة التنس في فمه")</f>
        <v>كلب مع كرة التنس في فمه</v>
      </c>
    </row>
    <row r="218">
      <c r="A218" s="1" t="s">
        <v>73</v>
      </c>
      <c r="B218" t="str">
        <f>IFERROR(__xludf.DUMMYFUNCTION("GOOGLETRANSLATE(A218,""en"", ""ar"")"),"مجموعة من الناس يقفون في الخلفية")</f>
        <v>مجموعة من الناس يقفون في الخلفية</v>
      </c>
    </row>
    <row r="219">
      <c r="A219" s="1" t="s">
        <v>73</v>
      </c>
      <c r="B219" t="str">
        <f>IFERROR(__xludf.DUMMYFUNCTION("GOOGLETRANSLATE(A219,""en"", ""ar"")"),"مجموعة من الناس يقفون في الخلفية")</f>
        <v>مجموعة من الناس يقفون في الخلفية</v>
      </c>
    </row>
    <row r="220">
      <c r="A220" s="1" t="s">
        <v>73</v>
      </c>
      <c r="B220" t="str">
        <f>IFERROR(__xludf.DUMMYFUNCTION("GOOGLETRANSLATE(A220,""en"", ""ar"")"),"مجموعة من الناس يقفون في الخلفية")</f>
        <v>مجموعة من الناس يقفون في الخلفية</v>
      </c>
    </row>
    <row r="221">
      <c r="A221" s="1" t="s">
        <v>74</v>
      </c>
      <c r="B221" t="str">
        <f>IFERROR(__xludf.DUMMYFUNCTION("GOOGLETRANSLATE(A221,""en"", ""ar"")"),"رجل يجلس على مقاعد البدلاء")</f>
        <v>رجل يجلس على مقاعد البدلاء</v>
      </c>
    </row>
    <row r="222">
      <c r="A222" s="1" t="s">
        <v>74</v>
      </c>
      <c r="B222" t="str">
        <f>IFERROR(__xludf.DUMMYFUNCTION("GOOGLETRANSLATE(A222,""en"", ""ar"")"),"رجل يجلس على مقاعد البدلاء")</f>
        <v>رجل يجلس على مقاعد البدلاء</v>
      </c>
    </row>
    <row r="223">
      <c r="A223" s="1" t="s">
        <v>74</v>
      </c>
      <c r="B223" t="str">
        <f>IFERROR(__xludf.DUMMYFUNCTION("GOOGLETRANSLATE(A223,""en"", ""ar"")"),"رجل يجلس على مقاعد البدلاء")</f>
        <v>رجل يجلس على مقاعد البدلاء</v>
      </c>
    </row>
    <row r="224">
      <c r="A224" s="1" t="s">
        <v>75</v>
      </c>
      <c r="B224" t="str">
        <f>IFERROR(__xludf.DUMMYFUNCTION("GOOGLETRANSLATE(A224,""en"", ""ar"")"),"اثنين من الصبية يلعبون كرة القدم في العشب")</f>
        <v>اثنين من الصبية يلعبون كرة القدم في العشب</v>
      </c>
    </row>
    <row r="225">
      <c r="A225" s="1" t="s">
        <v>75</v>
      </c>
      <c r="B225" t="str">
        <f>IFERROR(__xludf.DUMMYFUNCTION("GOOGLETRANSLATE(A225,""en"", ""ar"")"),"اثنين من الصبية يلعبون كرة القدم في العشب")</f>
        <v>اثنين من الصبية يلعبون كرة القدم في العشب</v>
      </c>
    </row>
    <row r="226">
      <c r="A226" s="1" t="s">
        <v>75</v>
      </c>
      <c r="B226" t="str">
        <f>IFERROR(__xludf.DUMMYFUNCTION("GOOGLETRANSLATE(A226,""en"", ""ar"")"),"اثنين من الصبية يلعبون كرة القدم في العشب")</f>
        <v>اثنين من الصبية يلعبون كرة القدم في العشب</v>
      </c>
    </row>
    <row r="227">
      <c r="A227" s="1" t="s">
        <v>76</v>
      </c>
      <c r="B227" t="str">
        <f>IFERROR(__xludf.DUMMYFUNCTION("GOOGLETRANSLATE(A227,""en"", ""ar"")"),"كلب البني يعمل من خلال الغابة")</f>
        <v>كلب البني يعمل من خلال الغابة</v>
      </c>
    </row>
    <row r="228">
      <c r="A228" s="1" t="s">
        <v>76</v>
      </c>
      <c r="B228" t="str">
        <f>IFERROR(__xludf.DUMMYFUNCTION("GOOGLETRANSLATE(A228,""en"", ""ar"")"),"كلب البني يعمل من خلال الغابة")</f>
        <v>كلب البني يعمل من خلال الغابة</v>
      </c>
    </row>
    <row r="229">
      <c r="A229" s="1" t="s">
        <v>76</v>
      </c>
      <c r="B229" t="str">
        <f>IFERROR(__xludf.DUMMYFUNCTION("GOOGLETRANSLATE(A229,""en"", ""ar"")"),"كلب البني يعمل من خلال الغابة")</f>
        <v>كلب البني يعمل من خلال الغابة</v>
      </c>
    </row>
    <row r="230">
      <c r="A230" s="1" t="s">
        <v>77</v>
      </c>
      <c r="B230" t="str">
        <f>IFERROR(__xludf.DUMMYFUNCTION("GOOGLETRANSLATE(A230,""en"", ""ar"")"),"فتاة صغيرة في قميص وردي يجلس على أرجوحة")</f>
        <v>فتاة صغيرة في قميص وردي يجلس على أرجوحة</v>
      </c>
    </row>
    <row r="231">
      <c r="A231" s="1" t="s">
        <v>77</v>
      </c>
      <c r="B231" t="str">
        <f>IFERROR(__xludf.DUMMYFUNCTION("GOOGLETRANSLATE(A231,""en"", ""ar"")"),"فتاة صغيرة في قميص وردي يجلس على أرجوحة")</f>
        <v>فتاة صغيرة في قميص وردي يجلس على أرجوحة</v>
      </c>
    </row>
    <row r="232">
      <c r="A232" s="1" t="s">
        <v>77</v>
      </c>
      <c r="B232" t="str">
        <f>IFERROR(__xludf.DUMMYFUNCTION("GOOGLETRANSLATE(A232,""en"", ""ar"")"),"فتاة صغيرة في قميص وردي يجلس على أرجوحة")</f>
        <v>فتاة صغيرة في قميص وردي يجلس على أرجوحة</v>
      </c>
    </row>
    <row r="233">
      <c r="A233" s="1" t="s">
        <v>78</v>
      </c>
      <c r="B233" t="str">
        <f>IFERROR(__xludf.DUMMYFUNCTION("GOOGLETRANSLATE(A233,""en"", ""ar"")"),"تلعب اثنين من الصبية الصغار في الشاطئ")</f>
        <v>تلعب اثنين من الصبية الصغار في الشاطئ</v>
      </c>
    </row>
    <row r="234">
      <c r="A234" s="1" t="s">
        <v>78</v>
      </c>
      <c r="B234" t="str">
        <f>IFERROR(__xludf.DUMMYFUNCTION("GOOGLETRANSLATE(A234,""en"", ""ar"")"),"تلعب اثنين من الصبية الصغار في الشاطئ")</f>
        <v>تلعب اثنين من الصبية الصغار في الشاطئ</v>
      </c>
    </row>
    <row r="235">
      <c r="A235" s="1" t="s">
        <v>78</v>
      </c>
      <c r="B235" t="str">
        <f>IFERROR(__xludf.DUMMYFUNCTION("GOOGLETRANSLATE(A235,""en"", ""ar"")"),"تلعب اثنين من الصبية الصغار في الشاطئ")</f>
        <v>تلعب اثنين من الصبية الصغار في الشاطئ</v>
      </c>
    </row>
    <row r="236">
      <c r="A236" s="1" t="s">
        <v>79</v>
      </c>
      <c r="B236" t="str">
        <f>IFERROR(__xludf.DUMMYFUNCTION("GOOGLETRANSLATE(A236,""en"", ""ar"")"),"رجل يقف في الثلج")</f>
        <v>رجل يقف في الثلج</v>
      </c>
    </row>
    <row r="237">
      <c r="A237" s="1" t="s">
        <v>79</v>
      </c>
      <c r="B237" t="str">
        <f>IFERROR(__xludf.DUMMYFUNCTION("GOOGLETRANSLATE(A237,""en"", ""ar"")"),"رجل يقف في الثلج")</f>
        <v>رجل يقف في الثلج</v>
      </c>
    </row>
    <row r="238">
      <c r="A238" s="1" t="s">
        <v>79</v>
      </c>
      <c r="B238" t="str">
        <f>IFERROR(__xludf.DUMMYFUNCTION("GOOGLETRANSLATE(A238,""en"", ""ar"")"),"رجل يقف في الثلج")</f>
        <v>رجل يقف في الثلج</v>
      </c>
    </row>
    <row r="239">
      <c r="A239" s="1" t="s">
        <v>80</v>
      </c>
      <c r="B239" t="str">
        <f>IFERROR(__xludf.DUMMYFUNCTION("GOOGLETRANSLATE(A239,""en"", ""ar"")"),"رجل وامرأة واقفا على الشاطئ")</f>
        <v>رجل وامرأة واقفا على الشاطئ</v>
      </c>
    </row>
    <row r="240">
      <c r="A240" s="1" t="s">
        <v>80</v>
      </c>
      <c r="B240" t="str">
        <f>IFERROR(__xludf.DUMMYFUNCTION("GOOGLETRANSLATE(A240,""en"", ""ar"")"),"رجل وامرأة واقفا على الشاطئ")</f>
        <v>رجل وامرأة واقفا على الشاطئ</v>
      </c>
    </row>
    <row r="241">
      <c r="A241" s="1" t="s">
        <v>80</v>
      </c>
      <c r="B241" t="str">
        <f>IFERROR(__xludf.DUMMYFUNCTION("GOOGLETRANSLATE(A241,""en"", ""ar"")"),"رجل وامرأة واقفا على الشاطئ")</f>
        <v>رجل وامرأة واقفا على الشاطئ</v>
      </c>
    </row>
    <row r="242">
      <c r="A242" s="1" t="s">
        <v>24</v>
      </c>
      <c r="B242" t="str">
        <f>IFERROR(__xludf.DUMMYFUNCTION("GOOGLETRANSLATE(A242,""en"", ""ar"")"),"كلب أبيض وأسود يعمل من خلال العشب")</f>
        <v>كلب أبيض وأسود يعمل من خلال العشب</v>
      </c>
    </row>
    <row r="243">
      <c r="A243" s="1" t="s">
        <v>24</v>
      </c>
      <c r="B243" t="str">
        <f>IFERROR(__xludf.DUMMYFUNCTION("GOOGLETRANSLATE(A243,""en"", ""ar"")"),"كلب أبيض وأسود يعمل من خلال العشب")</f>
        <v>كلب أبيض وأسود يعمل من خلال العشب</v>
      </c>
    </row>
    <row r="244">
      <c r="A244" s="1" t="s">
        <v>24</v>
      </c>
      <c r="B244" t="str">
        <f>IFERROR(__xludf.DUMMYFUNCTION("GOOGLETRANSLATE(A244,""en"", ""ar"")"),"كلب أبيض وأسود يعمل من خلال العشب")</f>
        <v>كلب أبيض وأسود يعمل من خلال العشب</v>
      </c>
    </row>
    <row r="245">
      <c r="A245" s="1" t="s">
        <v>81</v>
      </c>
      <c r="B245" t="str">
        <f>IFERROR(__xludf.DUMMYFUNCTION("GOOGLETRANSLATE(A245,""en"", ""ar"")"),"كلب البني يعمل من خلال العشب")</f>
        <v>كلب البني يعمل من خلال العشب</v>
      </c>
    </row>
    <row r="246">
      <c r="A246" s="1" t="s">
        <v>81</v>
      </c>
      <c r="B246" t="str">
        <f>IFERROR(__xludf.DUMMYFUNCTION("GOOGLETRANSLATE(A246,""en"", ""ar"")"),"كلب البني يعمل من خلال العشب")</f>
        <v>كلب البني يعمل من خلال العشب</v>
      </c>
    </row>
    <row r="247">
      <c r="A247" s="1" t="s">
        <v>81</v>
      </c>
      <c r="B247" t="str">
        <f>IFERROR(__xludf.DUMMYFUNCTION("GOOGLETRANSLATE(A247,""en"", ""ar"")"),"كلب البني يعمل من خلال العشب")</f>
        <v>كلب البني يعمل من خلال العشب</v>
      </c>
    </row>
    <row r="248">
      <c r="A248" s="1" t="s">
        <v>30</v>
      </c>
      <c r="B248" t="str">
        <f>IFERROR(__xludf.DUMMYFUNCTION("GOOGLETRANSLATE(A248,""en"", ""ar"")"),"رجل هو القفز في الماء")</f>
        <v>رجل هو القفز في الماء</v>
      </c>
    </row>
    <row r="249">
      <c r="A249" s="1" t="s">
        <v>30</v>
      </c>
      <c r="B249" t="str">
        <f>IFERROR(__xludf.DUMMYFUNCTION("GOOGLETRANSLATE(A249,""en"", ""ar"")"),"رجل هو القفز في الماء")</f>
        <v>رجل هو القفز في الماء</v>
      </c>
    </row>
    <row r="250">
      <c r="A250" s="1" t="s">
        <v>30</v>
      </c>
      <c r="B250" t="str">
        <f>IFERROR(__xludf.DUMMYFUNCTION("GOOGLETRANSLATE(A250,""en"", ""ar"")"),"رجل هو القفز في الماء")</f>
        <v>رجل هو القفز في الماء</v>
      </c>
    </row>
    <row r="251">
      <c r="A251" s="1" t="s">
        <v>82</v>
      </c>
      <c r="B251" t="str">
        <f>IFERROR(__xludf.DUMMYFUNCTION("GOOGLETRANSLATE(A251,""en"", ""ar"")"),"كلب أبيض يقفز للقبض على الكرة")</f>
        <v>كلب أبيض يقفز للقبض على الكرة</v>
      </c>
    </row>
    <row r="252">
      <c r="A252" s="1" t="s">
        <v>82</v>
      </c>
      <c r="B252" t="str">
        <f>IFERROR(__xludf.DUMMYFUNCTION("GOOGLETRANSLATE(A252,""en"", ""ar"")"),"كلب أبيض يقفز للقبض على الكرة")</f>
        <v>كلب أبيض يقفز للقبض على الكرة</v>
      </c>
    </row>
    <row r="253">
      <c r="A253" s="1" t="s">
        <v>82</v>
      </c>
      <c r="B253" t="str">
        <f>IFERROR(__xludf.DUMMYFUNCTION("GOOGLETRANSLATE(A253,""en"", ""ar"")"),"كلب أبيض يقفز للقبض على الكرة")</f>
        <v>كلب أبيض يقفز للقبض على الكرة</v>
      </c>
    </row>
    <row r="254">
      <c r="A254" s="1" t="s">
        <v>83</v>
      </c>
      <c r="B254" t="str">
        <f>IFERROR(__xludf.DUMMYFUNCTION("GOOGLETRANSLATE(A254,""en"", ""ar"")"),"رجل يرتدي قميصا أسود وقبعة سوداء ويجلس على الرصيف")</f>
        <v>رجل يرتدي قميصا أسود وقبعة سوداء ويجلس على الرصيف</v>
      </c>
    </row>
    <row r="255">
      <c r="A255" s="1" t="s">
        <v>83</v>
      </c>
      <c r="B255" t="str">
        <f>IFERROR(__xludf.DUMMYFUNCTION("GOOGLETRANSLATE(A255,""en"", ""ar"")"),"رجل يرتدي قميصا أسود وقبعة سوداء ويجلس على الرصيف")</f>
        <v>رجل يرتدي قميصا أسود وقبعة سوداء ويجلس على الرصيف</v>
      </c>
    </row>
    <row r="256">
      <c r="A256" s="1" t="s">
        <v>83</v>
      </c>
      <c r="B256" t="str">
        <f>IFERROR(__xludf.DUMMYFUNCTION("GOOGLETRANSLATE(A256,""en"", ""ar"")"),"رجل يرتدي قميصا أسود وقبعة سوداء ويجلس على الرصيف")</f>
        <v>رجل يرتدي قميصا أسود وقبعة سوداء ويجلس على الرصيف</v>
      </c>
    </row>
    <row r="257">
      <c r="A257" s="1" t="s">
        <v>84</v>
      </c>
      <c r="B257" t="str">
        <f>IFERROR(__xludf.DUMMYFUNCTION("GOOGLETRANSLATE(A257,""en"", ""ar"")"),"فتاة صغيرة في قميص وردي هو على أرجوحة")</f>
        <v>فتاة صغيرة في قميص وردي هو على أرجوحة</v>
      </c>
    </row>
    <row r="258">
      <c r="A258" s="1" t="s">
        <v>84</v>
      </c>
      <c r="B258" t="str">
        <f>IFERROR(__xludf.DUMMYFUNCTION("GOOGLETRANSLATE(A258,""en"", ""ar"")"),"فتاة صغيرة في قميص وردي هو على أرجوحة")</f>
        <v>فتاة صغيرة في قميص وردي هو على أرجوحة</v>
      </c>
    </row>
    <row r="259">
      <c r="A259" s="1" t="s">
        <v>84</v>
      </c>
      <c r="B259" t="str">
        <f>IFERROR(__xludf.DUMMYFUNCTION("GOOGLETRANSLATE(A259,""en"", ""ar"")"),"فتاة صغيرة في قميص وردي هو على أرجوحة")</f>
        <v>فتاة صغيرة في قميص وردي هو على أرجوحة</v>
      </c>
    </row>
    <row r="260">
      <c r="A260" s="1" t="s">
        <v>85</v>
      </c>
      <c r="B260" t="str">
        <f>IFERROR(__xludf.DUMMYFUNCTION("GOOGLETRANSLATE(A260,""en"", ""ar"")"),"صبي هو القفز على ملعب")</f>
        <v>صبي هو القفز على ملعب</v>
      </c>
    </row>
    <row r="261">
      <c r="A261" s="1" t="s">
        <v>85</v>
      </c>
      <c r="B261" t="str">
        <f>IFERROR(__xludf.DUMMYFUNCTION("GOOGLETRANSLATE(A261,""en"", ""ar"")"),"صبي هو القفز على ملعب")</f>
        <v>صبي هو القفز على ملعب</v>
      </c>
    </row>
    <row r="262">
      <c r="A262" s="1" t="s">
        <v>85</v>
      </c>
      <c r="B262" t="str">
        <f>IFERROR(__xludf.DUMMYFUNCTION("GOOGLETRANSLATE(A262,""en"", ""ar"")"),"صبي هو القفز على ملعب")</f>
        <v>صبي هو القفز على ملعب</v>
      </c>
    </row>
    <row r="263">
      <c r="A263" s="1" t="s">
        <v>86</v>
      </c>
      <c r="B263" t="str">
        <f>IFERROR(__xludf.DUMMYFUNCTION("GOOGLETRANSLATE(A263,""en"", ""ar"")"),"رجل في سترة حمراء يقف في الثلج")</f>
        <v>رجل في سترة حمراء يقف في الثلج</v>
      </c>
    </row>
    <row r="264">
      <c r="A264" s="1" t="s">
        <v>86</v>
      </c>
      <c r="B264" t="str">
        <f>IFERROR(__xludf.DUMMYFUNCTION("GOOGLETRANSLATE(A264,""en"", ""ar"")"),"رجل في سترة حمراء يقف في الثلج")</f>
        <v>رجل في سترة حمراء يقف في الثلج</v>
      </c>
    </row>
    <row r="265">
      <c r="A265" s="1" t="s">
        <v>86</v>
      </c>
      <c r="B265" t="str">
        <f>IFERROR(__xludf.DUMMYFUNCTION("GOOGLETRANSLATE(A265,""en"", ""ar"")"),"رجل في سترة حمراء يقف في الثلج")</f>
        <v>رجل في سترة حمراء يقف في الثلج</v>
      </c>
    </row>
    <row r="266">
      <c r="A266" s="1" t="s">
        <v>87</v>
      </c>
      <c r="B266" t="str">
        <f>IFERROR(__xludf.DUMMYFUNCTION("GOOGLETRANSLATE(A266,""en"", ""ar"")"),"رجل في سترة حمراء وقميصا أحمر وسترة حمراء يقف على بحيرة")</f>
        <v>رجل في سترة حمراء وقميصا أحمر وسترة حمراء يقف على بحيرة</v>
      </c>
    </row>
    <row r="267">
      <c r="A267" s="1" t="s">
        <v>87</v>
      </c>
      <c r="B267" t="str">
        <f>IFERROR(__xludf.DUMMYFUNCTION("GOOGLETRANSLATE(A267,""en"", ""ar"")"),"رجل في سترة حمراء وقميصا أحمر وسترة حمراء يقف على بحيرة")</f>
        <v>رجل في سترة حمراء وقميصا أحمر وسترة حمراء يقف على بحيرة</v>
      </c>
    </row>
    <row r="268">
      <c r="A268" s="1" t="s">
        <v>87</v>
      </c>
      <c r="B268" t="str">
        <f>IFERROR(__xludf.DUMMYFUNCTION("GOOGLETRANSLATE(A268,""en"", ""ar"")"),"رجل في سترة حمراء وقميصا أحمر وسترة حمراء يقف على بحيرة")</f>
        <v>رجل في سترة حمراء وقميصا أحمر وسترة حمراء يقف على بحيرة</v>
      </c>
    </row>
    <row r="269">
      <c r="A269" s="1" t="s">
        <v>88</v>
      </c>
      <c r="B269" t="str">
        <f>IFERROR(__xludf.DUMMYFUNCTION("GOOGLETRANSLATE(A269,""en"", ""ar"")"),"ويدير الكلب عبر الغابات")</f>
        <v>ويدير الكلب عبر الغابات</v>
      </c>
    </row>
    <row r="270">
      <c r="A270" s="1" t="s">
        <v>88</v>
      </c>
      <c r="B270" t="str">
        <f>IFERROR(__xludf.DUMMYFUNCTION("GOOGLETRANSLATE(A270,""en"", ""ar"")"),"ويدير الكلب عبر الغابات")</f>
        <v>ويدير الكلب عبر الغابات</v>
      </c>
    </row>
    <row r="271">
      <c r="A271" s="1" t="s">
        <v>88</v>
      </c>
      <c r="B271" t="str">
        <f>IFERROR(__xludf.DUMMYFUNCTION("GOOGLETRANSLATE(A271,""en"", ""ar"")"),"ويدير الكلب عبر الغابات")</f>
        <v>ويدير الكلب عبر الغابات</v>
      </c>
    </row>
    <row r="272">
      <c r="A272" s="1" t="s">
        <v>89</v>
      </c>
      <c r="B272" t="str">
        <f>IFERROR(__xludf.DUMMYFUNCTION("GOOGLETRANSLATE(A272,""en"", ""ar"")"),"صبي صغير يرتدي قميصا أحمر وقبعة حمراء وقبعة حمراء وقميصا أحمر يقف على الكاميرا")</f>
        <v>صبي صغير يرتدي قميصا أحمر وقبعة حمراء وقبعة حمراء وقميصا أحمر يقف على الكاميرا</v>
      </c>
    </row>
    <row r="273">
      <c r="A273" s="1" t="s">
        <v>89</v>
      </c>
      <c r="B273" t="str">
        <f>IFERROR(__xludf.DUMMYFUNCTION("GOOGLETRANSLATE(A273,""en"", ""ar"")"),"صبي صغير يرتدي قميصا أحمر وقبعة حمراء وقبعة حمراء وقميصا أحمر يقف على الكاميرا")</f>
        <v>صبي صغير يرتدي قميصا أحمر وقبعة حمراء وقبعة حمراء وقميصا أحمر يقف على الكاميرا</v>
      </c>
    </row>
    <row r="274">
      <c r="A274" s="1" t="s">
        <v>89</v>
      </c>
      <c r="B274" t="str">
        <f>IFERROR(__xludf.DUMMYFUNCTION("GOOGLETRANSLATE(A274,""en"", ""ar"")"),"صبي صغير يرتدي قميصا أحمر وقبعة حمراء وقبعة حمراء وقميصا أحمر يقف على الكاميرا")</f>
        <v>صبي صغير يرتدي قميصا أحمر وقبعة حمراء وقبعة حمراء وقميصا أحمر يقف على الكاميرا</v>
      </c>
    </row>
    <row r="275">
      <c r="A275" s="1" t="s">
        <v>90</v>
      </c>
      <c r="B275" t="str">
        <f>IFERROR(__xludf.DUMMYFUNCTION("GOOGLETRANSLATE(A275,""en"", ""ar"")"),"كلب أبيض وأسود يعمل عن طريق المياه")</f>
        <v>كلب أبيض وأسود يعمل عن طريق المياه</v>
      </c>
    </row>
    <row r="276">
      <c r="A276" s="1" t="s">
        <v>90</v>
      </c>
      <c r="B276" t="str">
        <f>IFERROR(__xludf.DUMMYFUNCTION("GOOGLETRANSLATE(A276,""en"", ""ar"")"),"كلب أبيض وأسود يعمل عن طريق المياه")</f>
        <v>كلب أبيض وأسود يعمل عن طريق المياه</v>
      </c>
    </row>
    <row r="277">
      <c r="A277" s="1" t="s">
        <v>90</v>
      </c>
      <c r="B277" t="str">
        <f>IFERROR(__xludf.DUMMYFUNCTION("GOOGLETRANSLATE(A277,""en"", ""ar"")"),"كلب أبيض وأسود يعمل عن طريق المياه")</f>
        <v>كلب أبيض وأسود يعمل عن طريق المياه</v>
      </c>
    </row>
    <row r="278">
      <c r="A278" s="1" t="s">
        <v>91</v>
      </c>
      <c r="B278" t="str">
        <f>IFERROR(__xludf.DUMMYFUNCTION("GOOGLETRANSLATE(A278,""en"", ""ar"")"),"كلب البني هو القفز فوق عقبة")</f>
        <v>كلب البني هو القفز فوق عقبة</v>
      </c>
    </row>
    <row r="279">
      <c r="A279" s="1" t="s">
        <v>91</v>
      </c>
      <c r="B279" t="str">
        <f>IFERROR(__xludf.DUMMYFUNCTION("GOOGLETRANSLATE(A279,""en"", ""ar"")"),"كلب البني هو القفز فوق عقبة")</f>
        <v>كلب البني هو القفز فوق عقبة</v>
      </c>
    </row>
    <row r="280">
      <c r="A280" s="1" t="s">
        <v>91</v>
      </c>
      <c r="B280" t="str">
        <f>IFERROR(__xludf.DUMMYFUNCTION("GOOGLETRANSLATE(A280,""en"", ""ar"")"),"كلب البني هو القفز فوق عقبة")</f>
        <v>كلب البني هو القفز فوق عقبة</v>
      </c>
    </row>
    <row r="281">
      <c r="A281" s="1" t="s">
        <v>24</v>
      </c>
      <c r="B281" t="str">
        <f>IFERROR(__xludf.DUMMYFUNCTION("GOOGLETRANSLATE(A281,""en"", ""ar"")"),"كلب أبيض وأسود يعمل من خلال العشب")</f>
        <v>كلب أبيض وأسود يعمل من خلال العشب</v>
      </c>
    </row>
    <row r="282">
      <c r="A282" s="1" t="s">
        <v>24</v>
      </c>
      <c r="B282" t="str">
        <f>IFERROR(__xludf.DUMMYFUNCTION("GOOGLETRANSLATE(A282,""en"", ""ar"")"),"كلب أبيض وأسود يعمل من خلال العشب")</f>
        <v>كلب أبيض وأسود يعمل من خلال العشب</v>
      </c>
    </row>
    <row r="283">
      <c r="A283" s="1" t="s">
        <v>24</v>
      </c>
      <c r="B283" t="str">
        <f>IFERROR(__xludf.DUMMYFUNCTION("GOOGLETRANSLATE(A283,""en"", ""ar"")"),"كلب أبيض وأسود يعمل من خلال العشب")</f>
        <v>كلب أبيض وأسود يعمل من خلال العشب</v>
      </c>
    </row>
    <row r="284">
      <c r="A284" s="1" t="s">
        <v>92</v>
      </c>
      <c r="B284" t="str">
        <f>IFERROR(__xludf.DUMMYFUNCTION("GOOGLETRANSLATE(A284,""en"", ""ar"")"),"صبي صغير يرتدي قميصا أزرق يلعب في نافورة")</f>
        <v>صبي صغير يرتدي قميصا أزرق يلعب في نافورة</v>
      </c>
    </row>
    <row r="285">
      <c r="A285" s="1" t="s">
        <v>92</v>
      </c>
      <c r="B285" t="str">
        <f>IFERROR(__xludf.DUMMYFUNCTION("GOOGLETRANSLATE(A285,""en"", ""ar"")"),"صبي صغير يرتدي قميصا أزرق يلعب في نافورة")</f>
        <v>صبي صغير يرتدي قميصا أزرق يلعب في نافورة</v>
      </c>
    </row>
    <row r="286">
      <c r="A286" s="1" t="s">
        <v>92</v>
      </c>
      <c r="B286" t="str">
        <f>IFERROR(__xludf.DUMMYFUNCTION("GOOGLETRANSLATE(A286,""en"", ""ar"")"),"صبي صغير يرتدي قميصا أزرق يلعب في نافورة")</f>
        <v>صبي صغير يرتدي قميصا أزرق يلعب في نافورة</v>
      </c>
    </row>
    <row r="287">
      <c r="A287" s="1" t="s">
        <v>93</v>
      </c>
      <c r="B287" t="str">
        <f>IFERROR(__xludf.DUMMYFUNCTION("GOOGLETRANSLATE(A287,""en"", ""ar"")"),"رجل يرتدي قميصا أبيض يقف على الرصيف")</f>
        <v>رجل يرتدي قميصا أبيض يقف على الرصيف</v>
      </c>
    </row>
    <row r="288">
      <c r="A288" s="1" t="s">
        <v>93</v>
      </c>
      <c r="B288" t="str">
        <f>IFERROR(__xludf.DUMMYFUNCTION("GOOGLETRANSLATE(A288,""en"", ""ar"")"),"رجل يرتدي قميصا أبيض يقف على الرصيف")</f>
        <v>رجل يرتدي قميصا أبيض يقف على الرصيف</v>
      </c>
    </row>
    <row r="289">
      <c r="A289" s="1" t="s">
        <v>93</v>
      </c>
      <c r="B289" t="str">
        <f>IFERROR(__xludf.DUMMYFUNCTION("GOOGLETRANSLATE(A289,""en"", ""ar"")"),"رجل يرتدي قميصا أبيض يقف على الرصيف")</f>
        <v>رجل يرتدي قميصا أبيض يقف على الرصيف</v>
      </c>
    </row>
    <row r="290">
      <c r="A290" s="1" t="s">
        <v>94</v>
      </c>
      <c r="B290" t="str">
        <f>IFERROR(__xludf.DUMMYFUNCTION("GOOGLETRANSLATE(A290,""en"", ""ar"")"),"كلب هو القفز فوق شلال")</f>
        <v>كلب هو القفز فوق شلال</v>
      </c>
    </row>
    <row r="291">
      <c r="A291" s="1" t="s">
        <v>94</v>
      </c>
      <c r="B291" t="str">
        <f>IFERROR(__xludf.DUMMYFUNCTION("GOOGLETRANSLATE(A291,""en"", ""ar"")"),"كلب هو القفز فوق شلال")</f>
        <v>كلب هو القفز فوق شلال</v>
      </c>
    </row>
    <row r="292">
      <c r="A292" s="1" t="s">
        <v>94</v>
      </c>
      <c r="B292" t="str">
        <f>IFERROR(__xludf.DUMMYFUNCTION("GOOGLETRANSLATE(A292,""en"", ""ar"")"),"كلب هو القفز فوق شلال")</f>
        <v>كلب هو القفز فوق شلال</v>
      </c>
    </row>
    <row r="293">
      <c r="A293" s="1" t="s">
        <v>95</v>
      </c>
      <c r="B293" t="str">
        <f>IFERROR(__xludf.DUMMYFUNCTION("GOOGLETRANSLATE(A293,""en"", ""ar"")"),"رجل يرتدي قميصا أسود يقف أمام حشد من الناس")</f>
        <v>رجل يرتدي قميصا أسود يقف أمام حشد من الناس</v>
      </c>
    </row>
    <row r="294">
      <c r="A294" s="1" t="s">
        <v>95</v>
      </c>
      <c r="B294" t="str">
        <f>IFERROR(__xludf.DUMMYFUNCTION("GOOGLETRANSLATE(A294,""en"", ""ar"")"),"رجل يرتدي قميصا أسود يقف أمام حشد من الناس")</f>
        <v>رجل يرتدي قميصا أسود يقف أمام حشد من الناس</v>
      </c>
    </row>
    <row r="295">
      <c r="A295" s="1" t="s">
        <v>95</v>
      </c>
      <c r="B295" t="str">
        <f>IFERROR(__xludf.DUMMYFUNCTION("GOOGLETRANSLATE(A295,""en"", ""ar"")"),"رجل يرتدي قميصا أسود يقف أمام حشد من الناس")</f>
        <v>رجل يرتدي قميصا أسود يقف أمام حشد من الناس</v>
      </c>
    </row>
    <row r="296">
      <c r="A296" s="1" t="s">
        <v>96</v>
      </c>
      <c r="B296" t="str">
        <f>IFERROR(__xludf.DUMMYFUNCTION("GOOGLETRANSLATE(A296,""en"", ""ar"")"),"يلعب كلب أبيض وأسود في العشب")</f>
        <v>يلعب كلب أبيض وأسود في العشب</v>
      </c>
    </row>
    <row r="297">
      <c r="A297" s="1" t="s">
        <v>96</v>
      </c>
      <c r="B297" t="str">
        <f>IFERROR(__xludf.DUMMYFUNCTION("GOOGLETRANSLATE(A297,""en"", ""ar"")"),"يلعب كلب أبيض وأسود في العشب")</f>
        <v>يلعب كلب أبيض وأسود في العشب</v>
      </c>
    </row>
    <row r="298">
      <c r="A298" s="1" t="s">
        <v>96</v>
      </c>
      <c r="B298" t="str">
        <f>IFERROR(__xludf.DUMMYFUNCTION("GOOGLETRANSLATE(A298,""en"", ""ar"")"),"يلعب كلب أبيض وأسود في العشب")</f>
        <v>يلعب كلب أبيض وأسود في العشب</v>
      </c>
    </row>
    <row r="299">
      <c r="A299" s="1" t="s">
        <v>97</v>
      </c>
      <c r="B299" t="str">
        <f>IFERROR(__xludf.DUMMYFUNCTION("GOOGLETRANSLATE(A299,""en"", ""ar"")"),"شخص يرتدي قميصا أحمر وتسلق الصخور")</f>
        <v>شخص يرتدي قميصا أحمر وتسلق الصخور</v>
      </c>
    </row>
    <row r="300">
      <c r="A300" s="1" t="s">
        <v>97</v>
      </c>
      <c r="B300" t="str">
        <f>IFERROR(__xludf.DUMMYFUNCTION("GOOGLETRANSLATE(A300,""en"", ""ar"")"),"شخص يرتدي قميصا أحمر وتسلق الصخور")</f>
        <v>شخص يرتدي قميصا أحمر وتسلق الصخور</v>
      </c>
    </row>
    <row r="301">
      <c r="A301" s="1" t="s">
        <v>97</v>
      </c>
      <c r="B301" t="str">
        <f>IFERROR(__xludf.DUMMYFUNCTION("GOOGLETRANSLATE(A301,""en"", ""ar"")"),"شخص يرتدي قميصا أحمر وتسلق الصخور")</f>
        <v>شخص يرتدي قميصا أحمر وتسلق الصخور</v>
      </c>
    </row>
    <row r="302">
      <c r="A302" s="1" t="s">
        <v>98</v>
      </c>
      <c r="B302" t="str">
        <f>IFERROR(__xludf.DUMMYFUNCTION("GOOGLETRANSLATE(A302,""en"", ""ar"")"),"رجل يرتدي قميصا أزرق يجلس على الرصيف")</f>
        <v>رجل يرتدي قميصا أزرق يجلس على الرصيف</v>
      </c>
    </row>
    <row r="303">
      <c r="A303" s="1" t="s">
        <v>98</v>
      </c>
      <c r="B303" t="str">
        <f>IFERROR(__xludf.DUMMYFUNCTION("GOOGLETRANSLATE(A303,""en"", ""ar"")"),"رجل يرتدي قميصا أزرق يجلس على الرصيف")</f>
        <v>رجل يرتدي قميصا أزرق يجلس على الرصيف</v>
      </c>
    </row>
    <row r="304">
      <c r="A304" s="1" t="s">
        <v>98</v>
      </c>
      <c r="B304" t="str">
        <f>IFERROR(__xludf.DUMMYFUNCTION("GOOGLETRANSLATE(A304,""en"", ""ar"")"),"رجل يرتدي قميصا أزرق يجلس على الرصيف")</f>
        <v>رجل يرتدي قميصا أزرق يجلس على الرصيف</v>
      </c>
    </row>
    <row r="305">
      <c r="A305" s="1" t="s">
        <v>99</v>
      </c>
      <c r="B305" t="str">
        <f>IFERROR(__xludf.DUMMYFUNCTION("GOOGLETRANSLATE(A305,""en"", ""ar"")"),"مجموعة من الناس يلعبون في حقل")</f>
        <v>مجموعة من الناس يلعبون في حقل</v>
      </c>
    </row>
    <row r="306">
      <c r="A306" s="1" t="s">
        <v>99</v>
      </c>
      <c r="B306" t="str">
        <f>IFERROR(__xludf.DUMMYFUNCTION("GOOGLETRANSLATE(A306,""en"", ""ar"")"),"مجموعة من الناس يلعبون في حقل")</f>
        <v>مجموعة من الناس يلعبون في حقل</v>
      </c>
    </row>
    <row r="307">
      <c r="A307" s="1" t="s">
        <v>99</v>
      </c>
      <c r="B307" t="str">
        <f>IFERROR(__xludf.DUMMYFUNCTION("GOOGLETRANSLATE(A307,""en"", ""ar"")"),"مجموعة من الناس يلعبون في حقل")</f>
        <v>مجموعة من الناس يلعبون في حقل</v>
      </c>
    </row>
    <row r="308">
      <c r="A308" s="1" t="s">
        <v>100</v>
      </c>
      <c r="B308" t="str">
        <f>IFERROR(__xludf.DUMMYFUNCTION("GOOGLETRANSLATE(A308,""en"", ""ar"")"),"مجموعة من الناس يقفون على الرصيف")</f>
        <v>مجموعة من الناس يقفون على الرصيف</v>
      </c>
    </row>
    <row r="309">
      <c r="A309" s="1" t="s">
        <v>100</v>
      </c>
      <c r="B309" t="str">
        <f>IFERROR(__xludf.DUMMYFUNCTION("GOOGLETRANSLATE(A309,""en"", ""ar"")"),"مجموعة من الناس يقفون على الرصيف")</f>
        <v>مجموعة من الناس يقفون على الرصيف</v>
      </c>
    </row>
    <row r="310">
      <c r="A310" s="1" t="s">
        <v>100</v>
      </c>
      <c r="B310" t="str">
        <f>IFERROR(__xludf.DUMMYFUNCTION("GOOGLETRANSLATE(A310,""en"", ""ar"")"),"مجموعة من الناس يقفون على الرصيف")</f>
        <v>مجموعة من الناس يقفون على الرصيف</v>
      </c>
    </row>
    <row r="311">
      <c r="A311" s="1" t="s">
        <v>101</v>
      </c>
      <c r="B311" t="str">
        <f>IFERROR(__xludf.DUMMYFUNCTION("GOOGLETRANSLATE(A311,""en"", ""ar"")"),"رجل وتسلق الصخور")</f>
        <v>رجل وتسلق الصخور</v>
      </c>
    </row>
    <row r="312">
      <c r="A312" s="1" t="s">
        <v>101</v>
      </c>
      <c r="B312" t="str">
        <f>IFERROR(__xludf.DUMMYFUNCTION("GOOGLETRANSLATE(A312,""en"", ""ar"")"),"رجل وتسلق الصخور")</f>
        <v>رجل وتسلق الصخور</v>
      </c>
    </row>
    <row r="313">
      <c r="A313" s="1" t="s">
        <v>101</v>
      </c>
      <c r="B313" t="str">
        <f>IFERROR(__xludf.DUMMYFUNCTION("GOOGLETRANSLATE(A313,""en"", ""ar"")"),"رجل وتسلق الصخور")</f>
        <v>رجل وتسلق الصخور</v>
      </c>
    </row>
    <row r="314">
      <c r="A314" s="1" t="s">
        <v>102</v>
      </c>
      <c r="B314" t="str">
        <f>IFERROR(__xludf.DUMMYFUNCTION("GOOGLETRANSLATE(A314,""en"", ""ar"")"),"مجموعة من الناس يلعبون في العشب")</f>
        <v>مجموعة من الناس يلعبون في العشب</v>
      </c>
    </row>
    <row r="315">
      <c r="A315" s="1" t="s">
        <v>102</v>
      </c>
      <c r="B315" t="str">
        <f>IFERROR(__xludf.DUMMYFUNCTION("GOOGLETRANSLATE(A315,""en"", ""ar"")"),"مجموعة من الناس يلعبون في العشب")</f>
        <v>مجموعة من الناس يلعبون في العشب</v>
      </c>
    </row>
    <row r="316">
      <c r="A316" s="1" t="s">
        <v>102</v>
      </c>
      <c r="B316" t="str">
        <f>IFERROR(__xludf.DUMMYFUNCTION("GOOGLETRANSLATE(A316,""en"", ""ar"")"),"مجموعة من الناس يلعبون في العشب")</f>
        <v>مجموعة من الناس يلعبون في العشب</v>
      </c>
    </row>
    <row r="317">
      <c r="A317" s="1" t="s">
        <v>103</v>
      </c>
      <c r="B317" t="str">
        <f>IFERROR(__xludf.DUMMYFUNCTION("GOOGLETRANSLATE(A317,""en"", ""ar"")"),"تلعب مجموعة من الناس على الشاطئ")</f>
        <v>تلعب مجموعة من الناس على الشاطئ</v>
      </c>
    </row>
    <row r="318">
      <c r="A318" s="1" t="s">
        <v>103</v>
      </c>
      <c r="B318" t="str">
        <f>IFERROR(__xludf.DUMMYFUNCTION("GOOGLETRANSLATE(A318,""en"", ""ar"")"),"تلعب مجموعة من الناس على الشاطئ")</f>
        <v>تلعب مجموعة من الناس على الشاطئ</v>
      </c>
    </row>
    <row r="319">
      <c r="A319" s="1" t="s">
        <v>103</v>
      </c>
      <c r="B319" t="str">
        <f>IFERROR(__xludf.DUMMYFUNCTION("GOOGLETRANSLATE(A319,""en"", ""ar"")"),"تلعب مجموعة من الناس على الشاطئ")</f>
        <v>تلعب مجموعة من الناس على الشاطئ</v>
      </c>
    </row>
    <row r="320">
      <c r="A320" s="1" t="s">
        <v>104</v>
      </c>
      <c r="B320" t="str">
        <f>IFERROR(__xludf.DUMMYFUNCTION("GOOGLETRANSLATE(A320,""en"", ""ar"")"),"مجموعة من الناس في الماء")</f>
        <v>مجموعة من الناس في الماء</v>
      </c>
    </row>
    <row r="321">
      <c r="A321" s="1" t="s">
        <v>104</v>
      </c>
      <c r="B321" t="str">
        <f>IFERROR(__xludf.DUMMYFUNCTION("GOOGLETRANSLATE(A321,""en"", ""ar"")"),"مجموعة من الناس في الماء")</f>
        <v>مجموعة من الناس في الماء</v>
      </c>
    </row>
    <row r="322">
      <c r="A322" s="1" t="s">
        <v>104</v>
      </c>
      <c r="B322" t="str">
        <f>IFERROR(__xludf.DUMMYFUNCTION("GOOGLETRANSLATE(A322,""en"", ""ar"")"),"مجموعة من الناس في الماء")</f>
        <v>مجموعة من الناس في الماء</v>
      </c>
    </row>
    <row r="323">
      <c r="A323" s="1" t="s">
        <v>105</v>
      </c>
      <c r="B323" t="str">
        <f>IFERROR(__xludf.DUMMYFUNCTION("GOOGLETRANSLATE(A323,""en"", ""ar"")"),"رجل يرتدي قميصا أسود يقف في الكاميرا")</f>
        <v>رجل يرتدي قميصا أسود يقف في الكاميرا</v>
      </c>
    </row>
    <row r="324">
      <c r="A324" s="1" t="s">
        <v>105</v>
      </c>
      <c r="B324" t="str">
        <f>IFERROR(__xludf.DUMMYFUNCTION("GOOGLETRANSLATE(A324,""en"", ""ar"")"),"رجل يرتدي قميصا أسود يقف في الكاميرا")</f>
        <v>رجل يرتدي قميصا أسود يقف في الكاميرا</v>
      </c>
    </row>
    <row r="325">
      <c r="A325" s="1" t="s">
        <v>105</v>
      </c>
      <c r="B325" t="str">
        <f>IFERROR(__xludf.DUMMYFUNCTION("GOOGLETRANSLATE(A325,""en"", ""ar"")"),"رجل يرتدي قميصا أسود يقف في الكاميرا")</f>
        <v>رجل يرتدي قميصا أسود يقف في الكاميرا</v>
      </c>
    </row>
    <row r="326">
      <c r="A326" s="1" t="s">
        <v>106</v>
      </c>
      <c r="B326" t="str">
        <f>IFERROR(__xludf.DUMMYFUNCTION("GOOGLETRANSLATE(A326,""en"", ""ar"")"),"صبي صغير يرتدي قميصا أحمر وقميص أبيض يقف على المحكمة")</f>
        <v>صبي صغير يرتدي قميصا أحمر وقميص أبيض يقف على المحكمة</v>
      </c>
    </row>
    <row r="327">
      <c r="A327" s="1" t="s">
        <v>106</v>
      </c>
      <c r="B327" t="str">
        <f>IFERROR(__xludf.DUMMYFUNCTION("GOOGLETRANSLATE(A327,""en"", ""ar"")"),"صبي صغير يرتدي قميصا أحمر وقميص أبيض يقف على المحكمة")</f>
        <v>صبي صغير يرتدي قميصا أحمر وقميص أبيض يقف على المحكمة</v>
      </c>
    </row>
    <row r="328">
      <c r="A328" s="1" t="s">
        <v>106</v>
      </c>
      <c r="B328" t="str">
        <f>IFERROR(__xludf.DUMMYFUNCTION("GOOGLETRANSLATE(A328,""en"", ""ar"")"),"صبي صغير يرتدي قميصا أحمر وقميص أبيض يقف على المحكمة")</f>
        <v>صبي صغير يرتدي قميصا أحمر وقميص أبيض يقف على المحكمة</v>
      </c>
    </row>
    <row r="329">
      <c r="A329" s="1" t="s">
        <v>107</v>
      </c>
      <c r="B329" t="str">
        <f>IFERROR(__xludf.DUMMYFUNCTION("GOOGLETRANSLATE(A329,""en"", ""ar"")"),"رجل يرتدي قميصا أزرق يجلس على طاولة")</f>
        <v>رجل يرتدي قميصا أزرق يجلس على طاولة</v>
      </c>
    </row>
    <row r="330">
      <c r="A330" s="1" t="s">
        <v>107</v>
      </c>
      <c r="B330" t="str">
        <f>IFERROR(__xludf.DUMMYFUNCTION("GOOGLETRANSLATE(A330,""en"", ""ar"")"),"رجل يرتدي قميصا أزرق يجلس على طاولة")</f>
        <v>رجل يرتدي قميصا أزرق يجلس على طاولة</v>
      </c>
    </row>
    <row r="331">
      <c r="A331" s="1" t="s">
        <v>107</v>
      </c>
      <c r="B331" t="str">
        <f>IFERROR(__xludf.DUMMYFUNCTION("GOOGLETRANSLATE(A331,""en"", ""ar"")"),"رجل يرتدي قميصا أزرق يجلس على طاولة")</f>
        <v>رجل يرتدي قميصا أزرق يجلس على طاولة</v>
      </c>
    </row>
    <row r="332">
      <c r="A332" s="1" t="s">
        <v>108</v>
      </c>
      <c r="B332" t="str">
        <f>IFERROR(__xludf.DUMMYFUNCTION("GOOGLETRANSLATE(A332,""en"", ""ar"")"),"امرأة في قميص وردي يجلس على صخرة")</f>
        <v>امرأة في قميص وردي يجلس على صخرة</v>
      </c>
    </row>
    <row r="333">
      <c r="A333" s="1" t="s">
        <v>108</v>
      </c>
      <c r="B333" t="str">
        <f>IFERROR(__xludf.DUMMYFUNCTION("GOOGLETRANSLATE(A333,""en"", ""ar"")"),"امرأة في قميص وردي يجلس على صخرة")</f>
        <v>امرأة في قميص وردي يجلس على صخرة</v>
      </c>
    </row>
    <row r="334">
      <c r="A334" s="1" t="s">
        <v>108</v>
      </c>
      <c r="B334" t="str">
        <f>IFERROR(__xludf.DUMMYFUNCTION("GOOGLETRANSLATE(A334,""en"", ""ar"")"),"امرأة في قميص وردي يجلس على صخرة")</f>
        <v>امرأة في قميص وردي يجلس على صخرة</v>
      </c>
    </row>
    <row r="335">
      <c r="A335" s="1" t="s">
        <v>109</v>
      </c>
      <c r="B335" t="str">
        <f>IFERROR(__xludf.DUMMYFUNCTION("GOOGLETRANSLATE(A335,""en"", ""ar"")"),"يتم تشغيل كلب أبيض وأسود على العشب")</f>
        <v>يتم تشغيل كلب أبيض وأسود على العشب</v>
      </c>
    </row>
    <row r="336">
      <c r="A336" s="1" t="s">
        <v>109</v>
      </c>
      <c r="B336" t="str">
        <f>IFERROR(__xludf.DUMMYFUNCTION("GOOGLETRANSLATE(A336,""en"", ""ar"")"),"يتم تشغيل كلب أبيض وأسود على العشب")</f>
        <v>يتم تشغيل كلب أبيض وأسود على العشب</v>
      </c>
    </row>
    <row r="337">
      <c r="A337" s="1" t="s">
        <v>109</v>
      </c>
      <c r="B337" t="str">
        <f>IFERROR(__xludf.DUMMYFUNCTION("GOOGLETRANSLATE(A337,""en"", ""ar"")"),"يتم تشغيل كلب أبيض وأسود على العشب")</f>
        <v>يتم تشغيل كلب أبيض وأسود على العشب</v>
      </c>
    </row>
    <row r="338">
      <c r="A338" s="1" t="s">
        <v>110</v>
      </c>
      <c r="B338" t="str">
        <f>IFERROR(__xludf.DUMMYFUNCTION("GOOGLETRANSLATE(A338,""en"", ""ar"")"),"تلعب مجموعة من الناس على الرصيف")</f>
        <v>تلعب مجموعة من الناس على الرصيف</v>
      </c>
    </row>
    <row r="339">
      <c r="A339" s="1" t="s">
        <v>110</v>
      </c>
      <c r="B339" t="str">
        <f>IFERROR(__xludf.DUMMYFUNCTION("GOOGLETRANSLATE(A339,""en"", ""ar"")"),"تلعب مجموعة من الناس على الرصيف")</f>
        <v>تلعب مجموعة من الناس على الرصيف</v>
      </c>
    </row>
    <row r="340">
      <c r="A340" s="1" t="s">
        <v>110</v>
      </c>
      <c r="B340" t="str">
        <f>IFERROR(__xludf.DUMMYFUNCTION("GOOGLETRANSLATE(A340,""en"", ""ar"")"),"تلعب مجموعة من الناس على الرصيف")</f>
        <v>تلعب مجموعة من الناس على الرصيف</v>
      </c>
    </row>
    <row r="341">
      <c r="A341" s="1" t="s">
        <v>111</v>
      </c>
      <c r="B341" t="str">
        <f>IFERROR(__xludf.DUMMYFUNCTION("GOOGLETRANSLATE(A341,""en"", ""ar"")"),"رجل يرتدي قميصا أحمر يلعب على أرجوحة")</f>
        <v>رجل يرتدي قميصا أحمر يلعب على أرجوحة</v>
      </c>
    </row>
    <row r="342">
      <c r="A342" s="1" t="s">
        <v>111</v>
      </c>
      <c r="B342" t="str">
        <f>IFERROR(__xludf.DUMMYFUNCTION("GOOGLETRANSLATE(A342,""en"", ""ar"")"),"رجل يرتدي قميصا أحمر يلعب على أرجوحة")</f>
        <v>رجل يرتدي قميصا أحمر يلعب على أرجوحة</v>
      </c>
    </row>
    <row r="343">
      <c r="A343" s="1" t="s">
        <v>111</v>
      </c>
      <c r="B343" t="str">
        <f>IFERROR(__xludf.DUMMYFUNCTION("GOOGLETRANSLATE(A343,""en"", ""ar"")"),"رجل يرتدي قميصا أحمر يلعب على أرجوحة")</f>
        <v>رجل يرتدي قميصا أحمر يلعب على أرجوحة</v>
      </c>
    </row>
    <row r="344">
      <c r="A344" s="1" t="s">
        <v>112</v>
      </c>
      <c r="B344" t="str">
        <f>IFERROR(__xludf.DUMMYFUNCTION("GOOGLETRANSLATE(A344,""en"", ""ar"")"),"مجموعة من الناس يقفون على الشارع")</f>
        <v>مجموعة من الناس يقفون على الشارع</v>
      </c>
    </row>
    <row r="345">
      <c r="A345" s="1" t="s">
        <v>112</v>
      </c>
      <c r="B345" t="str">
        <f>IFERROR(__xludf.DUMMYFUNCTION("GOOGLETRANSLATE(A345,""en"", ""ar"")"),"مجموعة من الناس يقفون على الشارع")</f>
        <v>مجموعة من الناس يقفون على الشارع</v>
      </c>
    </row>
    <row r="346">
      <c r="A346" s="1" t="s">
        <v>112</v>
      </c>
      <c r="B346" t="str">
        <f>IFERROR(__xludf.DUMMYFUNCTION("GOOGLETRANSLATE(A346,""en"", ""ar"")"),"مجموعة من الناس يقفون على الشارع")</f>
        <v>مجموعة من الناس يقفون على الشارع</v>
      </c>
    </row>
    <row r="347">
      <c r="A347" s="1" t="s">
        <v>113</v>
      </c>
      <c r="B347" t="str">
        <f>IFERROR(__xludf.DUMMYFUNCTION("GOOGLETRANSLATE(A347,""en"", ""ar"")"),"رجل يقوم به خدعة على السكك الحديدية")</f>
        <v>رجل يقوم به خدعة على السكك الحديدية</v>
      </c>
    </row>
    <row r="348">
      <c r="A348" s="1" t="s">
        <v>113</v>
      </c>
      <c r="B348" t="str">
        <f>IFERROR(__xludf.DUMMYFUNCTION("GOOGLETRANSLATE(A348,""en"", ""ar"")"),"رجل يقوم به خدعة على السكك الحديدية")</f>
        <v>رجل يقوم به خدعة على السكك الحديدية</v>
      </c>
    </row>
    <row r="349">
      <c r="A349" s="1" t="s">
        <v>113</v>
      </c>
      <c r="B349" t="str">
        <f>IFERROR(__xludf.DUMMYFUNCTION("GOOGLETRANSLATE(A349,""en"", ""ar"")"),"رجل يقوم به خدعة على السكك الحديدية")</f>
        <v>رجل يقوم به خدعة على السكك الحديدية</v>
      </c>
    </row>
    <row r="350">
      <c r="A350" s="1" t="s">
        <v>114</v>
      </c>
      <c r="B350" t="str">
        <f>IFERROR(__xludf.DUMMYFUNCTION("GOOGLETRANSLATE(A350,""en"", ""ar"")"),"رجل في سترة سوداء يركب دراجة")</f>
        <v>رجل في سترة سوداء يركب دراجة</v>
      </c>
    </row>
    <row r="351">
      <c r="A351" s="1" t="s">
        <v>114</v>
      </c>
      <c r="B351" t="str">
        <f>IFERROR(__xludf.DUMMYFUNCTION("GOOGLETRANSLATE(A351,""en"", ""ar"")"),"رجل في سترة سوداء يركب دراجة")</f>
        <v>رجل في سترة سوداء يركب دراجة</v>
      </c>
    </row>
    <row r="352">
      <c r="A352" s="1" t="s">
        <v>114</v>
      </c>
      <c r="B352" t="str">
        <f>IFERROR(__xludf.DUMMYFUNCTION("GOOGLETRANSLATE(A352,""en"", ""ar"")"),"رجل في سترة سوداء يركب دراجة")</f>
        <v>رجل في سترة سوداء يركب دراجة</v>
      </c>
    </row>
    <row r="353">
      <c r="A353" s="1" t="s">
        <v>115</v>
      </c>
      <c r="B353" t="str">
        <f>IFERROR(__xludf.DUMMYFUNCTION("GOOGLETRANSLATE(A353,""en"", ""ar"")"),"رجل في سترة سوداء تقف على الشارع")</f>
        <v>رجل في سترة سوداء تقف على الشارع</v>
      </c>
    </row>
    <row r="354">
      <c r="A354" s="1" t="s">
        <v>115</v>
      </c>
      <c r="B354" t="str">
        <f>IFERROR(__xludf.DUMMYFUNCTION("GOOGLETRANSLATE(A354,""en"", ""ar"")"),"رجل في سترة سوداء تقف على الشارع")</f>
        <v>رجل في سترة سوداء تقف على الشارع</v>
      </c>
    </row>
    <row r="355">
      <c r="A355" s="1" t="s">
        <v>115</v>
      </c>
      <c r="B355" t="str">
        <f>IFERROR(__xludf.DUMMYFUNCTION("GOOGLETRANSLATE(A355,""en"", ""ar"")"),"رجل في سترة سوداء تقف على الشارع")</f>
        <v>رجل في سترة سوداء تقف على الشارع</v>
      </c>
    </row>
    <row r="356">
      <c r="A356" s="1" t="s">
        <v>116</v>
      </c>
      <c r="B356" t="str">
        <f>IFERROR(__xludf.DUMMYFUNCTION("GOOGLETRANSLATE(A356,""en"", ""ar"")"),"رجل يقف على منحدر")</f>
        <v>رجل يقف على منحدر</v>
      </c>
    </row>
    <row r="357">
      <c r="A357" s="1" t="s">
        <v>116</v>
      </c>
      <c r="B357" t="str">
        <f>IFERROR(__xludf.DUMMYFUNCTION("GOOGLETRANSLATE(A357,""en"", ""ar"")"),"رجل يقف على منحدر")</f>
        <v>رجل يقف على منحدر</v>
      </c>
    </row>
    <row r="358">
      <c r="A358" s="1" t="s">
        <v>116</v>
      </c>
      <c r="B358" t="str">
        <f>IFERROR(__xludf.DUMMYFUNCTION("GOOGLETRANSLATE(A358,""en"", ""ar"")"),"رجل يقف على منحدر")</f>
        <v>رجل يقف على منحدر</v>
      </c>
    </row>
    <row r="359">
      <c r="A359" s="1" t="s">
        <v>117</v>
      </c>
      <c r="B359" t="str">
        <f>IFERROR(__xludf.DUMMYFUNCTION("GOOGLETRANSLATE(A359,""en"", ""ar"")"),"صبي في سترة سوداء تقف في الثلج")</f>
        <v>صبي في سترة سوداء تقف في الثلج</v>
      </c>
    </row>
    <row r="360">
      <c r="A360" s="1" t="s">
        <v>117</v>
      </c>
      <c r="B360" t="str">
        <f>IFERROR(__xludf.DUMMYFUNCTION("GOOGLETRANSLATE(A360,""en"", ""ar"")"),"صبي في سترة سوداء تقف في الثلج")</f>
        <v>صبي في سترة سوداء تقف في الثلج</v>
      </c>
    </row>
    <row r="361">
      <c r="A361" s="1" t="s">
        <v>117</v>
      </c>
      <c r="B361" t="str">
        <f>IFERROR(__xludf.DUMMYFUNCTION("GOOGLETRANSLATE(A361,""en"", ""ar"")"),"صبي في سترة سوداء تقف في الثلج")</f>
        <v>صبي في سترة سوداء تقف في الثلج</v>
      </c>
    </row>
    <row r="362">
      <c r="A362" s="1" t="s">
        <v>118</v>
      </c>
      <c r="B362" t="str">
        <f>IFERROR(__xludf.DUMMYFUNCTION("GOOGLETRANSLATE(A362,""en"", ""ar"")"),"رجل في سترة سوداء يجلس على مقاعد البدلاء")</f>
        <v>رجل في سترة سوداء يجلس على مقاعد البدلاء</v>
      </c>
    </row>
    <row r="363">
      <c r="A363" s="1" t="s">
        <v>118</v>
      </c>
      <c r="B363" t="str">
        <f>IFERROR(__xludf.DUMMYFUNCTION("GOOGLETRANSLATE(A363,""en"", ""ar"")"),"رجل في سترة سوداء يجلس على مقاعد البدلاء")</f>
        <v>رجل في سترة سوداء يجلس على مقاعد البدلاء</v>
      </c>
    </row>
    <row r="364">
      <c r="A364" s="1" t="s">
        <v>118</v>
      </c>
      <c r="B364" t="str">
        <f>IFERROR(__xludf.DUMMYFUNCTION("GOOGLETRANSLATE(A364,""en"", ""ar"")"),"رجل في سترة سوداء يجلس على مقاعد البدلاء")</f>
        <v>رجل في سترة سوداء يجلس على مقاعد البدلاء</v>
      </c>
    </row>
    <row r="365">
      <c r="A365" s="1" t="s">
        <v>119</v>
      </c>
      <c r="B365" t="str">
        <f>IFERROR(__xludf.DUMMYFUNCTION("GOOGLETRANSLATE(A365,""en"", ""ar"")"),"رجل يرتدي قميصا أزرق يركب دراجة هوائية")</f>
        <v>رجل يرتدي قميصا أزرق يركب دراجة هوائية</v>
      </c>
    </row>
    <row r="366">
      <c r="A366" s="1" t="s">
        <v>119</v>
      </c>
      <c r="B366" t="str">
        <f>IFERROR(__xludf.DUMMYFUNCTION("GOOGLETRANSLATE(A366,""en"", ""ar"")"),"رجل يرتدي قميصا أزرق يركب دراجة هوائية")</f>
        <v>رجل يرتدي قميصا أزرق يركب دراجة هوائية</v>
      </c>
    </row>
    <row r="367">
      <c r="A367" s="1" t="s">
        <v>119</v>
      </c>
      <c r="B367" t="str">
        <f>IFERROR(__xludf.DUMMYFUNCTION("GOOGLETRANSLATE(A367,""en"", ""ar"")"),"رجل يرتدي قميصا أزرق يركب دراجة هوائية")</f>
        <v>رجل يرتدي قميصا أزرق يركب دراجة هوائية</v>
      </c>
    </row>
    <row r="368">
      <c r="A368" s="1" t="s">
        <v>120</v>
      </c>
      <c r="B368" t="str">
        <f>IFERROR(__xludf.DUMMYFUNCTION("GOOGLETRANSLATE(A368,""en"", ""ar"")"),"امرأة في قميص أسود يقف على الكاميرا")</f>
        <v>امرأة في قميص أسود يقف على الكاميرا</v>
      </c>
    </row>
    <row r="369">
      <c r="A369" s="1" t="s">
        <v>120</v>
      </c>
      <c r="B369" t="str">
        <f>IFERROR(__xludf.DUMMYFUNCTION("GOOGLETRANSLATE(A369,""en"", ""ar"")"),"امرأة في قميص أسود يقف على الكاميرا")</f>
        <v>امرأة في قميص أسود يقف على الكاميرا</v>
      </c>
    </row>
    <row r="370">
      <c r="A370" s="1" t="s">
        <v>120</v>
      </c>
      <c r="B370" t="str">
        <f>IFERROR(__xludf.DUMMYFUNCTION("GOOGLETRANSLATE(A370,""en"", ""ar"")"),"امرأة في قميص أسود يقف على الكاميرا")</f>
        <v>امرأة في قميص أسود يقف على الكاميرا</v>
      </c>
    </row>
    <row r="371">
      <c r="A371" s="1" t="s">
        <v>121</v>
      </c>
      <c r="B371" t="str">
        <f>IFERROR(__xludf.DUMMYFUNCTION("GOOGLETRANSLATE(A371,""en"", ""ar"")"),"امرأة تحتجز سيجارة")</f>
        <v>امرأة تحتجز سيجارة</v>
      </c>
    </row>
    <row r="372">
      <c r="A372" s="1" t="s">
        <v>121</v>
      </c>
      <c r="B372" t="str">
        <f>IFERROR(__xludf.DUMMYFUNCTION("GOOGLETRANSLATE(A372,""en"", ""ar"")"),"امرأة تحتجز سيجارة")</f>
        <v>امرأة تحتجز سيجارة</v>
      </c>
    </row>
    <row r="373">
      <c r="A373" s="1" t="s">
        <v>121</v>
      </c>
      <c r="B373" t="str">
        <f>IFERROR(__xludf.DUMMYFUNCTION("GOOGLETRANSLATE(A373,""en"", ""ar"")"),"امرأة تحتجز سيجارة")</f>
        <v>امرأة تحتجز سيجارة</v>
      </c>
    </row>
    <row r="374">
      <c r="A374" s="1" t="s">
        <v>122</v>
      </c>
      <c r="B374" t="str">
        <f>IFERROR(__xludf.DUMMYFUNCTION("GOOGLETRANSLATE(A374,""en"", ""ar"")"),"رجل في سترة سوداء تقف على كاميرا")</f>
        <v>رجل في سترة سوداء تقف على كاميرا</v>
      </c>
    </row>
    <row r="375">
      <c r="A375" s="1" t="s">
        <v>122</v>
      </c>
      <c r="B375" t="str">
        <f>IFERROR(__xludf.DUMMYFUNCTION("GOOGLETRANSLATE(A375,""en"", ""ar"")"),"رجل في سترة سوداء تقف على كاميرا")</f>
        <v>رجل في سترة سوداء تقف على كاميرا</v>
      </c>
    </row>
    <row r="376">
      <c r="A376" s="1" t="s">
        <v>122</v>
      </c>
      <c r="B376" t="str">
        <f>IFERROR(__xludf.DUMMYFUNCTION("GOOGLETRANSLATE(A376,""en"", ""ar"")"),"رجل في سترة سوداء تقف على كاميرا")</f>
        <v>رجل في سترة سوداء تقف على كاميرا</v>
      </c>
    </row>
    <row r="377">
      <c r="A377" s="1" t="s">
        <v>123</v>
      </c>
      <c r="B377" t="str">
        <f>IFERROR(__xludf.DUMMYFUNCTION("GOOGLETRANSLATE(A377,""en"", ""ar"")"),"رجل يرتدي قميصا أصفر هو القفز في الهواء")</f>
        <v>رجل يرتدي قميصا أصفر هو القفز في الهواء</v>
      </c>
    </row>
    <row r="378">
      <c r="A378" s="1" t="s">
        <v>123</v>
      </c>
      <c r="B378" t="str">
        <f>IFERROR(__xludf.DUMMYFUNCTION("GOOGLETRANSLATE(A378,""en"", ""ar"")"),"رجل يرتدي قميصا أصفر هو القفز في الهواء")</f>
        <v>رجل يرتدي قميصا أصفر هو القفز في الهواء</v>
      </c>
    </row>
    <row r="379">
      <c r="A379" s="1" t="s">
        <v>123</v>
      </c>
      <c r="B379" t="str">
        <f>IFERROR(__xludf.DUMMYFUNCTION("GOOGLETRANSLATE(A379,""en"", ""ar"")"),"رجل يرتدي قميصا أصفر هو القفز في الهواء")</f>
        <v>رجل يرتدي قميصا أصفر هو القفز في الهواء</v>
      </c>
    </row>
    <row r="380">
      <c r="A380" s="1" t="s">
        <v>124</v>
      </c>
      <c r="B380" t="str">
        <f>IFERROR(__xludf.DUMMYFUNCTION("GOOGLETRANSLATE(A380,""en"", ""ar"")"),"يدير الكلب الأسود عن طريق المياه")</f>
        <v>يدير الكلب الأسود عن طريق المياه</v>
      </c>
    </row>
    <row r="381">
      <c r="A381" s="1" t="s">
        <v>124</v>
      </c>
      <c r="B381" t="str">
        <f>IFERROR(__xludf.DUMMYFUNCTION("GOOGLETRANSLATE(A381,""en"", ""ar"")"),"يدير الكلب الأسود عن طريق المياه")</f>
        <v>يدير الكلب الأسود عن طريق المياه</v>
      </c>
    </row>
    <row r="382">
      <c r="A382" s="1" t="s">
        <v>124</v>
      </c>
      <c r="B382" t="str">
        <f>IFERROR(__xludf.DUMMYFUNCTION("GOOGLETRANSLATE(A382,""en"", ""ar"")"),"يدير الكلب الأسود عن طريق المياه")</f>
        <v>يدير الكلب الأسود عن طريق المياه</v>
      </c>
    </row>
    <row r="383">
      <c r="A383" s="1" t="s">
        <v>68</v>
      </c>
      <c r="B383" t="str">
        <f>IFERROR(__xludf.DUMMYFUNCTION("GOOGLETRANSLATE(A383,""en"", ""ar"")"),"رجل يقف على الشاطئ")</f>
        <v>رجل يقف على الشاطئ</v>
      </c>
    </row>
    <row r="384">
      <c r="A384" s="1" t="s">
        <v>68</v>
      </c>
      <c r="B384" t="str">
        <f>IFERROR(__xludf.DUMMYFUNCTION("GOOGLETRANSLATE(A384,""en"", ""ar"")"),"رجل يقف على الشاطئ")</f>
        <v>رجل يقف على الشاطئ</v>
      </c>
    </row>
    <row r="385">
      <c r="A385" s="1" t="s">
        <v>68</v>
      </c>
      <c r="B385" t="str">
        <f>IFERROR(__xludf.DUMMYFUNCTION("GOOGLETRANSLATE(A385,""en"", ""ar"")"),"رجل يقف على الشاطئ")</f>
        <v>رجل يقف على الشاطئ</v>
      </c>
    </row>
    <row r="386">
      <c r="A386" s="1" t="s">
        <v>125</v>
      </c>
      <c r="B386" t="str">
        <f>IFERROR(__xludf.DUMMYFUNCTION("GOOGLETRANSLATE(A386,""en"", ""ar"")"),"يدير الكلب الأبيض عن طريق المياه")</f>
        <v>يدير الكلب الأبيض عن طريق المياه</v>
      </c>
    </row>
    <row r="387">
      <c r="A387" s="1" t="s">
        <v>125</v>
      </c>
      <c r="B387" t="str">
        <f>IFERROR(__xludf.DUMMYFUNCTION("GOOGLETRANSLATE(A387,""en"", ""ar"")"),"يدير الكلب الأبيض عن طريق المياه")</f>
        <v>يدير الكلب الأبيض عن طريق المياه</v>
      </c>
    </row>
    <row r="388">
      <c r="A388" s="1" t="s">
        <v>125</v>
      </c>
      <c r="B388" t="str">
        <f>IFERROR(__xludf.DUMMYFUNCTION("GOOGLETRANSLATE(A388,""en"", ""ar"")"),"يدير الكلب الأبيض عن طريق المياه")</f>
        <v>يدير الكلب الأبيض عن طريق المياه</v>
      </c>
    </row>
    <row r="389">
      <c r="A389" s="1" t="s">
        <v>126</v>
      </c>
      <c r="B389" t="str">
        <f>IFERROR(__xludf.DUMMYFUNCTION("GOOGLETRANSLATE(A389,""en"", ""ar"")"),"رجل يرتدي قميصا أزرق يقف على شريحة الحمراء")</f>
        <v>رجل يرتدي قميصا أزرق يقف على شريحة الحمراء</v>
      </c>
    </row>
    <row r="390">
      <c r="A390" s="1" t="s">
        <v>126</v>
      </c>
      <c r="B390" t="str">
        <f>IFERROR(__xludf.DUMMYFUNCTION("GOOGLETRANSLATE(A390,""en"", ""ar"")"),"رجل يرتدي قميصا أزرق يقف على شريحة الحمراء")</f>
        <v>رجل يرتدي قميصا أزرق يقف على شريحة الحمراء</v>
      </c>
    </row>
    <row r="391">
      <c r="A391" s="1" t="s">
        <v>126</v>
      </c>
      <c r="B391" t="str">
        <f>IFERROR(__xludf.DUMMYFUNCTION("GOOGLETRANSLATE(A391,""en"", ""ar"")"),"رجل يرتدي قميصا أزرق يقف على شريحة الحمراء")</f>
        <v>رجل يرتدي قميصا أزرق يقف على شريحة الحمراء</v>
      </c>
    </row>
    <row r="392">
      <c r="A392" s="1" t="s">
        <v>127</v>
      </c>
      <c r="B392" t="str">
        <f>IFERROR(__xludf.DUMMYFUNCTION("GOOGLETRANSLATE(A392,""en"", ""ar"")"),"يدير الكلب من خلال العشب")</f>
        <v>يدير الكلب من خلال العشب</v>
      </c>
    </row>
    <row r="393">
      <c r="A393" s="1" t="s">
        <v>127</v>
      </c>
      <c r="B393" t="str">
        <f>IFERROR(__xludf.DUMMYFUNCTION("GOOGLETRANSLATE(A393,""en"", ""ar"")"),"يدير الكلب من خلال العشب")</f>
        <v>يدير الكلب من خلال العشب</v>
      </c>
    </row>
    <row r="394">
      <c r="A394" s="1" t="s">
        <v>127</v>
      </c>
      <c r="B394" t="str">
        <f>IFERROR(__xludf.DUMMYFUNCTION("GOOGLETRANSLATE(A394,""en"", ""ar"")"),"يدير الكلب من خلال العشب")</f>
        <v>يدير الكلب من خلال العشب</v>
      </c>
    </row>
    <row r="395">
      <c r="A395" s="1" t="s">
        <v>128</v>
      </c>
      <c r="B395" t="str">
        <f>IFERROR(__xludf.DUMMYFUNCTION("GOOGLETRANSLATE(A395,""en"", ""ar"")"),"رجل في قارب على المحيط")</f>
        <v>رجل في قارب على المحيط</v>
      </c>
    </row>
    <row r="396">
      <c r="A396" s="1" t="s">
        <v>128</v>
      </c>
      <c r="B396" t="str">
        <f>IFERROR(__xludf.DUMMYFUNCTION("GOOGLETRANSLATE(A396,""en"", ""ar"")"),"رجل في قارب على المحيط")</f>
        <v>رجل في قارب على المحيط</v>
      </c>
    </row>
    <row r="397">
      <c r="A397" s="1" t="s">
        <v>128</v>
      </c>
      <c r="B397" t="str">
        <f>IFERROR(__xludf.DUMMYFUNCTION("GOOGLETRANSLATE(A397,""en"", ""ar"")"),"رجل في قارب على المحيط")</f>
        <v>رجل في قارب على المحيط</v>
      </c>
    </row>
    <row r="398">
      <c r="A398" s="1" t="s">
        <v>129</v>
      </c>
      <c r="B398" t="str">
        <f>IFERROR(__xludf.DUMMYFUNCTION("GOOGLETRANSLATE(A398,""en"", ""ar"")"),"فتاة صغيرة في قميص أخضر يجلس على الرصيف")</f>
        <v>فتاة صغيرة في قميص أخضر يجلس على الرصيف</v>
      </c>
    </row>
    <row r="399">
      <c r="A399" s="1" t="s">
        <v>129</v>
      </c>
      <c r="B399" t="str">
        <f>IFERROR(__xludf.DUMMYFUNCTION("GOOGLETRANSLATE(A399,""en"", ""ar"")"),"فتاة صغيرة في قميص أخضر يجلس على الرصيف")</f>
        <v>فتاة صغيرة في قميص أخضر يجلس على الرصيف</v>
      </c>
    </row>
    <row r="400">
      <c r="A400" s="1" t="s">
        <v>129</v>
      </c>
      <c r="B400" t="str">
        <f>IFERROR(__xludf.DUMMYFUNCTION("GOOGLETRANSLATE(A400,""en"", ""ar"")"),"فتاة صغيرة في قميص أخضر يجلس على الرصيف")</f>
        <v>فتاة صغيرة في قميص أخضر يجلس على الرصيف</v>
      </c>
    </row>
    <row r="401">
      <c r="A401" s="1" t="s">
        <v>130</v>
      </c>
      <c r="B401" t="str">
        <f>IFERROR(__xludf.DUMMYFUNCTION("GOOGLETRANSLATE(A401,""en"", ""ar"")"),"تلعب اثنين من الكلاب في العشب")</f>
        <v>تلعب اثنين من الكلاب في العشب</v>
      </c>
    </row>
    <row r="402">
      <c r="A402" s="1" t="s">
        <v>130</v>
      </c>
      <c r="B402" t="str">
        <f>IFERROR(__xludf.DUMMYFUNCTION("GOOGLETRANSLATE(A402,""en"", ""ar"")"),"تلعب اثنين من الكلاب في العشب")</f>
        <v>تلعب اثنين من الكلاب في العشب</v>
      </c>
    </row>
    <row r="403">
      <c r="A403" s="1" t="s">
        <v>130</v>
      </c>
      <c r="B403" t="str">
        <f>IFERROR(__xludf.DUMMYFUNCTION("GOOGLETRANSLATE(A403,""en"", ""ar"")"),"تلعب اثنين من الكلاب في العشب")</f>
        <v>تلعب اثنين من الكلاب في العشب</v>
      </c>
    </row>
    <row r="404">
      <c r="A404" s="1" t="s">
        <v>131</v>
      </c>
      <c r="B404" t="str">
        <f>IFERROR(__xludf.DUMMYFUNCTION("GOOGLETRANSLATE(A404,""en"", ""ar"")"),"رجل في قبعة حمراء وقبعة حمراء في القبعة الحمراء")</f>
        <v>رجل في قبعة حمراء وقبعة حمراء في القبعة الحمراء</v>
      </c>
    </row>
    <row r="405">
      <c r="A405" s="1" t="s">
        <v>131</v>
      </c>
      <c r="B405" t="str">
        <f>IFERROR(__xludf.DUMMYFUNCTION("GOOGLETRANSLATE(A405,""en"", ""ar"")"),"رجل في قبعة حمراء وقبعة حمراء في القبعة الحمراء")</f>
        <v>رجل في قبعة حمراء وقبعة حمراء في القبعة الحمراء</v>
      </c>
    </row>
    <row r="406">
      <c r="A406" s="1" t="s">
        <v>131</v>
      </c>
      <c r="B406" t="str">
        <f>IFERROR(__xludf.DUMMYFUNCTION("GOOGLETRANSLATE(A406,""en"", ""ar"")"),"رجل في قبعة حمراء وقبعة حمراء في القبعة الحمراء")</f>
        <v>رجل في قبعة حمراء وقبعة حمراء في القبعة الحمراء</v>
      </c>
    </row>
    <row r="407">
      <c r="A407" s="1" t="s">
        <v>132</v>
      </c>
      <c r="B407" t="str">
        <f>IFERROR(__xludf.DUMMYFUNCTION("GOOGLETRANSLATE(A407,""en"", ""ar"")"),"صبي صغير مع الطفل في فمه")</f>
        <v>صبي صغير مع الطفل في فمه</v>
      </c>
    </row>
    <row r="408">
      <c r="A408" s="1" t="s">
        <v>132</v>
      </c>
      <c r="B408" t="str">
        <f>IFERROR(__xludf.DUMMYFUNCTION("GOOGLETRANSLATE(A408,""en"", ""ar"")"),"صبي صغير مع الطفل في فمه")</f>
        <v>صبي صغير مع الطفل في فمه</v>
      </c>
    </row>
    <row r="409">
      <c r="A409" s="1" t="s">
        <v>132</v>
      </c>
      <c r="B409" t="str">
        <f>IFERROR(__xludf.DUMMYFUNCTION("GOOGLETRANSLATE(A409,""en"", ""ar"")"),"صبي صغير مع الطفل في فمه")</f>
        <v>صبي صغير مع الطفل في فمه</v>
      </c>
    </row>
    <row r="410">
      <c r="A410" s="1" t="s">
        <v>133</v>
      </c>
      <c r="B410" t="str">
        <f>IFERROR(__xludf.DUMMYFUNCTION("GOOGLETRANSLATE(A410,""en"", ""ar"")"),"صبي في سترة حمراء هو ركوب مزلقة الأصفر")</f>
        <v>صبي في سترة حمراء هو ركوب مزلقة الأصفر</v>
      </c>
    </row>
    <row r="411">
      <c r="A411" s="1" t="s">
        <v>133</v>
      </c>
      <c r="B411" t="str">
        <f>IFERROR(__xludf.DUMMYFUNCTION("GOOGLETRANSLATE(A411,""en"", ""ar"")"),"صبي في سترة حمراء هو ركوب مزلقة الأصفر")</f>
        <v>صبي في سترة حمراء هو ركوب مزلقة الأصفر</v>
      </c>
    </row>
    <row r="412">
      <c r="A412" s="1" t="s">
        <v>133</v>
      </c>
      <c r="B412" t="str">
        <f>IFERROR(__xludf.DUMMYFUNCTION("GOOGLETRANSLATE(A412,""en"", ""ar"")"),"صبي في سترة حمراء هو ركوب مزلقة الأصفر")</f>
        <v>صبي في سترة حمراء هو ركوب مزلقة الأصفر</v>
      </c>
    </row>
    <row r="413">
      <c r="A413" s="1" t="s">
        <v>134</v>
      </c>
      <c r="B413" t="str">
        <f>IFERROR(__xludf.DUMMYFUNCTION("GOOGLETRANSLATE(A413,""en"", ""ar"")"),"يدير الكلب من خلال الثلج")</f>
        <v>يدير الكلب من خلال الثلج</v>
      </c>
    </row>
    <row r="414">
      <c r="A414" s="1" t="s">
        <v>134</v>
      </c>
      <c r="B414" t="str">
        <f>IFERROR(__xludf.DUMMYFUNCTION("GOOGLETRANSLATE(A414,""en"", ""ar"")"),"يدير الكلب من خلال الثلج")</f>
        <v>يدير الكلب من خلال الثلج</v>
      </c>
    </row>
    <row r="415">
      <c r="A415" s="1" t="s">
        <v>134</v>
      </c>
      <c r="B415" t="str">
        <f>IFERROR(__xludf.DUMMYFUNCTION("GOOGLETRANSLATE(A415,""en"", ""ar"")"),"يدير الكلب من خلال الثلج")</f>
        <v>يدير الكلب من خلال الثلج</v>
      </c>
    </row>
    <row r="416">
      <c r="A416" s="1" t="s">
        <v>135</v>
      </c>
      <c r="B416" t="str">
        <f>IFERROR(__xludf.DUMMYFUNCTION("GOOGLETRANSLATE(A416,""en"", ""ar"")"),"رجل يقف في الماء")</f>
        <v>رجل يقف في الماء</v>
      </c>
    </row>
    <row r="417">
      <c r="A417" s="1" t="s">
        <v>135</v>
      </c>
      <c r="B417" t="str">
        <f>IFERROR(__xludf.DUMMYFUNCTION("GOOGLETRANSLATE(A417,""en"", ""ar"")"),"رجل يقف في الماء")</f>
        <v>رجل يقف في الماء</v>
      </c>
    </row>
    <row r="418">
      <c r="A418" s="1" t="s">
        <v>135</v>
      </c>
      <c r="B418" t="str">
        <f>IFERROR(__xludf.DUMMYFUNCTION("GOOGLETRANSLATE(A418,""en"", ""ar"")"),"رجل يقف في الماء")</f>
        <v>رجل يقف في الماء</v>
      </c>
    </row>
    <row r="419">
      <c r="A419" s="1" t="s">
        <v>136</v>
      </c>
      <c r="B419" t="str">
        <f>IFERROR(__xludf.DUMMYFUNCTION("GOOGLETRANSLATE(A419,""en"", ""ar"")"),"امرأة في قميصا أسود وقميصا أسود يجلس على مقاعد البدلاء")</f>
        <v>امرأة في قميصا أسود وقميصا أسود يجلس على مقاعد البدلاء</v>
      </c>
    </row>
    <row r="420">
      <c r="A420" s="1" t="s">
        <v>136</v>
      </c>
      <c r="B420" t="str">
        <f>IFERROR(__xludf.DUMMYFUNCTION("GOOGLETRANSLATE(A420,""en"", ""ar"")"),"امرأة في قميصا أسود وقميصا أسود يجلس على مقاعد البدلاء")</f>
        <v>امرأة في قميصا أسود وقميصا أسود يجلس على مقاعد البدلاء</v>
      </c>
    </row>
    <row r="421">
      <c r="A421" s="1" t="s">
        <v>136</v>
      </c>
      <c r="B421" t="str">
        <f>IFERROR(__xludf.DUMMYFUNCTION("GOOGLETRANSLATE(A421,""en"", ""ar"")"),"امرأة في قميصا أسود وقميصا أسود يجلس على مقاعد البدلاء")</f>
        <v>امرأة في قميصا أسود وقميصا أسود يجلس على مقاعد البدلاء</v>
      </c>
    </row>
    <row r="422">
      <c r="A422" s="1" t="s">
        <v>137</v>
      </c>
      <c r="B422" t="str">
        <f>IFERROR(__xludf.DUMMYFUNCTION("GOOGLETRANSLATE(A422,""en"", ""ar"")"),"امرأة في قميص أزرق يقف على شاطئ صخري")</f>
        <v>امرأة في قميص أزرق يقف على شاطئ صخري</v>
      </c>
    </row>
    <row r="423">
      <c r="A423" s="1" t="s">
        <v>137</v>
      </c>
      <c r="B423" t="str">
        <f>IFERROR(__xludf.DUMMYFUNCTION("GOOGLETRANSLATE(A423,""en"", ""ar"")"),"امرأة في قميص أزرق يقف على شاطئ صخري")</f>
        <v>امرأة في قميص أزرق يقف على شاطئ صخري</v>
      </c>
    </row>
    <row r="424">
      <c r="A424" s="1" t="s">
        <v>137</v>
      </c>
      <c r="B424" t="str">
        <f>IFERROR(__xludf.DUMMYFUNCTION("GOOGLETRANSLATE(A424,""en"", ""ar"")"),"امرأة في قميص أزرق يقف على شاطئ صخري")</f>
        <v>امرأة في قميص أزرق يقف على شاطئ صخري</v>
      </c>
    </row>
    <row r="425">
      <c r="A425" s="1" t="s">
        <v>138</v>
      </c>
      <c r="B425" t="str">
        <f>IFERROR(__xludf.DUMMYFUNCTION("GOOGLETRANSLATE(A425,""en"", ""ar"")"),"رجل في قبعة سوداء وقبعة سوداء وقبعة")</f>
        <v>رجل في قبعة سوداء وقبعة سوداء وقبعة</v>
      </c>
    </row>
    <row r="426">
      <c r="A426" s="1" t="s">
        <v>138</v>
      </c>
      <c r="B426" t="str">
        <f>IFERROR(__xludf.DUMMYFUNCTION("GOOGLETRANSLATE(A426,""en"", ""ar"")"),"رجل في قبعة سوداء وقبعة سوداء وقبعة")</f>
        <v>رجل في قبعة سوداء وقبعة سوداء وقبعة</v>
      </c>
    </row>
    <row r="427">
      <c r="A427" s="1" t="s">
        <v>138</v>
      </c>
      <c r="B427" t="str">
        <f>IFERROR(__xludf.DUMMYFUNCTION("GOOGLETRANSLATE(A427,""en"", ""ar"")"),"رجل في قبعة سوداء وقبعة سوداء وقبعة")</f>
        <v>رجل في قبعة سوداء وقبعة سوداء وقبعة</v>
      </c>
    </row>
    <row r="428">
      <c r="A428" s="1" t="s">
        <v>81</v>
      </c>
      <c r="B428" t="str">
        <f>IFERROR(__xludf.DUMMYFUNCTION("GOOGLETRANSLATE(A428,""en"", ""ar"")"),"كلب البني يعمل من خلال العشب")</f>
        <v>كلب البني يعمل من خلال العشب</v>
      </c>
    </row>
    <row r="429">
      <c r="A429" s="1" t="s">
        <v>81</v>
      </c>
      <c r="B429" t="str">
        <f>IFERROR(__xludf.DUMMYFUNCTION("GOOGLETRANSLATE(A429,""en"", ""ar"")"),"كلب البني يعمل من خلال العشب")</f>
        <v>كلب البني يعمل من خلال العشب</v>
      </c>
    </row>
    <row r="430">
      <c r="A430" s="1" t="s">
        <v>81</v>
      </c>
      <c r="B430" t="str">
        <f>IFERROR(__xludf.DUMMYFUNCTION("GOOGLETRANSLATE(A430,""en"", ""ar"")"),"كلب البني يعمل من خلال العشب")</f>
        <v>كلب البني يعمل من خلال العشب</v>
      </c>
    </row>
    <row r="431">
      <c r="A431" s="1" t="s">
        <v>139</v>
      </c>
      <c r="B431" t="str">
        <f>IFERROR(__xludf.DUMMYFUNCTION("GOOGLETRANSLATE(A431,""en"", ""ar"")"),"رجل يقف على صخرة")</f>
        <v>رجل يقف على صخرة</v>
      </c>
    </row>
    <row r="432">
      <c r="A432" s="1" t="s">
        <v>139</v>
      </c>
      <c r="B432" t="str">
        <f>IFERROR(__xludf.DUMMYFUNCTION("GOOGLETRANSLATE(A432,""en"", ""ar"")"),"رجل يقف على صخرة")</f>
        <v>رجل يقف على صخرة</v>
      </c>
    </row>
    <row r="433">
      <c r="A433" s="1" t="s">
        <v>139</v>
      </c>
      <c r="B433" t="str">
        <f>IFERROR(__xludf.DUMMYFUNCTION("GOOGLETRANSLATE(A433,""en"", ""ar"")"),"رجل يقف على صخرة")</f>
        <v>رجل يقف على صخرة</v>
      </c>
    </row>
    <row r="434">
      <c r="A434" s="1" t="s">
        <v>112</v>
      </c>
      <c r="B434" t="str">
        <f>IFERROR(__xludf.DUMMYFUNCTION("GOOGLETRANSLATE(A434,""en"", ""ar"")"),"مجموعة من الناس يقفون على الشارع")</f>
        <v>مجموعة من الناس يقفون على الشارع</v>
      </c>
    </row>
    <row r="435">
      <c r="A435" s="1" t="s">
        <v>112</v>
      </c>
      <c r="B435" t="str">
        <f>IFERROR(__xludf.DUMMYFUNCTION("GOOGLETRANSLATE(A435,""en"", ""ar"")"),"مجموعة من الناس يقفون على الشارع")</f>
        <v>مجموعة من الناس يقفون على الشارع</v>
      </c>
    </row>
    <row r="436">
      <c r="A436" s="1" t="s">
        <v>112</v>
      </c>
      <c r="B436" t="str">
        <f>IFERROR(__xludf.DUMMYFUNCTION("GOOGLETRANSLATE(A436,""en"", ""ar"")"),"مجموعة من الناس يقفون على الشارع")</f>
        <v>مجموعة من الناس يقفون على الشارع</v>
      </c>
    </row>
    <row r="437">
      <c r="A437" s="1" t="s">
        <v>140</v>
      </c>
      <c r="B437" t="str">
        <f>IFERROR(__xludf.DUMMYFUNCTION("GOOGLETRANSLATE(A437,""en"", ""ar"")"),"اثنين من الناس يقفون في الماء")</f>
        <v>اثنين من الناس يقفون في الماء</v>
      </c>
    </row>
    <row r="438">
      <c r="A438" s="1" t="s">
        <v>140</v>
      </c>
      <c r="B438" t="str">
        <f>IFERROR(__xludf.DUMMYFUNCTION("GOOGLETRANSLATE(A438,""en"", ""ar"")"),"اثنين من الناس يقفون في الماء")</f>
        <v>اثنين من الناس يقفون في الماء</v>
      </c>
    </row>
    <row r="439">
      <c r="A439" s="1" t="s">
        <v>140</v>
      </c>
      <c r="B439" t="str">
        <f>IFERROR(__xludf.DUMMYFUNCTION("GOOGLETRANSLATE(A439,""en"", ""ar"")"),"اثنين من الناس يقفون في الماء")</f>
        <v>اثنين من الناس يقفون في الماء</v>
      </c>
    </row>
    <row r="440">
      <c r="A440" s="1" t="s">
        <v>141</v>
      </c>
      <c r="B440" t="str">
        <f>IFERROR(__xludf.DUMMYFUNCTION("GOOGLETRANSLATE(A440,""en"", ""ar"")"),"شخصين يلعبون في الماء")</f>
        <v>شخصين يلعبون في الماء</v>
      </c>
    </row>
    <row r="441">
      <c r="A441" s="1" t="s">
        <v>141</v>
      </c>
      <c r="B441" t="str">
        <f>IFERROR(__xludf.DUMMYFUNCTION("GOOGLETRANSLATE(A441,""en"", ""ar"")"),"شخصين يلعبون في الماء")</f>
        <v>شخصين يلعبون في الماء</v>
      </c>
    </row>
    <row r="442">
      <c r="A442" s="1" t="s">
        <v>141</v>
      </c>
      <c r="B442" t="str">
        <f>IFERROR(__xludf.DUMMYFUNCTION("GOOGLETRANSLATE(A442,""en"", ""ar"")"),"شخصين يلعبون في الماء")</f>
        <v>شخصين يلعبون في الماء</v>
      </c>
    </row>
    <row r="443">
      <c r="A443" s="1" t="s">
        <v>142</v>
      </c>
      <c r="B443" t="str">
        <f>IFERROR(__xludf.DUMMYFUNCTION("GOOGLETRANSLATE(A443,""en"", ""ar"")"),"رجل يرتدي قميصا أحمر وقميص أحمر يقف على الصخور")</f>
        <v>رجل يرتدي قميصا أحمر وقميص أحمر يقف على الصخور</v>
      </c>
    </row>
    <row r="444">
      <c r="A444" s="1" t="s">
        <v>142</v>
      </c>
      <c r="B444" t="str">
        <f>IFERROR(__xludf.DUMMYFUNCTION("GOOGLETRANSLATE(A444,""en"", ""ar"")"),"رجل يرتدي قميصا أحمر وقميص أحمر يقف على الصخور")</f>
        <v>رجل يرتدي قميصا أحمر وقميص أحمر يقف على الصخور</v>
      </c>
    </row>
    <row r="445">
      <c r="A445" s="1" t="s">
        <v>142</v>
      </c>
      <c r="B445" t="str">
        <f>IFERROR(__xludf.DUMMYFUNCTION("GOOGLETRANSLATE(A445,""en"", ""ar"")"),"رجل يرتدي قميصا أحمر وقميص أحمر يقف على الصخور")</f>
        <v>رجل يرتدي قميصا أحمر وقميص أحمر يقف على الصخور</v>
      </c>
    </row>
    <row r="446">
      <c r="A446" s="1" t="s">
        <v>143</v>
      </c>
      <c r="B446" t="str">
        <f>IFERROR(__xludf.DUMMYFUNCTION("GOOGLETRANSLATE(A446,""en"", ""ar"")"),"امرأة ترتدي قميصا أحمر يتأرجح على أرجوحة")</f>
        <v>امرأة ترتدي قميصا أحمر يتأرجح على أرجوحة</v>
      </c>
    </row>
    <row r="447">
      <c r="A447" s="1" t="s">
        <v>143</v>
      </c>
      <c r="B447" t="str">
        <f>IFERROR(__xludf.DUMMYFUNCTION("GOOGLETRANSLATE(A447,""en"", ""ar"")"),"امرأة ترتدي قميصا أحمر يتأرجح على أرجوحة")</f>
        <v>امرأة ترتدي قميصا أحمر يتأرجح على أرجوحة</v>
      </c>
    </row>
    <row r="448">
      <c r="A448" s="1" t="s">
        <v>143</v>
      </c>
      <c r="B448" t="str">
        <f>IFERROR(__xludf.DUMMYFUNCTION("GOOGLETRANSLATE(A448,""en"", ""ar"")"),"امرأة ترتدي قميصا أحمر يتأرجح على أرجوحة")</f>
        <v>امرأة ترتدي قميصا أحمر يتأرجح على أرجوحة</v>
      </c>
    </row>
    <row r="449">
      <c r="A449" s="1" t="s">
        <v>144</v>
      </c>
      <c r="B449" t="str">
        <f>IFERROR(__xludf.DUMMYFUNCTION("GOOGLETRANSLATE(A449,""en"", ""ar"")"),"امرأة في قميص أسود يقف على الجدار الصخري")</f>
        <v>امرأة في قميص أسود يقف على الجدار الصخري</v>
      </c>
    </row>
    <row r="450">
      <c r="A450" s="1" t="s">
        <v>144</v>
      </c>
      <c r="B450" t="str">
        <f>IFERROR(__xludf.DUMMYFUNCTION("GOOGLETRANSLATE(A450,""en"", ""ar"")"),"امرأة في قميص أسود يقف على الجدار الصخري")</f>
        <v>امرأة في قميص أسود يقف على الجدار الصخري</v>
      </c>
    </row>
    <row r="451">
      <c r="A451" s="1" t="s">
        <v>144</v>
      </c>
      <c r="B451" t="str">
        <f>IFERROR(__xludf.DUMMYFUNCTION("GOOGLETRANSLATE(A451,""en"", ""ar"")"),"امرأة في قميص أسود يقف على الجدار الصخري")</f>
        <v>امرأة في قميص أسود يقف على الجدار الصخري</v>
      </c>
    </row>
    <row r="452">
      <c r="A452" s="1" t="s">
        <v>145</v>
      </c>
      <c r="B452" t="str">
        <f>IFERROR(__xludf.DUMMYFUNCTION("GOOGLETRANSLATE(A452,""en"", ""ar"")"),"يلعبون اثنين من الأطفال في الرمال")</f>
        <v>يلعبون اثنين من الأطفال في الرمال</v>
      </c>
    </row>
    <row r="453">
      <c r="A453" s="1" t="s">
        <v>145</v>
      </c>
      <c r="B453" t="str">
        <f>IFERROR(__xludf.DUMMYFUNCTION("GOOGLETRANSLATE(A453,""en"", ""ar"")"),"يلعبون اثنين من الأطفال في الرمال")</f>
        <v>يلعبون اثنين من الأطفال في الرمال</v>
      </c>
    </row>
    <row r="454">
      <c r="A454" s="1" t="s">
        <v>145</v>
      </c>
      <c r="B454" t="str">
        <f>IFERROR(__xludf.DUMMYFUNCTION("GOOGLETRANSLATE(A454,""en"", ""ar"")"),"يلعبون اثنين من الأطفال في الرمال")</f>
        <v>يلعبون اثنين من الأطفال في الرمال</v>
      </c>
    </row>
    <row r="455">
      <c r="A455" s="1" t="s">
        <v>79</v>
      </c>
      <c r="B455" t="str">
        <f>IFERROR(__xludf.DUMMYFUNCTION("GOOGLETRANSLATE(A455,""en"", ""ar"")"),"رجل يقف في الثلج")</f>
        <v>رجل يقف في الثلج</v>
      </c>
    </row>
    <row r="456">
      <c r="A456" s="1" t="s">
        <v>79</v>
      </c>
      <c r="B456" t="str">
        <f>IFERROR(__xludf.DUMMYFUNCTION("GOOGLETRANSLATE(A456,""en"", ""ar"")"),"رجل يقف في الثلج")</f>
        <v>رجل يقف في الثلج</v>
      </c>
    </row>
    <row r="457">
      <c r="A457" s="1" t="s">
        <v>79</v>
      </c>
      <c r="B457" t="str">
        <f>IFERROR(__xludf.DUMMYFUNCTION("GOOGLETRANSLATE(A457,""en"", ""ar"")"),"رجل يقف في الثلج")</f>
        <v>رجل يقف في الثلج</v>
      </c>
    </row>
    <row r="458">
      <c r="A458" s="1" t="s">
        <v>146</v>
      </c>
      <c r="B458" t="str">
        <f>IFERROR(__xludf.DUMMYFUNCTION("GOOGLETRANSLATE(A458,""en"", ""ar"")"),"رجل يرتدي قميصا أسود يقف أمام مبنى")</f>
        <v>رجل يرتدي قميصا أسود يقف أمام مبنى</v>
      </c>
    </row>
    <row r="459">
      <c r="A459" s="1" t="s">
        <v>146</v>
      </c>
      <c r="B459" t="str">
        <f>IFERROR(__xludf.DUMMYFUNCTION("GOOGLETRANSLATE(A459,""en"", ""ar"")"),"رجل يرتدي قميصا أسود يقف أمام مبنى")</f>
        <v>رجل يرتدي قميصا أسود يقف أمام مبنى</v>
      </c>
    </row>
    <row r="460">
      <c r="A460" s="1" t="s">
        <v>146</v>
      </c>
      <c r="B460" t="str">
        <f>IFERROR(__xludf.DUMMYFUNCTION("GOOGLETRANSLATE(A460,""en"", ""ar"")"),"رجل يرتدي قميصا أسود يقف أمام مبنى")</f>
        <v>رجل يرتدي قميصا أسود يقف أمام مبنى</v>
      </c>
    </row>
    <row r="461">
      <c r="A461" s="1" t="s">
        <v>147</v>
      </c>
      <c r="B461" t="str">
        <f>IFERROR(__xludf.DUMMYFUNCTION("GOOGLETRANSLATE(A461,""en"", ""ar"")"),"رجل يرتدي قميصا أحمر وقبعة حمراء وقبعة حمراء وقبعة حمراء وقبعة حمراء وخوذة حمراء")</f>
        <v>رجل يرتدي قميصا أحمر وقبعة حمراء وقبعة حمراء وقبعة حمراء وقبعة حمراء وخوذة حمراء</v>
      </c>
    </row>
    <row r="462">
      <c r="A462" s="1" t="s">
        <v>147</v>
      </c>
      <c r="B462" t="str">
        <f>IFERROR(__xludf.DUMMYFUNCTION("GOOGLETRANSLATE(A462,""en"", ""ar"")"),"رجل يرتدي قميصا أحمر وقبعة حمراء وقبعة حمراء وقبعة حمراء وقبعة حمراء وخوذة حمراء")</f>
        <v>رجل يرتدي قميصا أحمر وقبعة حمراء وقبعة حمراء وقبعة حمراء وقبعة حمراء وخوذة حمراء</v>
      </c>
    </row>
    <row r="463">
      <c r="A463" s="1" t="s">
        <v>147</v>
      </c>
      <c r="B463" t="str">
        <f>IFERROR(__xludf.DUMMYFUNCTION("GOOGLETRANSLATE(A463,""en"", ""ar"")"),"رجل يرتدي قميصا أحمر وقبعة حمراء وقبعة حمراء وقبعة حمراء وقبعة حمراء وخوذة حمراء")</f>
        <v>رجل يرتدي قميصا أحمر وقبعة حمراء وقبعة حمراء وقبعة حمراء وقبعة حمراء وخوذة حمراء</v>
      </c>
    </row>
    <row r="464">
      <c r="A464" s="1" t="s">
        <v>148</v>
      </c>
      <c r="B464" t="str">
        <f>IFERROR(__xludf.DUMMYFUNCTION("GOOGLETRANSLATE(A464,""en"", ""ar"")"),"كلب البني يعمل عن طريق المياه")</f>
        <v>كلب البني يعمل عن طريق المياه</v>
      </c>
    </row>
    <row r="465">
      <c r="A465" s="1" t="s">
        <v>148</v>
      </c>
      <c r="B465" t="str">
        <f>IFERROR(__xludf.DUMMYFUNCTION("GOOGLETRANSLATE(A465,""en"", ""ar"")"),"كلب البني يعمل عن طريق المياه")</f>
        <v>كلب البني يعمل عن طريق المياه</v>
      </c>
    </row>
    <row r="466">
      <c r="A466" s="1" t="s">
        <v>148</v>
      </c>
      <c r="B466" t="str">
        <f>IFERROR(__xludf.DUMMYFUNCTION("GOOGLETRANSLATE(A466,""en"", ""ar"")"),"كلب البني يعمل عن طريق المياه")</f>
        <v>كلب البني يعمل عن طريق المياه</v>
      </c>
    </row>
    <row r="467">
      <c r="A467" s="1" t="s">
        <v>149</v>
      </c>
      <c r="B467" t="str">
        <f>IFERROR(__xludf.DUMMYFUNCTION("GOOGLETRANSLATE(A467,""en"", ""ar"")"),"يلعب فتاة في قميص أحمر وقميصا أحمر مع لعبة الحمراء")</f>
        <v>يلعب فتاة في قميص أحمر وقميصا أحمر مع لعبة الحمراء</v>
      </c>
    </row>
    <row r="468">
      <c r="A468" s="1" t="s">
        <v>149</v>
      </c>
      <c r="B468" t="str">
        <f>IFERROR(__xludf.DUMMYFUNCTION("GOOGLETRANSLATE(A468,""en"", ""ar"")"),"يلعب فتاة في قميص أحمر وقميصا أحمر مع لعبة الحمراء")</f>
        <v>يلعب فتاة في قميص أحمر وقميصا أحمر مع لعبة الحمراء</v>
      </c>
    </row>
    <row r="469">
      <c r="A469" s="1" t="s">
        <v>149</v>
      </c>
      <c r="B469" t="str">
        <f>IFERROR(__xludf.DUMMYFUNCTION("GOOGLETRANSLATE(A469,""en"", ""ar"")"),"يلعب فتاة في قميص أحمر وقميصا أحمر مع لعبة الحمراء")</f>
        <v>يلعب فتاة في قميص أحمر وقميصا أحمر مع لعبة الحمراء</v>
      </c>
    </row>
    <row r="470">
      <c r="A470" s="1" t="s">
        <v>150</v>
      </c>
      <c r="B470" t="str">
        <f>IFERROR(__xludf.DUMMYFUNCTION("GOOGLETRANSLATE(A470,""en"", ""ar"")"),"فتاة في قميص أسود ويحمل سيجارة")</f>
        <v>فتاة في قميص أسود ويحمل سيجارة</v>
      </c>
    </row>
    <row r="471">
      <c r="A471" s="1" t="s">
        <v>150</v>
      </c>
      <c r="B471" t="str">
        <f>IFERROR(__xludf.DUMMYFUNCTION("GOOGLETRANSLATE(A471,""en"", ""ar"")"),"فتاة في قميص أسود ويحمل سيجارة")</f>
        <v>فتاة في قميص أسود ويحمل سيجارة</v>
      </c>
    </row>
    <row r="472">
      <c r="A472" s="1" t="s">
        <v>150</v>
      </c>
      <c r="B472" t="str">
        <f>IFERROR(__xludf.DUMMYFUNCTION("GOOGLETRANSLATE(A472,""en"", ""ar"")"),"فتاة في قميص أسود ويحمل سيجارة")</f>
        <v>فتاة في قميص أسود ويحمل سيجارة</v>
      </c>
    </row>
    <row r="473">
      <c r="A473" s="1" t="s">
        <v>151</v>
      </c>
      <c r="B473" t="str">
        <f>IFERROR(__xludf.DUMMYFUNCTION("GOOGLETRANSLATE(A473,""en"", ""ar"")"),"يتم تشغيل كلب أبيض على الرصيف")</f>
        <v>يتم تشغيل كلب أبيض على الرصيف</v>
      </c>
    </row>
    <row r="474">
      <c r="A474" s="1" t="s">
        <v>151</v>
      </c>
      <c r="B474" t="str">
        <f>IFERROR(__xludf.DUMMYFUNCTION("GOOGLETRANSLATE(A474,""en"", ""ar"")"),"يتم تشغيل كلب أبيض على الرصيف")</f>
        <v>يتم تشغيل كلب أبيض على الرصيف</v>
      </c>
    </row>
    <row r="475">
      <c r="A475" s="1" t="s">
        <v>151</v>
      </c>
      <c r="B475" t="str">
        <f>IFERROR(__xludf.DUMMYFUNCTION("GOOGLETRANSLATE(A475,""en"", ""ar"")"),"يتم تشغيل كلب أبيض على الرصيف")</f>
        <v>يتم تشغيل كلب أبيض على الرصيف</v>
      </c>
    </row>
    <row r="476">
      <c r="A476" s="1" t="s">
        <v>152</v>
      </c>
      <c r="B476" t="str">
        <f>IFERROR(__xludf.DUMMYFUNCTION("GOOGLETRANSLATE(A476,""en"", ""ar"")"),"صبي صغير يرتدي قميصا أحمر وقميص أحمر هو القفز على لوح التزلج")</f>
        <v>صبي صغير يرتدي قميصا أحمر وقميص أحمر هو القفز على لوح التزلج</v>
      </c>
    </row>
    <row r="477">
      <c r="A477" s="1" t="s">
        <v>152</v>
      </c>
      <c r="B477" t="str">
        <f>IFERROR(__xludf.DUMMYFUNCTION("GOOGLETRANSLATE(A477,""en"", ""ar"")"),"صبي صغير يرتدي قميصا أحمر وقميص أحمر هو القفز على لوح التزلج")</f>
        <v>صبي صغير يرتدي قميصا أحمر وقميص أحمر هو القفز على لوح التزلج</v>
      </c>
    </row>
    <row r="478">
      <c r="A478" s="1" t="s">
        <v>152</v>
      </c>
      <c r="B478" t="str">
        <f>IFERROR(__xludf.DUMMYFUNCTION("GOOGLETRANSLATE(A478,""en"", ""ar"")"),"صبي صغير يرتدي قميصا أحمر وقميص أحمر هو القفز على لوح التزلج")</f>
        <v>صبي صغير يرتدي قميصا أحمر وقميص أحمر هو القفز على لوح التزلج</v>
      </c>
    </row>
    <row r="479">
      <c r="A479" s="1" t="s">
        <v>153</v>
      </c>
      <c r="B479" t="str">
        <f>IFERROR(__xludf.DUMMYFUNCTION("GOOGLETRANSLATE(A479,""en"", ""ar"")"),"امرأة في قميص أزرق وتسلق الصخور")</f>
        <v>امرأة في قميص أزرق وتسلق الصخور</v>
      </c>
    </row>
    <row r="480">
      <c r="A480" s="1" t="s">
        <v>153</v>
      </c>
      <c r="B480" t="str">
        <f>IFERROR(__xludf.DUMMYFUNCTION("GOOGLETRANSLATE(A480,""en"", ""ar"")"),"امرأة في قميص أزرق وتسلق الصخور")</f>
        <v>امرأة في قميص أزرق وتسلق الصخور</v>
      </c>
    </row>
    <row r="481">
      <c r="A481" s="1" t="s">
        <v>153</v>
      </c>
      <c r="B481" t="str">
        <f>IFERROR(__xludf.DUMMYFUNCTION("GOOGLETRANSLATE(A481,""en"", ""ar"")"),"امرأة في قميص أزرق وتسلق الصخور")</f>
        <v>امرأة في قميص أزرق وتسلق الصخور</v>
      </c>
    </row>
    <row r="482">
      <c r="A482" s="1" t="s">
        <v>154</v>
      </c>
      <c r="B482" t="str">
        <f>IFERROR(__xludf.DUMMYFUNCTION("GOOGLETRANSLATE(A482,""en"", ""ar"")"),"اثنين من الفتيات الصغيرات ويبتسم")</f>
        <v>اثنين من الفتيات الصغيرات ويبتسم</v>
      </c>
    </row>
    <row r="483">
      <c r="A483" s="1" t="s">
        <v>154</v>
      </c>
      <c r="B483" t="str">
        <f>IFERROR(__xludf.DUMMYFUNCTION("GOOGLETRANSLATE(A483,""en"", ""ar"")"),"اثنين من الفتيات الصغيرات ويبتسم")</f>
        <v>اثنين من الفتيات الصغيرات ويبتسم</v>
      </c>
    </row>
    <row r="484">
      <c r="A484" s="1" t="s">
        <v>154</v>
      </c>
      <c r="B484" t="str">
        <f>IFERROR(__xludf.DUMMYFUNCTION("GOOGLETRANSLATE(A484,""en"", ""ar"")"),"اثنين من الفتيات الصغيرات ويبتسم")</f>
        <v>اثنين من الفتيات الصغيرات ويبتسم</v>
      </c>
    </row>
    <row r="485">
      <c r="A485" s="1" t="s">
        <v>155</v>
      </c>
      <c r="B485" t="str">
        <f>IFERROR(__xludf.DUMMYFUNCTION("GOOGLETRANSLATE(A485,""en"", ""ar"")"),"صبي في سترة حمراء هو القفز على الثلج")</f>
        <v>صبي في سترة حمراء هو القفز على الثلج</v>
      </c>
    </row>
    <row r="486">
      <c r="A486" s="1" t="s">
        <v>155</v>
      </c>
      <c r="B486" t="str">
        <f>IFERROR(__xludf.DUMMYFUNCTION("GOOGLETRANSLATE(A486,""en"", ""ar"")"),"صبي في سترة حمراء هو القفز على الثلج")</f>
        <v>صبي في سترة حمراء هو القفز على الثلج</v>
      </c>
    </row>
    <row r="487">
      <c r="A487" s="1" t="s">
        <v>155</v>
      </c>
      <c r="B487" t="str">
        <f>IFERROR(__xludf.DUMMYFUNCTION("GOOGLETRANSLATE(A487,""en"", ""ar"")"),"صبي في سترة حمراء هو القفز على الثلج")</f>
        <v>صبي في سترة حمراء هو القفز على الثلج</v>
      </c>
    </row>
    <row r="488">
      <c r="A488" s="1" t="s">
        <v>156</v>
      </c>
      <c r="B488" t="str">
        <f>IFERROR(__xludf.DUMMYFUNCTION("GOOGLETRANSLATE(A488,""en"", ""ar"")"),"يلعبون اثنين من الكلاب في الثلج")</f>
        <v>يلعبون اثنين من الكلاب في الثلج</v>
      </c>
    </row>
    <row r="489">
      <c r="A489" s="1" t="s">
        <v>156</v>
      </c>
      <c r="B489" t="str">
        <f>IFERROR(__xludf.DUMMYFUNCTION("GOOGLETRANSLATE(A489,""en"", ""ar"")"),"يلعبون اثنين من الكلاب في الثلج")</f>
        <v>يلعبون اثنين من الكلاب في الثلج</v>
      </c>
    </row>
    <row r="490">
      <c r="A490" s="1" t="s">
        <v>156</v>
      </c>
      <c r="B490" t="str">
        <f>IFERROR(__xludf.DUMMYFUNCTION("GOOGLETRANSLATE(A490,""en"", ""ar"")"),"يلعبون اثنين من الكلاب في الثلج")</f>
        <v>يلعبون اثنين من الكلاب في الثلج</v>
      </c>
    </row>
    <row r="491">
      <c r="A491" s="1" t="s">
        <v>118</v>
      </c>
      <c r="B491" t="str">
        <f>IFERROR(__xludf.DUMMYFUNCTION("GOOGLETRANSLATE(A491,""en"", ""ar"")"),"رجل في سترة سوداء يجلس على مقاعد البدلاء")</f>
        <v>رجل في سترة سوداء يجلس على مقاعد البدلاء</v>
      </c>
    </row>
    <row r="492">
      <c r="A492" s="1" t="s">
        <v>118</v>
      </c>
      <c r="B492" t="str">
        <f>IFERROR(__xludf.DUMMYFUNCTION("GOOGLETRANSLATE(A492,""en"", ""ar"")"),"رجل في سترة سوداء يجلس على مقاعد البدلاء")</f>
        <v>رجل في سترة سوداء يجلس على مقاعد البدلاء</v>
      </c>
    </row>
    <row r="493">
      <c r="A493" s="1" t="s">
        <v>118</v>
      </c>
      <c r="B493" t="str">
        <f>IFERROR(__xludf.DUMMYFUNCTION("GOOGLETRANSLATE(A493,""en"", ""ar"")"),"رجل في سترة سوداء يجلس على مقاعد البدلاء")</f>
        <v>رجل في سترة سوداء يجلس على مقاعد البدلاء</v>
      </c>
    </row>
    <row r="494">
      <c r="A494" s="1" t="s">
        <v>157</v>
      </c>
      <c r="B494" t="str">
        <f>IFERROR(__xludf.DUMMYFUNCTION("GOOGLETRANSLATE(A494,""en"", ""ar"")"),"صبي صغير مع قميص أزرق يقف في الماء")</f>
        <v>صبي صغير مع قميص أزرق يقف في الماء</v>
      </c>
    </row>
    <row r="495">
      <c r="A495" s="1" t="s">
        <v>157</v>
      </c>
      <c r="B495" t="str">
        <f>IFERROR(__xludf.DUMMYFUNCTION("GOOGLETRANSLATE(A495,""en"", ""ar"")"),"صبي صغير مع قميص أزرق يقف في الماء")</f>
        <v>صبي صغير مع قميص أزرق يقف في الماء</v>
      </c>
    </row>
    <row r="496">
      <c r="A496" s="1" t="s">
        <v>157</v>
      </c>
      <c r="B496" t="str">
        <f>IFERROR(__xludf.DUMMYFUNCTION("GOOGLETRANSLATE(A496,""en"", ""ar"")"),"صبي صغير مع قميص أزرق يقف في الماء")</f>
        <v>صبي صغير مع قميص أزرق يقف في الماء</v>
      </c>
    </row>
    <row r="497">
      <c r="A497" s="1" t="s">
        <v>146</v>
      </c>
      <c r="B497" t="str">
        <f>IFERROR(__xludf.DUMMYFUNCTION("GOOGLETRANSLATE(A497,""en"", ""ar"")"),"رجل يرتدي قميصا أسود يقف أمام مبنى")</f>
        <v>رجل يرتدي قميصا أسود يقف أمام مبنى</v>
      </c>
    </row>
    <row r="498">
      <c r="A498" s="1" t="s">
        <v>146</v>
      </c>
      <c r="B498" t="str">
        <f>IFERROR(__xludf.DUMMYFUNCTION("GOOGLETRANSLATE(A498,""en"", ""ar"")"),"رجل يرتدي قميصا أسود يقف أمام مبنى")</f>
        <v>رجل يرتدي قميصا أسود يقف أمام مبنى</v>
      </c>
    </row>
    <row r="499">
      <c r="A499" s="1" t="s">
        <v>146</v>
      </c>
      <c r="B499" t="str">
        <f>IFERROR(__xludf.DUMMYFUNCTION("GOOGLETRANSLATE(A499,""en"", ""ar"")"),"رجل يرتدي قميصا أسود يقف أمام مبنى")</f>
        <v>رجل يرتدي قميصا أسود يقف أمام مبنى</v>
      </c>
    </row>
    <row r="500">
      <c r="A500" s="1" t="s">
        <v>22</v>
      </c>
      <c r="B500" t="str">
        <f>IFERROR(__xludf.DUMMYFUNCTION("GOOGLETRANSLATE(A500,""en"", ""ar"")"),"مجموعة من الناس يجلسون على مقاعد البدلاء")</f>
        <v>مجموعة من الناس يجلسون على مقاعد البدلاء</v>
      </c>
    </row>
    <row r="501">
      <c r="A501" s="1" t="s">
        <v>22</v>
      </c>
      <c r="B501" t="str">
        <f>IFERROR(__xludf.DUMMYFUNCTION("GOOGLETRANSLATE(A501,""en"", ""ar"")"),"مجموعة من الناس يجلسون على مقاعد البدلاء")</f>
        <v>مجموعة من الناس يجلسون على مقاعد البدلاء</v>
      </c>
    </row>
    <row r="502">
      <c r="A502" s="1" t="s">
        <v>22</v>
      </c>
      <c r="B502" t="str">
        <f>IFERROR(__xludf.DUMMYFUNCTION("GOOGLETRANSLATE(A502,""en"", ""ar"")"),"مجموعة من الناس يجلسون على مقاعد البدلاء")</f>
        <v>مجموعة من الناس يجلسون على مقاعد البدلاء</v>
      </c>
    </row>
    <row r="503">
      <c r="A503" s="1" t="s">
        <v>158</v>
      </c>
      <c r="B503" t="str">
        <f>IFERROR(__xludf.DUMMYFUNCTION("GOOGLETRANSLATE(A503,""en"", ""ar"")"),"مجموعة من الناس تقف على شجرة")</f>
        <v>مجموعة من الناس تقف على شجرة</v>
      </c>
    </row>
    <row r="504">
      <c r="A504" s="1" t="s">
        <v>158</v>
      </c>
      <c r="B504" t="str">
        <f>IFERROR(__xludf.DUMMYFUNCTION("GOOGLETRANSLATE(A504,""en"", ""ar"")"),"مجموعة من الناس تقف على شجرة")</f>
        <v>مجموعة من الناس تقف على شجرة</v>
      </c>
    </row>
    <row r="505">
      <c r="A505" s="1" t="s">
        <v>158</v>
      </c>
      <c r="B505" t="str">
        <f>IFERROR(__xludf.DUMMYFUNCTION("GOOGLETRANSLATE(A505,""en"", ""ar"")"),"مجموعة من الناس تقف على شجرة")</f>
        <v>مجموعة من الناس تقف على شجرة</v>
      </c>
    </row>
    <row r="506">
      <c r="A506" s="1" t="s">
        <v>79</v>
      </c>
      <c r="B506" t="str">
        <f>IFERROR(__xludf.DUMMYFUNCTION("GOOGLETRANSLATE(A506,""en"", ""ar"")"),"رجل يقف في الثلج")</f>
        <v>رجل يقف في الثلج</v>
      </c>
    </row>
    <row r="507">
      <c r="A507" s="1" t="s">
        <v>79</v>
      </c>
      <c r="B507" t="str">
        <f>IFERROR(__xludf.DUMMYFUNCTION("GOOGLETRANSLATE(A507,""en"", ""ar"")"),"رجل يقف في الثلج")</f>
        <v>رجل يقف في الثلج</v>
      </c>
    </row>
    <row r="508">
      <c r="A508" s="1" t="s">
        <v>79</v>
      </c>
      <c r="B508" t="str">
        <f>IFERROR(__xludf.DUMMYFUNCTION("GOOGLETRANSLATE(A508,""en"", ""ar"")"),"رجل يقف في الثلج")</f>
        <v>رجل يقف في الثلج</v>
      </c>
    </row>
    <row r="509">
      <c r="A509" s="1" t="s">
        <v>159</v>
      </c>
      <c r="B509" t="str">
        <f>IFERROR(__xludf.DUMMYFUNCTION("GOOGLETRANSLATE(A509,""en"", ""ar"")"),"شخص يسير عن طريق المياه")</f>
        <v>شخص يسير عن طريق المياه</v>
      </c>
    </row>
    <row r="510">
      <c r="A510" s="1" t="s">
        <v>159</v>
      </c>
      <c r="B510" t="str">
        <f>IFERROR(__xludf.DUMMYFUNCTION("GOOGLETRANSLATE(A510,""en"", ""ar"")"),"شخص يسير عن طريق المياه")</f>
        <v>شخص يسير عن طريق المياه</v>
      </c>
    </row>
    <row r="511">
      <c r="A511" s="1" t="s">
        <v>159</v>
      </c>
      <c r="B511" t="str">
        <f>IFERROR(__xludf.DUMMYFUNCTION("GOOGLETRANSLATE(A511,""en"", ""ar"")"),"شخص يسير عن طريق المياه")</f>
        <v>شخص يسير عن طريق المياه</v>
      </c>
    </row>
    <row r="512">
      <c r="A512" s="1" t="s">
        <v>160</v>
      </c>
      <c r="B512" t="str">
        <f>IFERROR(__xludf.DUMMYFUNCTION("GOOGLETRANSLATE(A512,""en"", ""ar"")"),"رجل يرتدي قميصا أبيض يجلس على بحيرة")</f>
        <v>رجل يرتدي قميصا أبيض يجلس على بحيرة</v>
      </c>
    </row>
    <row r="513">
      <c r="A513" s="1" t="s">
        <v>160</v>
      </c>
      <c r="B513" t="str">
        <f>IFERROR(__xludf.DUMMYFUNCTION("GOOGLETRANSLATE(A513,""en"", ""ar"")"),"رجل يرتدي قميصا أبيض يجلس على بحيرة")</f>
        <v>رجل يرتدي قميصا أبيض يجلس على بحيرة</v>
      </c>
    </row>
    <row r="514">
      <c r="A514" s="1" t="s">
        <v>160</v>
      </c>
      <c r="B514" t="str">
        <f>IFERROR(__xludf.DUMMYFUNCTION("GOOGLETRANSLATE(A514,""en"", ""ar"")"),"رجل يرتدي قميصا أبيض يجلس على بحيرة")</f>
        <v>رجل يرتدي قميصا أبيض يجلس على بحيرة</v>
      </c>
    </row>
    <row r="515">
      <c r="A515" s="1" t="s">
        <v>161</v>
      </c>
      <c r="B515" t="str">
        <f>IFERROR(__xludf.DUMMYFUNCTION("GOOGLETRANSLATE(A515,""en"", ""ar"")"),"يلعبون اثنين من الكلاب في العشب")</f>
        <v>يلعبون اثنين من الكلاب في العشب</v>
      </c>
    </row>
    <row r="516">
      <c r="A516" s="1" t="s">
        <v>161</v>
      </c>
      <c r="B516" t="str">
        <f>IFERROR(__xludf.DUMMYFUNCTION("GOOGLETRANSLATE(A516,""en"", ""ar"")"),"يلعبون اثنين من الكلاب في العشب")</f>
        <v>يلعبون اثنين من الكلاب في العشب</v>
      </c>
    </row>
    <row r="517">
      <c r="A517" s="1" t="s">
        <v>161</v>
      </c>
      <c r="B517" t="str">
        <f>IFERROR(__xludf.DUMMYFUNCTION("GOOGLETRANSLATE(A517,""en"", ""ar"")"),"يلعبون اثنين من الكلاب في العشب")</f>
        <v>يلعبون اثنين من الكلاب في العشب</v>
      </c>
    </row>
    <row r="518">
      <c r="A518" s="1" t="s">
        <v>162</v>
      </c>
      <c r="B518" t="str">
        <f>IFERROR(__xludf.DUMMYFUNCTION("GOOGLETRANSLATE(A518,""en"", ""ar"")"),"رجل وامرأة تقف على جسر")</f>
        <v>رجل وامرأة تقف على جسر</v>
      </c>
    </row>
    <row r="519">
      <c r="A519" s="1" t="s">
        <v>162</v>
      </c>
      <c r="B519" t="str">
        <f>IFERROR(__xludf.DUMMYFUNCTION("GOOGLETRANSLATE(A519,""en"", ""ar"")"),"رجل وامرأة تقف على جسر")</f>
        <v>رجل وامرأة تقف على جسر</v>
      </c>
    </row>
    <row r="520">
      <c r="A520" s="1" t="s">
        <v>162</v>
      </c>
      <c r="B520" t="str">
        <f>IFERROR(__xludf.DUMMYFUNCTION("GOOGLETRANSLATE(A520,""en"", ""ar"")"),"رجل وامرأة تقف على جسر")</f>
        <v>رجل وامرأة تقف على جسر</v>
      </c>
    </row>
    <row r="521">
      <c r="A521" s="1" t="s">
        <v>163</v>
      </c>
      <c r="B521" t="str">
        <f>IFERROR(__xludf.DUMMYFUNCTION("GOOGLETRANSLATE(A521,""en"", ""ar"")"),"رجل وكلب يلعبون في الماء")</f>
        <v>رجل وكلب يلعبون في الماء</v>
      </c>
    </row>
    <row r="522">
      <c r="A522" s="1" t="s">
        <v>163</v>
      </c>
      <c r="B522" t="str">
        <f>IFERROR(__xludf.DUMMYFUNCTION("GOOGLETRANSLATE(A522,""en"", ""ar"")"),"رجل وكلب يلعبون في الماء")</f>
        <v>رجل وكلب يلعبون في الماء</v>
      </c>
    </row>
    <row r="523">
      <c r="A523" s="1" t="s">
        <v>163</v>
      </c>
      <c r="B523" t="str">
        <f>IFERROR(__xludf.DUMMYFUNCTION("GOOGLETRANSLATE(A523,""en"", ""ar"")"),"رجل وكلب يلعبون في الماء")</f>
        <v>رجل وكلب يلعبون في الماء</v>
      </c>
    </row>
    <row r="524">
      <c r="A524" s="1" t="s">
        <v>164</v>
      </c>
      <c r="B524" t="str">
        <f>IFERROR(__xludf.DUMMYFUNCTION("GOOGLETRANSLATE(A524,""en"", ""ar"")"),"رجل في سترة سوداء يقف في الشارع")</f>
        <v>رجل في سترة سوداء يقف في الشارع</v>
      </c>
    </row>
    <row r="525">
      <c r="A525" s="1" t="s">
        <v>164</v>
      </c>
      <c r="B525" t="str">
        <f>IFERROR(__xludf.DUMMYFUNCTION("GOOGLETRANSLATE(A525,""en"", ""ar"")"),"رجل في سترة سوداء يقف في الشارع")</f>
        <v>رجل في سترة سوداء يقف في الشارع</v>
      </c>
    </row>
    <row r="526">
      <c r="A526" s="1" t="s">
        <v>164</v>
      </c>
      <c r="B526" t="str">
        <f>IFERROR(__xludf.DUMMYFUNCTION("GOOGLETRANSLATE(A526,""en"", ""ar"")"),"رجل في سترة سوداء يقف في الشارع")</f>
        <v>رجل في سترة سوداء يقف في الشارع</v>
      </c>
    </row>
    <row r="527">
      <c r="A527" s="1" t="s">
        <v>165</v>
      </c>
      <c r="B527" t="str">
        <f>IFERROR(__xludf.DUMMYFUNCTION("GOOGLETRANSLATE(A527,""en"", ""ar"")"),"صبي صغير يرتدي زيا كرة السلة هو عقد لكرة السلة")</f>
        <v>صبي صغير يرتدي زيا كرة السلة هو عقد لكرة السلة</v>
      </c>
    </row>
    <row r="528">
      <c r="A528" s="1" t="s">
        <v>165</v>
      </c>
      <c r="B528" t="str">
        <f>IFERROR(__xludf.DUMMYFUNCTION("GOOGLETRANSLATE(A528,""en"", ""ar"")"),"صبي صغير يرتدي زيا كرة السلة هو عقد لكرة السلة")</f>
        <v>صبي صغير يرتدي زيا كرة السلة هو عقد لكرة السلة</v>
      </c>
    </row>
    <row r="529">
      <c r="A529" s="1" t="s">
        <v>165</v>
      </c>
      <c r="B529" t="str">
        <f>IFERROR(__xludf.DUMMYFUNCTION("GOOGLETRANSLATE(A529,""en"", ""ar"")"),"صبي صغير يرتدي زيا كرة السلة هو عقد لكرة السلة")</f>
        <v>صبي صغير يرتدي زيا كرة السلة هو عقد لكرة السلة</v>
      </c>
    </row>
    <row r="530">
      <c r="A530" s="1" t="s">
        <v>166</v>
      </c>
      <c r="B530" t="str">
        <f>IFERROR(__xludf.DUMMYFUNCTION("GOOGLETRANSLATE(A530,""en"", ""ar"")"),"الشخص هو التسلق الهاوية")</f>
        <v>الشخص هو التسلق الهاوية</v>
      </c>
    </row>
    <row r="531">
      <c r="A531" s="1" t="s">
        <v>166</v>
      </c>
      <c r="B531" t="str">
        <f>IFERROR(__xludf.DUMMYFUNCTION("GOOGLETRANSLATE(A531,""en"", ""ar"")"),"الشخص هو التسلق الهاوية")</f>
        <v>الشخص هو التسلق الهاوية</v>
      </c>
    </row>
    <row r="532">
      <c r="A532" s="1" t="s">
        <v>166</v>
      </c>
      <c r="B532" t="str">
        <f>IFERROR(__xludf.DUMMYFUNCTION("GOOGLETRANSLATE(A532,""en"", ""ar"")"),"الشخص هو التسلق الهاوية")</f>
        <v>الشخص هو التسلق الهاوية</v>
      </c>
    </row>
    <row r="533">
      <c r="A533" s="1" t="s">
        <v>167</v>
      </c>
      <c r="B533" t="str">
        <f>IFERROR(__xludf.DUMMYFUNCTION("GOOGLETRANSLATE(A533,""en"", ""ar"")"),"مجموعة من الناس يلعبون في الماء")</f>
        <v>مجموعة من الناس يلعبون في الماء</v>
      </c>
    </row>
    <row r="534">
      <c r="A534" s="1" t="s">
        <v>167</v>
      </c>
      <c r="B534" t="str">
        <f>IFERROR(__xludf.DUMMYFUNCTION("GOOGLETRANSLATE(A534,""en"", ""ar"")"),"مجموعة من الناس يلعبون في الماء")</f>
        <v>مجموعة من الناس يلعبون في الماء</v>
      </c>
    </row>
    <row r="535">
      <c r="A535" s="1" t="s">
        <v>167</v>
      </c>
      <c r="B535" t="str">
        <f>IFERROR(__xludf.DUMMYFUNCTION("GOOGLETRANSLATE(A535,""en"", ""ar"")"),"مجموعة من الناس يلعبون في الماء")</f>
        <v>مجموعة من الناس يلعبون في الماء</v>
      </c>
    </row>
    <row r="536">
      <c r="A536" s="1" t="s">
        <v>168</v>
      </c>
      <c r="B536" t="str">
        <f>IFERROR(__xludf.DUMMYFUNCTION("GOOGLETRANSLATE(A536,""en"", ""ar"")"),"رجل يرتدي قميصا أزرق وركوب الأمواج في المياه")</f>
        <v>رجل يرتدي قميصا أزرق وركوب الأمواج في المياه</v>
      </c>
    </row>
    <row r="537">
      <c r="A537" s="1" t="s">
        <v>168</v>
      </c>
      <c r="B537" t="str">
        <f>IFERROR(__xludf.DUMMYFUNCTION("GOOGLETRANSLATE(A537,""en"", ""ar"")"),"رجل يرتدي قميصا أزرق وركوب الأمواج في المياه")</f>
        <v>رجل يرتدي قميصا أزرق وركوب الأمواج في المياه</v>
      </c>
    </row>
    <row r="538">
      <c r="A538" s="1" t="s">
        <v>168</v>
      </c>
      <c r="B538" t="str">
        <f>IFERROR(__xludf.DUMMYFUNCTION("GOOGLETRANSLATE(A538,""en"", ""ar"")"),"رجل يرتدي قميصا أزرق وركوب الأمواج في المياه")</f>
        <v>رجل يرتدي قميصا أزرق وركوب الأمواج في المياه</v>
      </c>
    </row>
    <row r="539">
      <c r="A539" s="1" t="s">
        <v>169</v>
      </c>
      <c r="B539" t="str">
        <f>IFERROR(__xludf.DUMMYFUNCTION("GOOGLETRANSLATE(A539,""en"", ""ar"")"),"صبي صغير يرتدي قميصا أزرق يعمل على كرة السلة")</f>
        <v>صبي صغير يرتدي قميصا أزرق يعمل على كرة السلة</v>
      </c>
    </row>
    <row r="540">
      <c r="A540" s="1" t="s">
        <v>169</v>
      </c>
      <c r="B540" t="str">
        <f>IFERROR(__xludf.DUMMYFUNCTION("GOOGLETRANSLATE(A540,""en"", ""ar"")"),"صبي صغير يرتدي قميصا أزرق يعمل على كرة السلة")</f>
        <v>صبي صغير يرتدي قميصا أزرق يعمل على كرة السلة</v>
      </c>
    </row>
    <row r="541">
      <c r="A541" s="1" t="s">
        <v>169</v>
      </c>
      <c r="B541" t="str">
        <f>IFERROR(__xludf.DUMMYFUNCTION("GOOGLETRANSLATE(A541,""en"", ""ar"")"),"صبي صغير يرتدي قميصا أزرق يعمل على كرة السلة")</f>
        <v>صبي صغير يرتدي قميصا أزرق يعمل على كرة السلة</v>
      </c>
    </row>
    <row r="542">
      <c r="A542" s="1" t="s">
        <v>170</v>
      </c>
      <c r="B542" t="str">
        <f>IFERROR(__xludf.DUMMYFUNCTION("GOOGLETRANSLATE(A542,""en"", ""ar"")"),"صبي صغير يرتدي قميصا أحمر يلعب الغيتار")</f>
        <v>صبي صغير يرتدي قميصا أحمر يلعب الغيتار</v>
      </c>
    </row>
    <row r="543">
      <c r="A543" s="1" t="s">
        <v>170</v>
      </c>
      <c r="B543" t="str">
        <f>IFERROR(__xludf.DUMMYFUNCTION("GOOGLETRANSLATE(A543,""en"", ""ar"")"),"صبي صغير يرتدي قميصا أحمر يلعب الغيتار")</f>
        <v>صبي صغير يرتدي قميصا أحمر يلعب الغيتار</v>
      </c>
    </row>
    <row r="544">
      <c r="A544" s="1" t="s">
        <v>170</v>
      </c>
      <c r="B544" t="str">
        <f>IFERROR(__xludf.DUMMYFUNCTION("GOOGLETRANSLATE(A544,""en"", ""ar"")"),"صبي صغير يرتدي قميصا أحمر يلعب الغيتار")</f>
        <v>صبي صغير يرتدي قميصا أحمر يلعب الغيتار</v>
      </c>
    </row>
    <row r="545">
      <c r="A545" s="1" t="s">
        <v>171</v>
      </c>
      <c r="B545" t="str">
        <f>IFERROR(__xludf.DUMMYFUNCTION("GOOGLETRANSLATE(A545,""en"", ""ar"")"),"كلب أبيض وأسود يعمل من خلال حقل")</f>
        <v>كلب أبيض وأسود يعمل من خلال حقل</v>
      </c>
    </row>
    <row r="546">
      <c r="A546" s="1" t="s">
        <v>171</v>
      </c>
      <c r="B546" t="str">
        <f>IFERROR(__xludf.DUMMYFUNCTION("GOOGLETRANSLATE(A546,""en"", ""ar"")"),"كلب أبيض وأسود يعمل من خلال حقل")</f>
        <v>كلب أبيض وأسود يعمل من خلال حقل</v>
      </c>
    </row>
    <row r="547">
      <c r="A547" s="1" t="s">
        <v>171</v>
      </c>
      <c r="B547" t="str">
        <f>IFERROR(__xludf.DUMMYFUNCTION("GOOGLETRANSLATE(A547,""en"", ""ar"")"),"كلب أبيض وأسود يعمل من خلال حقل")</f>
        <v>كلب أبيض وأسود يعمل من خلال حقل</v>
      </c>
    </row>
    <row r="548">
      <c r="A548" s="1" t="s">
        <v>172</v>
      </c>
      <c r="B548" t="str">
        <f>IFERROR(__xludf.DUMMYFUNCTION("GOOGLETRANSLATE(A548,""en"", ""ar"")"),"كلب البني يقف في الماء")</f>
        <v>كلب البني يقف في الماء</v>
      </c>
    </row>
    <row r="549">
      <c r="A549" s="1" t="s">
        <v>172</v>
      </c>
      <c r="B549" t="str">
        <f>IFERROR(__xludf.DUMMYFUNCTION("GOOGLETRANSLATE(A549,""en"", ""ar"")"),"كلب البني يقف في الماء")</f>
        <v>كلب البني يقف في الماء</v>
      </c>
    </row>
    <row r="550">
      <c r="A550" s="1" t="s">
        <v>172</v>
      </c>
      <c r="B550" t="str">
        <f>IFERROR(__xludf.DUMMYFUNCTION("GOOGLETRANSLATE(A550,""en"", ""ar"")"),"كلب البني يقف في الماء")</f>
        <v>كلب البني يقف في الماء</v>
      </c>
    </row>
    <row r="551">
      <c r="A551" s="1" t="s">
        <v>173</v>
      </c>
      <c r="B551" t="str">
        <f>IFERROR(__xludf.DUMMYFUNCTION("GOOGLETRANSLATE(A551,""en"", ""ar"")"),"التزلج المتزحلق أسفل التل الثلجية")</f>
        <v>التزلج المتزحلق أسفل التل الثلجية</v>
      </c>
    </row>
    <row r="552">
      <c r="A552" s="1" t="s">
        <v>173</v>
      </c>
      <c r="B552" t="str">
        <f>IFERROR(__xludf.DUMMYFUNCTION("GOOGLETRANSLATE(A552,""en"", ""ar"")"),"التزلج المتزحلق أسفل التل الثلجية")</f>
        <v>التزلج المتزحلق أسفل التل الثلجية</v>
      </c>
    </row>
    <row r="553">
      <c r="A553" s="1" t="s">
        <v>173</v>
      </c>
      <c r="B553" t="str">
        <f>IFERROR(__xludf.DUMMYFUNCTION("GOOGLETRANSLATE(A553,""en"", ""ar"")"),"التزلج المتزحلق أسفل التل الثلجية")</f>
        <v>التزلج المتزحلق أسفل التل الثلجية</v>
      </c>
    </row>
    <row r="554">
      <c r="A554" s="1" t="s">
        <v>174</v>
      </c>
      <c r="B554" t="str">
        <f>IFERROR(__xludf.DUMMYFUNCTION("GOOGLETRANSLATE(A554,""en"", ""ar"")"),"صبي صغير يرتدي قميصا أزرق وقميصا أزرق هو ركوب حيلة")</f>
        <v>صبي صغير يرتدي قميصا أزرق وقميصا أزرق هو ركوب حيلة</v>
      </c>
    </row>
    <row r="555">
      <c r="A555" s="1" t="s">
        <v>174</v>
      </c>
      <c r="B555" t="str">
        <f>IFERROR(__xludf.DUMMYFUNCTION("GOOGLETRANSLATE(A555,""en"", ""ar"")"),"صبي صغير يرتدي قميصا أزرق وقميصا أزرق هو ركوب حيلة")</f>
        <v>صبي صغير يرتدي قميصا أزرق وقميصا أزرق هو ركوب حيلة</v>
      </c>
    </row>
    <row r="556">
      <c r="A556" s="1" t="s">
        <v>174</v>
      </c>
      <c r="B556" t="str">
        <f>IFERROR(__xludf.DUMMYFUNCTION("GOOGLETRANSLATE(A556,""en"", ""ar"")"),"صبي صغير يرتدي قميصا أزرق وقميصا أزرق هو ركوب حيلة")</f>
        <v>صبي صغير يرتدي قميصا أزرق وقميصا أزرق هو ركوب حيلة</v>
      </c>
    </row>
    <row r="557">
      <c r="A557" s="1" t="s">
        <v>175</v>
      </c>
      <c r="B557" t="str">
        <f>IFERROR(__xludf.DUMMYFUNCTION("GOOGLETRANSLATE(A557,""en"", ""ar"")"),"مجموعة من الناس يركبون دراجة الترابية")</f>
        <v>مجموعة من الناس يركبون دراجة الترابية</v>
      </c>
    </row>
    <row r="558">
      <c r="A558" s="1" t="s">
        <v>175</v>
      </c>
      <c r="B558" t="str">
        <f>IFERROR(__xludf.DUMMYFUNCTION("GOOGLETRANSLATE(A558,""en"", ""ar"")"),"مجموعة من الناس يركبون دراجة الترابية")</f>
        <v>مجموعة من الناس يركبون دراجة الترابية</v>
      </c>
    </row>
    <row r="559">
      <c r="A559" s="1" t="s">
        <v>175</v>
      </c>
      <c r="B559" t="str">
        <f>IFERROR(__xludf.DUMMYFUNCTION("GOOGLETRANSLATE(A559,""en"", ""ar"")"),"مجموعة من الناس يركبون دراجة الترابية")</f>
        <v>مجموعة من الناس يركبون دراجة الترابية</v>
      </c>
    </row>
    <row r="560">
      <c r="A560" s="1" t="s">
        <v>176</v>
      </c>
      <c r="B560" t="str">
        <f>IFERROR(__xludf.DUMMYFUNCTION("GOOGLETRANSLATE(A560,""en"", ""ar"")"),"شخص في قارب على متن قارب")</f>
        <v>شخص في قارب على متن قارب</v>
      </c>
    </row>
    <row r="561">
      <c r="A561" s="1" t="s">
        <v>176</v>
      </c>
      <c r="B561" t="str">
        <f>IFERROR(__xludf.DUMMYFUNCTION("GOOGLETRANSLATE(A561,""en"", ""ar"")"),"شخص في قارب على متن قارب")</f>
        <v>شخص في قارب على متن قارب</v>
      </c>
    </row>
    <row r="562">
      <c r="A562" s="1" t="s">
        <v>176</v>
      </c>
      <c r="B562" t="str">
        <f>IFERROR(__xludf.DUMMYFUNCTION("GOOGLETRANSLATE(A562,""en"", ""ar"")"),"شخص في قارب على متن قارب")</f>
        <v>شخص في قارب على متن قارب</v>
      </c>
    </row>
    <row r="563">
      <c r="A563" s="1" t="s">
        <v>177</v>
      </c>
      <c r="B563" t="str">
        <f>IFERROR(__xludf.DUMMYFUNCTION("GOOGLETRANSLATE(A563,""en"", ""ar"")"),"مجموعة من الناس يقفون على الشاطئ")</f>
        <v>مجموعة من الناس يقفون على الشاطئ</v>
      </c>
    </row>
    <row r="564">
      <c r="A564" s="1" t="s">
        <v>177</v>
      </c>
      <c r="B564" t="str">
        <f>IFERROR(__xludf.DUMMYFUNCTION("GOOGLETRANSLATE(A564,""en"", ""ar"")"),"مجموعة من الناس يقفون على الشاطئ")</f>
        <v>مجموعة من الناس يقفون على الشاطئ</v>
      </c>
    </row>
    <row r="565">
      <c r="A565" s="1" t="s">
        <v>177</v>
      </c>
      <c r="B565" t="str">
        <f>IFERROR(__xludf.DUMMYFUNCTION("GOOGLETRANSLATE(A565,""en"", ""ar"")"),"مجموعة من الناس يقفون على الشاطئ")</f>
        <v>مجموعة من الناس يقفون على الشاطئ</v>
      </c>
    </row>
    <row r="566">
      <c r="A566" s="1" t="s">
        <v>178</v>
      </c>
      <c r="B566" t="str">
        <f>IFERROR(__xludf.DUMMYFUNCTION("GOOGLETRANSLATE(A566,""en"", ""ar"")"),"يعمل صبي صغير على الطريق")</f>
        <v>يعمل صبي صغير على الطريق</v>
      </c>
    </row>
    <row r="567">
      <c r="A567" s="1" t="s">
        <v>178</v>
      </c>
      <c r="B567" t="str">
        <f>IFERROR(__xludf.DUMMYFUNCTION("GOOGLETRANSLATE(A567,""en"", ""ar"")"),"يعمل صبي صغير على الطريق")</f>
        <v>يعمل صبي صغير على الطريق</v>
      </c>
    </row>
    <row r="568">
      <c r="A568" s="1" t="s">
        <v>178</v>
      </c>
      <c r="B568" t="str">
        <f>IFERROR(__xludf.DUMMYFUNCTION("GOOGLETRANSLATE(A568,""en"", ""ar"")"),"يعمل صبي صغير على الطريق")</f>
        <v>يعمل صبي صغير على الطريق</v>
      </c>
    </row>
    <row r="569">
      <c r="A569" s="1" t="s">
        <v>130</v>
      </c>
      <c r="B569" t="str">
        <f>IFERROR(__xludf.DUMMYFUNCTION("GOOGLETRANSLATE(A569,""en"", ""ar"")"),"تلعب اثنين من الكلاب في العشب")</f>
        <v>تلعب اثنين من الكلاب في العشب</v>
      </c>
    </row>
    <row r="570">
      <c r="A570" s="1" t="s">
        <v>130</v>
      </c>
      <c r="B570" t="str">
        <f>IFERROR(__xludf.DUMMYFUNCTION("GOOGLETRANSLATE(A570,""en"", ""ar"")"),"تلعب اثنين من الكلاب في العشب")</f>
        <v>تلعب اثنين من الكلاب في العشب</v>
      </c>
    </row>
    <row r="571">
      <c r="A571" s="1" t="s">
        <v>130</v>
      </c>
      <c r="B571" t="str">
        <f>IFERROR(__xludf.DUMMYFUNCTION("GOOGLETRANSLATE(A571,""en"", ""ar"")"),"تلعب اثنين من الكلاب في العشب")</f>
        <v>تلعب اثنين من الكلاب في العشب</v>
      </c>
    </row>
    <row r="572">
      <c r="A572" s="1" t="s">
        <v>179</v>
      </c>
      <c r="B572" t="str">
        <f>IFERROR(__xludf.DUMMYFUNCTION("GOOGLETRANSLATE(A572,""en"", ""ar"")"),"يشغل الكلب البني على العشب")</f>
        <v>يشغل الكلب البني على العشب</v>
      </c>
    </row>
    <row r="573">
      <c r="A573" s="1" t="s">
        <v>179</v>
      </c>
      <c r="B573" t="str">
        <f>IFERROR(__xludf.DUMMYFUNCTION("GOOGLETRANSLATE(A573,""en"", ""ar"")"),"يشغل الكلب البني على العشب")</f>
        <v>يشغل الكلب البني على العشب</v>
      </c>
    </row>
    <row r="574">
      <c r="A574" s="1" t="s">
        <v>179</v>
      </c>
      <c r="B574" t="str">
        <f>IFERROR(__xludf.DUMMYFUNCTION("GOOGLETRANSLATE(A574,""en"", ""ar"")"),"يشغل الكلب البني على العشب")</f>
        <v>يشغل الكلب البني على العشب</v>
      </c>
    </row>
    <row r="575">
      <c r="A575" s="1" t="s">
        <v>180</v>
      </c>
      <c r="B575" t="str">
        <f>IFERROR(__xludf.DUMMYFUNCTION("GOOGLETRANSLATE(A575,""en"", ""ar"")"),"كلب أبيض وأسود يعمل من خلال الثلج")</f>
        <v>كلب أبيض وأسود يعمل من خلال الثلج</v>
      </c>
    </row>
    <row r="576">
      <c r="A576" s="1" t="s">
        <v>180</v>
      </c>
      <c r="B576" t="str">
        <f>IFERROR(__xludf.DUMMYFUNCTION("GOOGLETRANSLATE(A576,""en"", ""ar"")"),"كلب أبيض وأسود يعمل من خلال الثلج")</f>
        <v>كلب أبيض وأسود يعمل من خلال الثلج</v>
      </c>
    </row>
    <row r="577">
      <c r="A577" s="1" t="s">
        <v>180</v>
      </c>
      <c r="B577" t="str">
        <f>IFERROR(__xludf.DUMMYFUNCTION("GOOGLETRANSLATE(A577,""en"", ""ar"")"),"كلب أبيض وأسود يعمل من خلال الثلج")</f>
        <v>كلب أبيض وأسود يعمل من خلال الثلج</v>
      </c>
    </row>
    <row r="578">
      <c r="A578" s="1" t="s">
        <v>181</v>
      </c>
      <c r="B578" t="str">
        <f>IFERROR(__xludf.DUMMYFUNCTION("GOOGLETRANSLATE(A578,""en"", ""ar"")"),"شخص يرتدي قميصا أزرق تقوم بعمل خدعة في الهواء")</f>
        <v>شخص يرتدي قميصا أزرق تقوم بعمل خدعة في الهواء</v>
      </c>
    </row>
    <row r="579">
      <c r="A579" s="1" t="s">
        <v>181</v>
      </c>
      <c r="B579" t="str">
        <f>IFERROR(__xludf.DUMMYFUNCTION("GOOGLETRANSLATE(A579,""en"", ""ar"")"),"شخص يرتدي قميصا أزرق تقوم بعمل خدعة في الهواء")</f>
        <v>شخص يرتدي قميصا أزرق تقوم بعمل خدعة في الهواء</v>
      </c>
    </row>
    <row r="580">
      <c r="A580" s="1" t="s">
        <v>181</v>
      </c>
      <c r="B580" t="str">
        <f>IFERROR(__xludf.DUMMYFUNCTION("GOOGLETRANSLATE(A580,""en"", ""ar"")"),"شخص يرتدي قميصا أزرق تقوم بعمل خدعة في الهواء")</f>
        <v>شخص يرتدي قميصا أزرق تقوم بعمل خدعة في الهواء</v>
      </c>
    </row>
    <row r="581">
      <c r="A581" s="1" t="s">
        <v>182</v>
      </c>
      <c r="B581" t="str">
        <f>IFERROR(__xludf.DUMMYFUNCTION("GOOGLETRANSLATE(A581,""en"", ""ar"")"),"رجل في قبعة سوداء وقبعة سوداء وقبعة سوداء")</f>
        <v>رجل في قبعة سوداء وقبعة سوداء وقبعة سوداء</v>
      </c>
    </row>
    <row r="582">
      <c r="A582" s="1" t="s">
        <v>182</v>
      </c>
      <c r="B582" t="str">
        <f>IFERROR(__xludf.DUMMYFUNCTION("GOOGLETRANSLATE(A582,""en"", ""ar"")"),"رجل في قبعة سوداء وقبعة سوداء وقبعة سوداء")</f>
        <v>رجل في قبعة سوداء وقبعة سوداء وقبعة سوداء</v>
      </c>
    </row>
    <row r="583">
      <c r="A583" s="1" t="s">
        <v>182</v>
      </c>
      <c r="B583" t="str">
        <f>IFERROR(__xludf.DUMMYFUNCTION("GOOGLETRANSLATE(A583,""en"", ""ar"")"),"رجل في قبعة سوداء وقبعة سوداء وقبعة سوداء")</f>
        <v>رجل في قبعة سوداء وقبعة سوداء وقبعة سوداء</v>
      </c>
    </row>
    <row r="584">
      <c r="A584" s="1" t="s">
        <v>49</v>
      </c>
      <c r="B584" t="str">
        <f>IFERROR(__xludf.DUMMYFUNCTION("GOOGLETRANSLATE(A584,""en"", ""ar"")"),"كلب أسود يعمل عن طريق المياه")</f>
        <v>كلب أسود يعمل عن طريق المياه</v>
      </c>
    </row>
    <row r="585">
      <c r="A585" s="1" t="s">
        <v>49</v>
      </c>
      <c r="B585" t="str">
        <f>IFERROR(__xludf.DUMMYFUNCTION("GOOGLETRANSLATE(A585,""en"", ""ar"")"),"كلب أسود يعمل عن طريق المياه")</f>
        <v>كلب أسود يعمل عن طريق المياه</v>
      </c>
    </row>
    <row r="586">
      <c r="A586" s="1" t="s">
        <v>49</v>
      </c>
      <c r="B586" t="str">
        <f>IFERROR(__xludf.DUMMYFUNCTION("GOOGLETRANSLATE(A586,""en"", ""ar"")"),"كلب أسود يعمل عن طريق المياه")</f>
        <v>كلب أسود يعمل عن طريق المياه</v>
      </c>
    </row>
    <row r="587">
      <c r="A587" s="1" t="s">
        <v>183</v>
      </c>
      <c r="B587" t="str">
        <f>IFERROR(__xludf.DUMMYFUNCTION("GOOGLETRANSLATE(A587,""en"", ""ar"")"),"مجموعة من الناس تقف أمام مجموعة من الناس")</f>
        <v>مجموعة من الناس تقف أمام مجموعة من الناس</v>
      </c>
    </row>
    <row r="588">
      <c r="A588" s="1" t="s">
        <v>183</v>
      </c>
      <c r="B588" t="str">
        <f>IFERROR(__xludf.DUMMYFUNCTION("GOOGLETRANSLATE(A588,""en"", ""ar"")"),"مجموعة من الناس تقف أمام مجموعة من الناس")</f>
        <v>مجموعة من الناس تقف أمام مجموعة من الناس</v>
      </c>
    </row>
    <row r="589">
      <c r="A589" s="1" t="s">
        <v>183</v>
      </c>
      <c r="B589" t="str">
        <f>IFERROR(__xludf.DUMMYFUNCTION("GOOGLETRANSLATE(A589,""en"", ""ar"")"),"مجموعة من الناس تقف أمام مجموعة من الناس")</f>
        <v>مجموعة من الناس تقف أمام مجموعة من الناس</v>
      </c>
    </row>
    <row r="590">
      <c r="A590" s="1" t="s">
        <v>184</v>
      </c>
      <c r="B590" t="str">
        <f>IFERROR(__xludf.DUMMYFUNCTION("GOOGLETRANSLATE(A590,""en"", ""ar"")"),"رجل يرتدي قميصا أسود وقميصا أسود يقف في الشارع")</f>
        <v>رجل يرتدي قميصا أسود وقميصا أسود يقف في الشارع</v>
      </c>
    </row>
    <row r="591">
      <c r="A591" s="1" t="s">
        <v>184</v>
      </c>
      <c r="B591" t="str">
        <f>IFERROR(__xludf.DUMMYFUNCTION("GOOGLETRANSLATE(A591,""en"", ""ar"")"),"رجل يرتدي قميصا أسود وقميصا أسود يقف في الشارع")</f>
        <v>رجل يرتدي قميصا أسود وقميصا أسود يقف في الشارع</v>
      </c>
    </row>
    <row r="592">
      <c r="A592" s="1" t="s">
        <v>184</v>
      </c>
      <c r="B592" t="str">
        <f>IFERROR(__xludf.DUMMYFUNCTION("GOOGLETRANSLATE(A592,""en"", ""ar"")"),"رجل يرتدي قميصا أسود وقميصا أسود يقف في الشارع")</f>
        <v>رجل يرتدي قميصا أسود وقميصا أسود يقف في الشارع</v>
      </c>
    </row>
    <row r="593">
      <c r="A593" s="1" t="s">
        <v>185</v>
      </c>
      <c r="B593" t="str">
        <f>IFERROR(__xludf.DUMMYFUNCTION("GOOGLETRANSLATE(A593,""en"", ""ar"")"),"مجموعة من الناس في الثلج")</f>
        <v>مجموعة من الناس في الثلج</v>
      </c>
    </row>
    <row r="594">
      <c r="A594" s="1" t="s">
        <v>185</v>
      </c>
      <c r="B594" t="str">
        <f>IFERROR(__xludf.DUMMYFUNCTION("GOOGLETRANSLATE(A594,""en"", ""ar"")"),"مجموعة من الناس في الثلج")</f>
        <v>مجموعة من الناس في الثلج</v>
      </c>
    </row>
    <row r="595">
      <c r="A595" s="1" t="s">
        <v>185</v>
      </c>
      <c r="B595" t="str">
        <f>IFERROR(__xludf.DUMMYFUNCTION("GOOGLETRANSLATE(A595,""en"", ""ar"")"),"مجموعة من الناس في الثلج")</f>
        <v>مجموعة من الناس في الثلج</v>
      </c>
    </row>
    <row r="596">
      <c r="A596" s="1" t="s">
        <v>186</v>
      </c>
      <c r="B596" t="str">
        <f>IFERROR(__xludf.DUMMYFUNCTION("GOOGLETRANSLATE(A596,""en"", ""ar"")"),"يدير الكلب البني من خلال الكاميرا")</f>
        <v>يدير الكلب البني من خلال الكاميرا</v>
      </c>
    </row>
    <row r="597">
      <c r="A597" s="1" t="s">
        <v>186</v>
      </c>
      <c r="B597" t="str">
        <f>IFERROR(__xludf.DUMMYFUNCTION("GOOGLETRANSLATE(A597,""en"", ""ar"")"),"يدير الكلب البني من خلال الكاميرا")</f>
        <v>يدير الكلب البني من خلال الكاميرا</v>
      </c>
    </row>
    <row r="598">
      <c r="A598" s="1" t="s">
        <v>186</v>
      </c>
      <c r="B598" t="str">
        <f>IFERROR(__xludf.DUMMYFUNCTION("GOOGLETRANSLATE(A598,""en"", ""ar"")"),"يدير الكلب البني من خلال الكاميرا")</f>
        <v>يدير الكلب البني من خلال الكاميرا</v>
      </c>
    </row>
    <row r="599">
      <c r="A599" s="1" t="s">
        <v>187</v>
      </c>
      <c r="B599" t="str">
        <f>IFERROR(__xludf.DUMMYFUNCTION("GOOGLETRANSLATE(A599,""en"", ""ar"")"),"مجموعة من الناس تقف في الثلج")</f>
        <v>مجموعة من الناس تقف في الثلج</v>
      </c>
    </row>
    <row r="600">
      <c r="A600" s="1" t="s">
        <v>187</v>
      </c>
      <c r="B600" t="str">
        <f>IFERROR(__xludf.DUMMYFUNCTION("GOOGLETRANSLATE(A600,""en"", ""ar"")"),"مجموعة من الناس تقف في الثلج")</f>
        <v>مجموعة من الناس تقف في الثلج</v>
      </c>
    </row>
    <row r="601">
      <c r="A601" s="1" t="s">
        <v>187</v>
      </c>
      <c r="B601" t="str">
        <f>IFERROR(__xludf.DUMMYFUNCTION("GOOGLETRANSLATE(A601,""en"", ""ar"")"),"مجموعة من الناس تقف في الثلج")</f>
        <v>مجموعة من الناس تقف في الثلج</v>
      </c>
    </row>
    <row r="602">
      <c r="A602" s="1" t="s">
        <v>188</v>
      </c>
      <c r="B602" t="str">
        <f>IFERROR(__xludf.DUMMYFUNCTION("GOOGLETRANSLATE(A602,""en"", ""ar"")"),"رجل يرتدي قميصا أزرق هو المشي على الشاطئ")</f>
        <v>رجل يرتدي قميصا أزرق هو المشي على الشاطئ</v>
      </c>
    </row>
    <row r="603">
      <c r="A603" s="1" t="s">
        <v>188</v>
      </c>
      <c r="B603" t="str">
        <f>IFERROR(__xludf.DUMMYFUNCTION("GOOGLETRANSLATE(A603,""en"", ""ar"")"),"رجل يرتدي قميصا أزرق هو المشي على الشاطئ")</f>
        <v>رجل يرتدي قميصا أزرق هو المشي على الشاطئ</v>
      </c>
    </row>
    <row r="604">
      <c r="A604" s="1" t="s">
        <v>188</v>
      </c>
      <c r="B604" t="str">
        <f>IFERROR(__xludf.DUMMYFUNCTION("GOOGLETRANSLATE(A604,""en"", ""ar"")"),"رجل يرتدي قميصا أزرق هو المشي على الشاطئ")</f>
        <v>رجل يرتدي قميصا أزرق هو المشي على الشاطئ</v>
      </c>
    </row>
    <row r="605">
      <c r="A605" s="1" t="s">
        <v>189</v>
      </c>
      <c r="B605" t="str">
        <f>IFERROR(__xludf.DUMMYFUNCTION("GOOGLETRANSLATE(A605,""en"", ""ar"")"),"امرأة في قميص أزرق يرتدي قميصا أزرق وامرأة في قميص أزرق")</f>
        <v>امرأة في قميص أزرق يرتدي قميصا أزرق وامرأة في قميص أزرق</v>
      </c>
    </row>
    <row r="606">
      <c r="A606" s="1" t="s">
        <v>189</v>
      </c>
      <c r="B606" t="str">
        <f>IFERROR(__xludf.DUMMYFUNCTION("GOOGLETRANSLATE(A606,""en"", ""ar"")"),"امرأة في قميص أزرق يرتدي قميصا أزرق وامرأة في قميص أزرق")</f>
        <v>امرأة في قميص أزرق يرتدي قميصا أزرق وامرأة في قميص أزرق</v>
      </c>
    </row>
    <row r="607">
      <c r="A607" s="1" t="s">
        <v>189</v>
      </c>
      <c r="B607" t="str">
        <f>IFERROR(__xludf.DUMMYFUNCTION("GOOGLETRANSLATE(A607,""en"", ""ar"")"),"امرأة في قميص أزرق يرتدي قميصا أزرق وامرأة في قميص أزرق")</f>
        <v>امرأة في قميص أزرق يرتدي قميصا أزرق وامرأة في قميص أزرق</v>
      </c>
    </row>
    <row r="608">
      <c r="A608" s="1" t="s">
        <v>156</v>
      </c>
      <c r="B608" t="str">
        <f>IFERROR(__xludf.DUMMYFUNCTION("GOOGLETRANSLATE(A608,""en"", ""ar"")"),"يلعبون اثنين من الكلاب في الثلج")</f>
        <v>يلعبون اثنين من الكلاب في الثلج</v>
      </c>
    </row>
    <row r="609">
      <c r="A609" s="1" t="s">
        <v>156</v>
      </c>
      <c r="B609" t="str">
        <f>IFERROR(__xludf.DUMMYFUNCTION("GOOGLETRANSLATE(A609,""en"", ""ar"")"),"يلعبون اثنين من الكلاب في الثلج")</f>
        <v>يلعبون اثنين من الكلاب في الثلج</v>
      </c>
    </row>
    <row r="610">
      <c r="A610" s="1" t="s">
        <v>156</v>
      </c>
      <c r="B610" t="str">
        <f>IFERROR(__xludf.DUMMYFUNCTION("GOOGLETRANSLATE(A610,""en"", ""ar"")"),"يلعبون اثنين من الكلاب في الثلج")</f>
        <v>يلعبون اثنين من الكلاب في الثلج</v>
      </c>
    </row>
    <row r="611">
      <c r="A611" s="1" t="s">
        <v>190</v>
      </c>
      <c r="B611" t="str">
        <f>IFERROR(__xludf.DUMMYFUNCTION("GOOGLETRANSLATE(A611,""en"", ""ar"")"),"رجل وتسلق الجدار الصخري")</f>
        <v>رجل وتسلق الجدار الصخري</v>
      </c>
    </row>
    <row r="612">
      <c r="A612" s="1" t="s">
        <v>190</v>
      </c>
      <c r="B612" t="str">
        <f>IFERROR(__xludf.DUMMYFUNCTION("GOOGLETRANSLATE(A612,""en"", ""ar"")"),"رجل وتسلق الجدار الصخري")</f>
        <v>رجل وتسلق الجدار الصخري</v>
      </c>
    </row>
    <row r="613">
      <c r="A613" s="1" t="s">
        <v>190</v>
      </c>
      <c r="B613" t="str">
        <f>IFERROR(__xludf.DUMMYFUNCTION("GOOGLETRANSLATE(A613,""en"", ""ar"")"),"رجل وتسلق الجدار الصخري")</f>
        <v>رجل وتسلق الجدار الصخري</v>
      </c>
    </row>
    <row r="614">
      <c r="A614" s="1" t="s">
        <v>191</v>
      </c>
      <c r="B614" t="str">
        <f>IFERROR(__xludf.DUMMYFUNCTION("GOOGLETRANSLATE(A614,""en"", ""ar"")"),"يدير الكلب البني عن طريق المياه")</f>
        <v>يدير الكلب البني عن طريق المياه</v>
      </c>
    </row>
    <row r="615">
      <c r="A615" s="1" t="s">
        <v>191</v>
      </c>
      <c r="B615" t="str">
        <f>IFERROR(__xludf.DUMMYFUNCTION("GOOGLETRANSLATE(A615,""en"", ""ar"")"),"يدير الكلب البني عن طريق المياه")</f>
        <v>يدير الكلب البني عن طريق المياه</v>
      </c>
    </row>
    <row r="616">
      <c r="A616" s="1" t="s">
        <v>191</v>
      </c>
      <c r="B616" t="str">
        <f>IFERROR(__xludf.DUMMYFUNCTION("GOOGLETRANSLATE(A616,""en"", ""ar"")"),"يدير الكلب البني عن طريق المياه")</f>
        <v>يدير الكلب البني عن طريق المياه</v>
      </c>
    </row>
    <row r="617">
      <c r="A617" s="1" t="s">
        <v>192</v>
      </c>
      <c r="B617" t="str">
        <f>IFERROR(__xludf.DUMMYFUNCTION("GOOGLETRANSLATE(A617,""en"", ""ar"")"),"امرأة في سترة حمراء ويحمل كاميرا")</f>
        <v>امرأة في سترة حمراء ويحمل كاميرا</v>
      </c>
    </row>
    <row r="618">
      <c r="A618" s="1" t="s">
        <v>192</v>
      </c>
      <c r="B618" t="str">
        <f>IFERROR(__xludf.DUMMYFUNCTION("GOOGLETRANSLATE(A618,""en"", ""ar"")"),"امرأة في سترة حمراء ويحمل كاميرا")</f>
        <v>امرأة في سترة حمراء ويحمل كاميرا</v>
      </c>
    </row>
    <row r="619">
      <c r="A619" s="1" t="s">
        <v>192</v>
      </c>
      <c r="B619" t="str">
        <f>IFERROR(__xludf.DUMMYFUNCTION("GOOGLETRANSLATE(A619,""en"", ""ar"")"),"امرأة في سترة حمراء ويحمل كاميرا")</f>
        <v>امرأة في سترة حمراء ويحمل كاميرا</v>
      </c>
    </row>
    <row r="620">
      <c r="A620" s="1" t="s">
        <v>193</v>
      </c>
      <c r="B620" t="str">
        <f>IFERROR(__xludf.DUMMYFUNCTION("GOOGLETRANSLATE(A620,""en"", ""ar"")"),"رجل هو القفز على لوح التزلج")</f>
        <v>رجل هو القفز على لوح التزلج</v>
      </c>
    </row>
    <row r="621">
      <c r="A621" s="1" t="s">
        <v>193</v>
      </c>
      <c r="B621" t="str">
        <f>IFERROR(__xludf.DUMMYFUNCTION("GOOGLETRANSLATE(A621,""en"", ""ar"")"),"رجل هو القفز على لوح التزلج")</f>
        <v>رجل هو القفز على لوح التزلج</v>
      </c>
    </row>
    <row r="622">
      <c r="A622" s="1" t="s">
        <v>193</v>
      </c>
      <c r="B622" t="str">
        <f>IFERROR(__xludf.DUMMYFUNCTION("GOOGLETRANSLATE(A622,""en"", ""ar"")"),"رجل هو القفز على لوح التزلج")</f>
        <v>رجل هو القفز على لوح التزلج</v>
      </c>
    </row>
    <row r="623">
      <c r="A623" s="1" t="s">
        <v>194</v>
      </c>
      <c r="B623" t="str">
        <f>IFERROR(__xludf.DUMMYFUNCTION("GOOGLETRANSLATE(A623,""en"", ""ar"")"),"صبي صغير يرتدي قميصا أزرق يجلس على مقاعد البدلاء")</f>
        <v>صبي صغير يرتدي قميصا أزرق يجلس على مقاعد البدلاء</v>
      </c>
    </row>
    <row r="624">
      <c r="A624" s="1" t="s">
        <v>194</v>
      </c>
      <c r="B624" t="str">
        <f>IFERROR(__xludf.DUMMYFUNCTION("GOOGLETRANSLATE(A624,""en"", ""ar"")"),"صبي صغير يرتدي قميصا أزرق يجلس على مقاعد البدلاء")</f>
        <v>صبي صغير يرتدي قميصا أزرق يجلس على مقاعد البدلاء</v>
      </c>
    </row>
    <row r="625">
      <c r="A625" s="1" t="s">
        <v>194</v>
      </c>
      <c r="B625" t="str">
        <f>IFERROR(__xludf.DUMMYFUNCTION("GOOGLETRANSLATE(A625,""en"", ""ar"")"),"صبي صغير يرتدي قميصا أزرق يجلس على مقاعد البدلاء")</f>
        <v>صبي صغير يرتدي قميصا أزرق يجلس على مقاعد البدلاء</v>
      </c>
    </row>
    <row r="626">
      <c r="A626" s="1" t="s">
        <v>195</v>
      </c>
      <c r="B626" t="str">
        <f>IFERROR(__xludf.DUMMYFUNCTION("GOOGLETRANSLATE(A626,""en"", ""ar"")"),"صبي في سترة سوداء يجلس على مقاعد البدلاء")</f>
        <v>صبي في سترة سوداء يجلس على مقاعد البدلاء</v>
      </c>
    </row>
    <row r="627">
      <c r="A627" s="1" t="s">
        <v>195</v>
      </c>
      <c r="B627" t="str">
        <f>IFERROR(__xludf.DUMMYFUNCTION("GOOGLETRANSLATE(A627,""en"", ""ar"")"),"صبي في سترة سوداء يجلس على مقاعد البدلاء")</f>
        <v>صبي في سترة سوداء يجلس على مقاعد البدلاء</v>
      </c>
    </row>
    <row r="628">
      <c r="A628" s="1" t="s">
        <v>195</v>
      </c>
      <c r="B628" t="str">
        <f>IFERROR(__xludf.DUMMYFUNCTION("GOOGLETRANSLATE(A628,""en"", ""ar"")"),"صبي في سترة سوداء يجلس على مقاعد البدلاء")</f>
        <v>صبي في سترة سوداء يجلس على مقاعد البدلاء</v>
      </c>
    </row>
    <row r="629">
      <c r="A629" s="1" t="s">
        <v>196</v>
      </c>
      <c r="B629" t="str">
        <f>IFERROR(__xludf.DUMMYFUNCTION("GOOGLETRANSLATE(A629,""en"", ""ar"")"),"يلعب رجل وامرأة في سترة سوداء وكلب أسود مع كلب")</f>
        <v>يلعب رجل وامرأة في سترة سوداء وكلب أسود مع كلب</v>
      </c>
    </row>
    <row r="630">
      <c r="A630" s="1" t="s">
        <v>196</v>
      </c>
      <c r="B630" t="str">
        <f>IFERROR(__xludf.DUMMYFUNCTION("GOOGLETRANSLATE(A630,""en"", ""ar"")"),"يلعب رجل وامرأة في سترة سوداء وكلب أسود مع كلب")</f>
        <v>يلعب رجل وامرأة في سترة سوداء وكلب أسود مع كلب</v>
      </c>
    </row>
    <row r="631">
      <c r="A631" s="1" t="s">
        <v>196</v>
      </c>
      <c r="B631" t="str">
        <f>IFERROR(__xludf.DUMMYFUNCTION("GOOGLETRANSLATE(A631,""en"", ""ar"")"),"يلعب رجل وامرأة في سترة سوداء وكلب أسود مع كلب")</f>
        <v>يلعب رجل وامرأة في سترة سوداء وكلب أسود مع كلب</v>
      </c>
    </row>
    <row r="632">
      <c r="A632" s="1" t="s">
        <v>81</v>
      </c>
      <c r="B632" t="str">
        <f>IFERROR(__xludf.DUMMYFUNCTION("GOOGLETRANSLATE(A632,""en"", ""ar"")"),"كلب البني يعمل من خلال العشب")</f>
        <v>كلب البني يعمل من خلال العشب</v>
      </c>
    </row>
    <row r="633">
      <c r="A633" s="1" t="s">
        <v>81</v>
      </c>
      <c r="B633" t="str">
        <f>IFERROR(__xludf.DUMMYFUNCTION("GOOGLETRANSLATE(A633,""en"", ""ar"")"),"كلب البني يعمل من خلال العشب")</f>
        <v>كلب البني يعمل من خلال العشب</v>
      </c>
    </row>
    <row r="634">
      <c r="A634" s="1" t="s">
        <v>81</v>
      </c>
      <c r="B634" t="str">
        <f>IFERROR(__xludf.DUMMYFUNCTION("GOOGLETRANSLATE(A634,""en"", ""ar"")"),"كلب البني يعمل من خلال العشب")</f>
        <v>كلب البني يعمل من خلال العشب</v>
      </c>
    </row>
    <row r="635">
      <c r="A635" s="1" t="s">
        <v>197</v>
      </c>
      <c r="B635" t="str">
        <f>IFERROR(__xludf.DUMMYFUNCTION("GOOGLETRANSLATE(A635,""en"", ""ar"")"),"اثنين من الصبية يلعبون كرة القدم")</f>
        <v>اثنين من الصبية يلعبون كرة القدم</v>
      </c>
    </row>
    <row r="636">
      <c r="A636" s="1" t="s">
        <v>197</v>
      </c>
      <c r="B636" t="str">
        <f>IFERROR(__xludf.DUMMYFUNCTION("GOOGLETRANSLATE(A636,""en"", ""ar"")"),"اثنين من الصبية يلعبون كرة القدم")</f>
        <v>اثنين من الصبية يلعبون كرة القدم</v>
      </c>
    </row>
    <row r="637">
      <c r="A637" s="1" t="s">
        <v>197</v>
      </c>
      <c r="B637" t="str">
        <f>IFERROR(__xludf.DUMMYFUNCTION("GOOGLETRANSLATE(A637,""en"", ""ar"")"),"اثنين من الصبية يلعبون كرة القدم")</f>
        <v>اثنين من الصبية يلعبون كرة القدم</v>
      </c>
    </row>
    <row r="638">
      <c r="A638" s="1" t="s">
        <v>198</v>
      </c>
      <c r="B638" t="str">
        <f>IFERROR(__xludf.DUMMYFUNCTION("GOOGLETRANSLATE(A638,""en"", ""ar"")"),"صبي يرتدي قميصا أزرق هو القفز على لوح التزلج")</f>
        <v>صبي يرتدي قميصا أزرق هو القفز على لوح التزلج</v>
      </c>
    </row>
    <row r="639">
      <c r="A639" s="1" t="s">
        <v>198</v>
      </c>
      <c r="B639" t="str">
        <f>IFERROR(__xludf.DUMMYFUNCTION("GOOGLETRANSLATE(A639,""en"", ""ar"")"),"صبي يرتدي قميصا أزرق هو القفز على لوح التزلج")</f>
        <v>صبي يرتدي قميصا أزرق هو القفز على لوح التزلج</v>
      </c>
    </row>
    <row r="640">
      <c r="A640" s="1" t="s">
        <v>198</v>
      </c>
      <c r="B640" t="str">
        <f>IFERROR(__xludf.DUMMYFUNCTION("GOOGLETRANSLATE(A640,""en"", ""ar"")"),"صبي يرتدي قميصا أزرق هو القفز على لوح التزلج")</f>
        <v>صبي يرتدي قميصا أزرق هو القفز على لوح التزلج</v>
      </c>
    </row>
    <row r="641">
      <c r="A641" s="1" t="s">
        <v>156</v>
      </c>
      <c r="B641" t="str">
        <f>IFERROR(__xludf.DUMMYFUNCTION("GOOGLETRANSLATE(A641,""en"", ""ar"")"),"يلعبون اثنين من الكلاب في الثلج")</f>
        <v>يلعبون اثنين من الكلاب في الثلج</v>
      </c>
    </row>
    <row r="642">
      <c r="A642" s="1" t="s">
        <v>156</v>
      </c>
      <c r="B642" t="str">
        <f>IFERROR(__xludf.DUMMYFUNCTION("GOOGLETRANSLATE(A642,""en"", ""ar"")"),"يلعبون اثنين من الكلاب في الثلج")</f>
        <v>يلعبون اثنين من الكلاب في الثلج</v>
      </c>
    </row>
    <row r="643">
      <c r="A643" s="1" t="s">
        <v>156</v>
      </c>
      <c r="B643" t="str">
        <f>IFERROR(__xludf.DUMMYFUNCTION("GOOGLETRANSLATE(A643,""en"", ""ar"")"),"يلعبون اثنين من الكلاب في الثلج")</f>
        <v>يلعبون اثنين من الكلاب في الثلج</v>
      </c>
    </row>
    <row r="644">
      <c r="A644" s="1" t="s">
        <v>199</v>
      </c>
      <c r="B644" t="str">
        <f>IFERROR(__xludf.DUMMYFUNCTION("GOOGLETRANSLATE(A644,""en"", ""ar"")"),"رجل في قبعة حمراء يجلس على عربة التسوق")</f>
        <v>رجل في قبعة حمراء يجلس على عربة التسوق</v>
      </c>
    </row>
    <row r="645">
      <c r="A645" s="1" t="s">
        <v>199</v>
      </c>
      <c r="B645" t="str">
        <f>IFERROR(__xludf.DUMMYFUNCTION("GOOGLETRANSLATE(A645,""en"", ""ar"")"),"رجل في قبعة حمراء يجلس على عربة التسوق")</f>
        <v>رجل في قبعة حمراء يجلس على عربة التسوق</v>
      </c>
    </row>
    <row r="646">
      <c r="A646" s="1" t="s">
        <v>199</v>
      </c>
      <c r="B646" t="str">
        <f>IFERROR(__xludf.DUMMYFUNCTION("GOOGLETRANSLATE(A646,""en"", ""ar"")"),"رجل في قبعة حمراء يجلس على عربة التسوق")</f>
        <v>رجل في قبعة حمراء يجلس على عربة التسوق</v>
      </c>
    </row>
    <row r="647">
      <c r="A647" s="1" t="s">
        <v>200</v>
      </c>
      <c r="B647" t="str">
        <f>IFERROR(__xludf.DUMMYFUNCTION("GOOGLETRANSLATE(A647,""en"", ""ar"")"),"رجل في قبعة سوداء وقبعة")</f>
        <v>رجل في قبعة سوداء وقبعة</v>
      </c>
    </row>
    <row r="648">
      <c r="A648" s="1" t="s">
        <v>200</v>
      </c>
      <c r="B648" t="str">
        <f>IFERROR(__xludf.DUMMYFUNCTION("GOOGLETRANSLATE(A648,""en"", ""ar"")"),"رجل في قبعة سوداء وقبعة")</f>
        <v>رجل في قبعة سوداء وقبعة</v>
      </c>
    </row>
    <row r="649">
      <c r="A649" s="1" t="s">
        <v>200</v>
      </c>
      <c r="B649" t="str">
        <f>IFERROR(__xludf.DUMMYFUNCTION("GOOGLETRANSLATE(A649,""en"", ""ar"")"),"رجل في قبعة سوداء وقبعة")</f>
        <v>رجل في قبعة سوداء وقبعة</v>
      </c>
    </row>
    <row r="650">
      <c r="A650" s="1" t="s">
        <v>201</v>
      </c>
      <c r="B650" t="str">
        <f>IFERROR(__xludf.DUMMYFUNCTION("GOOGLETRANSLATE(A650,""en"", ""ar"")"),"فتاة في قميص أحمر يقف في المحيط")</f>
        <v>فتاة في قميص أحمر يقف في المحيط</v>
      </c>
    </row>
    <row r="651">
      <c r="A651" s="1" t="s">
        <v>201</v>
      </c>
      <c r="B651" t="str">
        <f>IFERROR(__xludf.DUMMYFUNCTION("GOOGLETRANSLATE(A651,""en"", ""ar"")"),"فتاة في قميص أحمر يقف في المحيط")</f>
        <v>فتاة في قميص أحمر يقف في المحيط</v>
      </c>
    </row>
    <row r="652">
      <c r="A652" s="1" t="s">
        <v>201</v>
      </c>
      <c r="B652" t="str">
        <f>IFERROR(__xludf.DUMMYFUNCTION("GOOGLETRANSLATE(A652,""en"", ""ar"")"),"فتاة في قميص أحمر يقف في المحيط")</f>
        <v>فتاة في قميص أحمر يقف في المحيط</v>
      </c>
    </row>
    <row r="653">
      <c r="A653" s="1" t="s">
        <v>202</v>
      </c>
      <c r="B653" t="str">
        <f>IFERROR(__xludf.DUMMYFUNCTION("GOOGLETRANSLATE(A653,""en"", ""ar"")"),"رجل يركب موجة")</f>
        <v>رجل يركب موجة</v>
      </c>
    </row>
    <row r="654">
      <c r="A654" s="1" t="s">
        <v>202</v>
      </c>
      <c r="B654" t="str">
        <f>IFERROR(__xludf.DUMMYFUNCTION("GOOGLETRANSLATE(A654,""en"", ""ar"")"),"رجل يركب موجة")</f>
        <v>رجل يركب موجة</v>
      </c>
    </row>
    <row r="655">
      <c r="A655" s="1" t="s">
        <v>202</v>
      </c>
      <c r="B655" t="str">
        <f>IFERROR(__xludf.DUMMYFUNCTION("GOOGLETRANSLATE(A655,""en"", ""ar"")"),"رجل يركب موجة")</f>
        <v>رجل يركب موجة</v>
      </c>
    </row>
    <row r="656">
      <c r="A656" s="1" t="s">
        <v>203</v>
      </c>
      <c r="B656" t="str">
        <f>IFERROR(__xludf.DUMMYFUNCTION("GOOGLETRANSLATE(A656,""en"", ""ar"")"),"امرأة في قميص أزرق يقف أمام حشد من الناس")</f>
        <v>امرأة في قميص أزرق يقف أمام حشد من الناس</v>
      </c>
    </row>
    <row r="657">
      <c r="A657" s="1" t="s">
        <v>203</v>
      </c>
      <c r="B657" t="str">
        <f>IFERROR(__xludf.DUMMYFUNCTION("GOOGLETRANSLATE(A657,""en"", ""ar"")"),"امرأة في قميص أزرق يقف أمام حشد من الناس")</f>
        <v>امرأة في قميص أزرق يقف أمام حشد من الناس</v>
      </c>
    </row>
    <row r="658">
      <c r="A658" s="1" t="s">
        <v>203</v>
      </c>
      <c r="B658" t="str">
        <f>IFERROR(__xludf.DUMMYFUNCTION("GOOGLETRANSLATE(A658,""en"", ""ar"")"),"امرأة في قميص أزرق يقف أمام حشد من الناس")</f>
        <v>امرأة في قميص أزرق يقف أمام حشد من الناس</v>
      </c>
    </row>
    <row r="659">
      <c r="A659" s="1" t="s">
        <v>204</v>
      </c>
      <c r="B659" t="str">
        <f>IFERROR(__xludf.DUMMYFUNCTION("GOOGLETRANSLATE(A659,""en"", ""ar"")"),"اثنين من الكلاب اللعب في الثلج")</f>
        <v>اثنين من الكلاب اللعب في الثلج</v>
      </c>
    </row>
    <row r="660">
      <c r="A660" s="1" t="s">
        <v>204</v>
      </c>
      <c r="B660" t="str">
        <f>IFERROR(__xludf.DUMMYFUNCTION("GOOGLETRANSLATE(A660,""en"", ""ar"")"),"اثنين من الكلاب اللعب في الثلج")</f>
        <v>اثنين من الكلاب اللعب في الثلج</v>
      </c>
    </row>
    <row r="661">
      <c r="A661" s="1" t="s">
        <v>204</v>
      </c>
      <c r="B661" t="str">
        <f>IFERROR(__xludf.DUMMYFUNCTION("GOOGLETRANSLATE(A661,""en"", ""ar"")"),"اثنين من الكلاب اللعب في الثلج")</f>
        <v>اثنين من الكلاب اللعب في الثلج</v>
      </c>
    </row>
    <row r="662">
      <c r="A662" s="1" t="s">
        <v>205</v>
      </c>
      <c r="B662" t="str">
        <f>IFERROR(__xludf.DUMMYFUNCTION("GOOGLETRANSLATE(A662,""en"", ""ar"")"),"رجل يرتدي قميصا أبيض وقميصا أسود يقف في الغابة")</f>
        <v>رجل يرتدي قميصا أبيض وقميصا أسود يقف في الغابة</v>
      </c>
    </row>
    <row r="663">
      <c r="A663" s="1" t="s">
        <v>205</v>
      </c>
      <c r="B663" t="str">
        <f>IFERROR(__xludf.DUMMYFUNCTION("GOOGLETRANSLATE(A663,""en"", ""ar"")"),"رجل يرتدي قميصا أبيض وقميصا أسود يقف في الغابة")</f>
        <v>رجل يرتدي قميصا أبيض وقميصا أسود يقف في الغابة</v>
      </c>
    </row>
    <row r="664">
      <c r="A664" s="1" t="s">
        <v>205</v>
      </c>
      <c r="B664" t="str">
        <f>IFERROR(__xludf.DUMMYFUNCTION("GOOGLETRANSLATE(A664,""en"", ""ar"")"),"رجل يرتدي قميصا أبيض وقميصا أسود يقف في الغابة")</f>
        <v>رجل يرتدي قميصا أبيض وقميصا أسود يقف في الغابة</v>
      </c>
    </row>
    <row r="665">
      <c r="A665" s="1" t="s">
        <v>206</v>
      </c>
      <c r="B665" t="str">
        <f>IFERROR(__xludf.DUMMYFUNCTION("GOOGLETRANSLATE(A665,""en"", ""ar"")"),"كلب البني والأبيض يعمل من خلال العشب")</f>
        <v>كلب البني والأبيض يعمل من خلال العشب</v>
      </c>
    </row>
    <row r="666">
      <c r="A666" s="1" t="s">
        <v>206</v>
      </c>
      <c r="B666" t="str">
        <f>IFERROR(__xludf.DUMMYFUNCTION("GOOGLETRANSLATE(A666,""en"", ""ar"")"),"كلب البني والأبيض يعمل من خلال العشب")</f>
        <v>كلب البني والأبيض يعمل من خلال العشب</v>
      </c>
    </row>
    <row r="667">
      <c r="A667" s="1" t="s">
        <v>206</v>
      </c>
      <c r="B667" t="str">
        <f>IFERROR(__xludf.DUMMYFUNCTION("GOOGLETRANSLATE(A667,""en"", ""ar"")"),"كلب البني والأبيض يعمل من خلال العشب")</f>
        <v>كلب البني والأبيض يعمل من خلال العشب</v>
      </c>
    </row>
    <row r="668">
      <c r="A668" s="1" t="s">
        <v>207</v>
      </c>
      <c r="B668" t="str">
        <f>IFERROR(__xludf.DUMMYFUNCTION("GOOGLETRANSLATE(A668,""en"", ""ar"")"),"مجموعة من الناس يقفون في حقل")</f>
        <v>مجموعة من الناس يقفون في حقل</v>
      </c>
    </row>
    <row r="669">
      <c r="A669" s="1" t="s">
        <v>207</v>
      </c>
      <c r="B669" t="str">
        <f>IFERROR(__xludf.DUMMYFUNCTION("GOOGLETRANSLATE(A669,""en"", ""ar"")"),"مجموعة من الناس يقفون في حقل")</f>
        <v>مجموعة من الناس يقفون في حقل</v>
      </c>
    </row>
    <row r="670">
      <c r="A670" s="1" t="s">
        <v>207</v>
      </c>
      <c r="B670" t="str">
        <f>IFERROR(__xludf.DUMMYFUNCTION("GOOGLETRANSLATE(A670,""en"", ""ar"")"),"مجموعة من الناس يقفون في حقل")</f>
        <v>مجموعة من الناس يقفون في حقل</v>
      </c>
    </row>
    <row r="671">
      <c r="A671" s="1" t="s">
        <v>208</v>
      </c>
      <c r="B671" t="str">
        <f>IFERROR(__xludf.DUMMYFUNCTION("GOOGLETRANSLATE(A671,""en"", ""ar"")"),"مجموعة من لاعبي كرة القدم في كرة القدم")</f>
        <v>مجموعة من لاعبي كرة القدم في كرة القدم</v>
      </c>
    </row>
    <row r="672">
      <c r="A672" s="1" t="s">
        <v>208</v>
      </c>
      <c r="B672" t="str">
        <f>IFERROR(__xludf.DUMMYFUNCTION("GOOGLETRANSLATE(A672,""en"", ""ar"")"),"مجموعة من لاعبي كرة القدم في كرة القدم")</f>
        <v>مجموعة من لاعبي كرة القدم في كرة القدم</v>
      </c>
    </row>
    <row r="673">
      <c r="A673" s="1" t="s">
        <v>208</v>
      </c>
      <c r="B673" t="str">
        <f>IFERROR(__xludf.DUMMYFUNCTION("GOOGLETRANSLATE(A673,""en"", ""ar"")"),"مجموعة من لاعبي كرة القدم في كرة القدم")</f>
        <v>مجموعة من لاعبي كرة القدم في كرة القدم</v>
      </c>
    </row>
    <row r="674">
      <c r="A674" s="1" t="s">
        <v>209</v>
      </c>
      <c r="B674" t="str">
        <f>IFERROR(__xludf.DUMMYFUNCTION("GOOGLETRANSLATE(A674,""en"", ""ar"")"),"لاعب كرة قدم في قميص أبيض وقميصا أبيض وهو جالس على الأرض")</f>
        <v>لاعب كرة قدم في قميص أبيض وقميصا أبيض وهو جالس على الأرض</v>
      </c>
    </row>
    <row r="675">
      <c r="A675" s="1" t="s">
        <v>209</v>
      </c>
      <c r="B675" t="str">
        <f>IFERROR(__xludf.DUMMYFUNCTION("GOOGLETRANSLATE(A675,""en"", ""ar"")"),"لاعب كرة قدم في قميص أبيض وقميصا أبيض وهو جالس على الأرض")</f>
        <v>لاعب كرة قدم في قميص أبيض وقميصا أبيض وهو جالس على الأرض</v>
      </c>
    </row>
    <row r="676">
      <c r="A676" s="1" t="s">
        <v>209</v>
      </c>
      <c r="B676" t="str">
        <f>IFERROR(__xludf.DUMMYFUNCTION("GOOGLETRANSLATE(A676,""en"", ""ar"")"),"لاعب كرة قدم في قميص أبيض وقميصا أبيض وهو جالس على الأرض")</f>
        <v>لاعب كرة قدم في قميص أبيض وقميصا أبيض وهو جالس على الأرض</v>
      </c>
    </row>
    <row r="677">
      <c r="A677" s="1" t="s">
        <v>210</v>
      </c>
      <c r="B677" t="str">
        <f>IFERROR(__xludf.DUMMYFUNCTION("GOOGLETRANSLATE(A677,""en"", ""ar"")"),"لاعب كرة قدم في زي أبيض يعمل في مجال")</f>
        <v>لاعب كرة قدم في زي أبيض يعمل في مجال</v>
      </c>
    </row>
    <row r="678">
      <c r="A678" s="1" t="s">
        <v>210</v>
      </c>
      <c r="B678" t="str">
        <f>IFERROR(__xludf.DUMMYFUNCTION("GOOGLETRANSLATE(A678,""en"", ""ar"")"),"لاعب كرة قدم في زي أبيض يعمل في مجال")</f>
        <v>لاعب كرة قدم في زي أبيض يعمل في مجال</v>
      </c>
    </row>
    <row r="679">
      <c r="A679" s="1" t="s">
        <v>210</v>
      </c>
      <c r="B679" t="str">
        <f>IFERROR(__xludf.DUMMYFUNCTION("GOOGLETRANSLATE(A679,""en"", ""ar"")"),"لاعب كرة قدم في زي أبيض يعمل في مجال")</f>
        <v>لاعب كرة قدم في زي أبيض يعمل في مجال</v>
      </c>
    </row>
    <row r="680">
      <c r="A680" s="1" t="s">
        <v>211</v>
      </c>
      <c r="B680" t="str">
        <f>IFERROR(__xludf.DUMMYFUNCTION("GOOGLETRANSLATE(A680,""en"", ""ar"")"),"لاعب كرة قدم في زي أحمر يعمل في مجال")</f>
        <v>لاعب كرة قدم في زي أحمر يعمل في مجال</v>
      </c>
    </row>
    <row r="681">
      <c r="A681" s="1" t="s">
        <v>211</v>
      </c>
      <c r="B681" t="str">
        <f>IFERROR(__xludf.DUMMYFUNCTION("GOOGLETRANSLATE(A681,""en"", ""ar"")"),"لاعب كرة قدم في زي أحمر يعمل في مجال")</f>
        <v>لاعب كرة قدم في زي أحمر يعمل في مجال</v>
      </c>
    </row>
    <row r="682">
      <c r="A682" s="1" t="s">
        <v>211</v>
      </c>
      <c r="B682" t="str">
        <f>IFERROR(__xludf.DUMMYFUNCTION("GOOGLETRANSLATE(A682,""en"", ""ar"")"),"لاعب كرة قدم في زي أحمر يعمل في مجال")</f>
        <v>لاعب كرة قدم في زي أحمر يعمل في مجال</v>
      </c>
    </row>
    <row r="683">
      <c r="A683" s="1" t="s">
        <v>212</v>
      </c>
      <c r="B683" t="str">
        <f>IFERROR(__xludf.DUMMYFUNCTION("GOOGLETRANSLATE(A683,""en"", ""ar"")"),"لاعب كرة قدم في قميص أحمر تحتجز لعبة")</f>
        <v>لاعب كرة قدم في قميص أحمر تحتجز لعبة</v>
      </c>
    </row>
    <row r="684">
      <c r="A684" s="1" t="s">
        <v>212</v>
      </c>
      <c r="B684" t="str">
        <f>IFERROR(__xludf.DUMMYFUNCTION("GOOGLETRANSLATE(A684,""en"", ""ar"")"),"لاعب كرة قدم في قميص أحمر تحتجز لعبة")</f>
        <v>لاعب كرة قدم في قميص أحمر تحتجز لعبة</v>
      </c>
    </row>
    <row r="685">
      <c r="A685" s="1" t="s">
        <v>212</v>
      </c>
      <c r="B685" t="str">
        <f>IFERROR(__xludf.DUMMYFUNCTION("GOOGLETRANSLATE(A685,""en"", ""ar"")"),"لاعب كرة قدم في قميص أحمر تحتجز لعبة")</f>
        <v>لاعب كرة قدم في قميص أحمر تحتجز لعبة</v>
      </c>
    </row>
    <row r="686">
      <c r="A686" s="1" t="s">
        <v>213</v>
      </c>
      <c r="B686" t="str">
        <f>IFERROR(__xludf.DUMMYFUNCTION("GOOGLETRANSLATE(A686,""en"", ""ar"")"),"لاعب كرة قدم في قميص أحمر وقميص أحمر")</f>
        <v>لاعب كرة قدم في قميص أحمر وقميص أحمر</v>
      </c>
    </row>
    <row r="687">
      <c r="A687" s="1" t="s">
        <v>213</v>
      </c>
      <c r="B687" t="str">
        <f>IFERROR(__xludf.DUMMYFUNCTION("GOOGLETRANSLATE(A687,""en"", ""ar"")"),"لاعب كرة قدم في قميص أحمر وقميص أحمر")</f>
        <v>لاعب كرة قدم في قميص أحمر وقميص أحمر</v>
      </c>
    </row>
    <row r="688">
      <c r="A688" s="1" t="s">
        <v>213</v>
      </c>
      <c r="B688" t="str">
        <f>IFERROR(__xludf.DUMMYFUNCTION("GOOGLETRANSLATE(A688,""en"", ""ar"")"),"لاعب كرة قدم في قميص أحمر وقميص أحمر")</f>
        <v>لاعب كرة قدم في قميص أحمر وقميص أحمر</v>
      </c>
    </row>
    <row r="689">
      <c r="A689" s="1" t="s">
        <v>24</v>
      </c>
      <c r="B689" t="str">
        <f>IFERROR(__xludf.DUMMYFUNCTION("GOOGLETRANSLATE(A689,""en"", ""ar"")"),"كلب أبيض وأسود يعمل من خلال العشب")</f>
        <v>كلب أبيض وأسود يعمل من خلال العشب</v>
      </c>
    </row>
    <row r="690">
      <c r="A690" s="1" t="s">
        <v>24</v>
      </c>
      <c r="B690" t="str">
        <f>IFERROR(__xludf.DUMMYFUNCTION("GOOGLETRANSLATE(A690,""en"", ""ar"")"),"كلب أبيض وأسود يعمل من خلال العشب")</f>
        <v>كلب أبيض وأسود يعمل من خلال العشب</v>
      </c>
    </row>
    <row r="691">
      <c r="A691" s="1" t="s">
        <v>24</v>
      </c>
      <c r="B691" t="str">
        <f>IFERROR(__xludf.DUMMYFUNCTION("GOOGLETRANSLATE(A691,""en"", ""ar"")"),"كلب أبيض وأسود يعمل من خلال العشب")</f>
        <v>كلب أبيض وأسود يعمل من خلال العشب</v>
      </c>
    </row>
    <row r="692">
      <c r="A692" s="1" t="s">
        <v>110</v>
      </c>
      <c r="B692" t="str">
        <f>IFERROR(__xludf.DUMMYFUNCTION("GOOGLETRANSLATE(A692,""en"", ""ar"")"),"تلعب مجموعة من الناس على الرصيف")</f>
        <v>تلعب مجموعة من الناس على الرصيف</v>
      </c>
    </row>
    <row r="693">
      <c r="A693" s="1" t="s">
        <v>110</v>
      </c>
      <c r="B693" t="str">
        <f>IFERROR(__xludf.DUMMYFUNCTION("GOOGLETRANSLATE(A693,""en"", ""ar"")"),"تلعب مجموعة من الناس على الرصيف")</f>
        <v>تلعب مجموعة من الناس على الرصيف</v>
      </c>
    </row>
    <row r="694">
      <c r="A694" s="1" t="s">
        <v>110</v>
      </c>
      <c r="B694" t="str">
        <f>IFERROR(__xludf.DUMMYFUNCTION("GOOGLETRANSLATE(A694,""en"", ""ar"")"),"تلعب مجموعة من الناس على الرصيف")</f>
        <v>تلعب مجموعة من الناس على الرصيف</v>
      </c>
    </row>
    <row r="695">
      <c r="A695" s="1" t="s">
        <v>214</v>
      </c>
      <c r="B695" t="str">
        <f>IFERROR(__xludf.DUMMYFUNCTION("GOOGLETRANSLATE(A695,""en"", ""ar"")"),"كلب أبيض يعمل من خلال العشب")</f>
        <v>كلب أبيض يعمل من خلال العشب</v>
      </c>
    </row>
    <row r="696">
      <c r="A696" s="1" t="s">
        <v>214</v>
      </c>
      <c r="B696" t="str">
        <f>IFERROR(__xludf.DUMMYFUNCTION("GOOGLETRANSLATE(A696,""en"", ""ar"")"),"كلب أبيض يعمل من خلال العشب")</f>
        <v>كلب أبيض يعمل من خلال العشب</v>
      </c>
    </row>
    <row r="697">
      <c r="A697" s="1" t="s">
        <v>214</v>
      </c>
      <c r="B697" t="str">
        <f>IFERROR(__xludf.DUMMYFUNCTION("GOOGLETRANSLATE(A697,""en"", ""ar"")"),"كلب أبيض يعمل من خلال العشب")</f>
        <v>كلب أبيض يعمل من خلال العشب</v>
      </c>
    </row>
    <row r="698">
      <c r="A698" s="1" t="s">
        <v>215</v>
      </c>
      <c r="B698" t="str">
        <f>IFERROR(__xludf.DUMMYFUNCTION("GOOGLETRANSLATE(A698,""en"", ""ar"")"),"يلعبون اثنين من الكلاب في الرمال")</f>
        <v>يلعبون اثنين من الكلاب في الرمال</v>
      </c>
    </row>
    <row r="699">
      <c r="A699" s="1" t="s">
        <v>215</v>
      </c>
      <c r="B699" t="str">
        <f>IFERROR(__xludf.DUMMYFUNCTION("GOOGLETRANSLATE(A699,""en"", ""ar"")"),"يلعبون اثنين من الكلاب في الرمال")</f>
        <v>يلعبون اثنين من الكلاب في الرمال</v>
      </c>
    </row>
    <row r="700">
      <c r="A700" s="1" t="s">
        <v>215</v>
      </c>
      <c r="B700" t="str">
        <f>IFERROR(__xludf.DUMMYFUNCTION("GOOGLETRANSLATE(A700,""en"", ""ar"")"),"يلعبون اثنين من الكلاب في الرمال")</f>
        <v>يلعبون اثنين من الكلاب في الرمال</v>
      </c>
    </row>
    <row r="701">
      <c r="A701" s="1" t="s">
        <v>216</v>
      </c>
      <c r="B701" t="str">
        <f>IFERROR(__xludf.DUMMYFUNCTION("GOOGLETRANSLATE(A701,""en"", ""ar"")"),"صبي يجلس على مقاعد البدلاء")</f>
        <v>صبي يجلس على مقاعد البدلاء</v>
      </c>
    </row>
    <row r="702">
      <c r="A702" s="1" t="s">
        <v>216</v>
      </c>
      <c r="B702" t="str">
        <f>IFERROR(__xludf.DUMMYFUNCTION("GOOGLETRANSLATE(A702,""en"", ""ar"")"),"صبي يجلس على مقاعد البدلاء")</f>
        <v>صبي يجلس على مقاعد البدلاء</v>
      </c>
    </row>
    <row r="703">
      <c r="A703" s="1" t="s">
        <v>216</v>
      </c>
      <c r="B703" t="str">
        <f>IFERROR(__xludf.DUMMYFUNCTION("GOOGLETRANSLATE(A703,""en"", ""ar"")"),"صبي يجلس على مقاعد البدلاء")</f>
        <v>صبي يجلس على مقاعد البدلاء</v>
      </c>
    </row>
    <row r="704">
      <c r="A704" s="1" t="s">
        <v>217</v>
      </c>
      <c r="B704" t="str">
        <f>IFERROR(__xludf.DUMMYFUNCTION("GOOGLETRANSLATE(A704,""en"", ""ar"")"),"فتاة في قميص أزرق وقميصا أبيض يقف على شريحة الصفراء")</f>
        <v>فتاة في قميص أزرق وقميصا أبيض يقف على شريحة الصفراء</v>
      </c>
    </row>
    <row r="705">
      <c r="A705" s="1" t="s">
        <v>217</v>
      </c>
      <c r="B705" t="str">
        <f>IFERROR(__xludf.DUMMYFUNCTION("GOOGLETRANSLATE(A705,""en"", ""ar"")"),"فتاة في قميص أزرق وقميصا أبيض يقف على شريحة الصفراء")</f>
        <v>فتاة في قميص أزرق وقميصا أبيض يقف على شريحة الصفراء</v>
      </c>
    </row>
    <row r="706">
      <c r="A706" s="1" t="s">
        <v>217</v>
      </c>
      <c r="B706" t="str">
        <f>IFERROR(__xludf.DUMMYFUNCTION("GOOGLETRANSLATE(A706,""en"", ""ar"")"),"فتاة في قميص أزرق وقميصا أبيض يقف على شريحة الصفراء")</f>
        <v>فتاة في قميص أزرق وقميصا أبيض يقف على شريحة الصفراء</v>
      </c>
    </row>
    <row r="707">
      <c r="A707" s="1" t="s">
        <v>218</v>
      </c>
      <c r="B707" t="str">
        <f>IFERROR(__xludf.DUMMYFUNCTION("GOOGLETRANSLATE(A707,""en"", ""ar"")"),"رجل في سترة سوداء يجلس على صخرة")</f>
        <v>رجل في سترة سوداء يجلس على صخرة</v>
      </c>
    </row>
    <row r="708">
      <c r="A708" s="1" t="s">
        <v>218</v>
      </c>
      <c r="B708" t="str">
        <f>IFERROR(__xludf.DUMMYFUNCTION("GOOGLETRANSLATE(A708,""en"", ""ar"")"),"رجل في سترة سوداء يجلس على صخرة")</f>
        <v>رجل في سترة سوداء يجلس على صخرة</v>
      </c>
    </row>
    <row r="709">
      <c r="A709" s="1" t="s">
        <v>218</v>
      </c>
      <c r="B709" t="str">
        <f>IFERROR(__xludf.DUMMYFUNCTION("GOOGLETRANSLATE(A709,""en"", ""ar"")"),"رجل في سترة سوداء يجلس على صخرة")</f>
        <v>رجل في سترة سوداء يجلس على صخرة</v>
      </c>
    </row>
    <row r="710">
      <c r="A710" s="1" t="s">
        <v>219</v>
      </c>
      <c r="B710" t="str">
        <f>IFERROR(__xludf.DUMMYFUNCTION("GOOGLETRANSLATE(A710,""en"", ""ar"")"),"فتاة في قميص أحمر هو القفز على أرجوحة")</f>
        <v>فتاة في قميص أحمر هو القفز على أرجوحة</v>
      </c>
    </row>
    <row r="711">
      <c r="A711" s="1" t="s">
        <v>219</v>
      </c>
      <c r="B711" t="str">
        <f>IFERROR(__xludf.DUMMYFUNCTION("GOOGLETRANSLATE(A711,""en"", ""ar"")"),"فتاة في قميص أحمر هو القفز على أرجوحة")</f>
        <v>فتاة في قميص أحمر هو القفز على أرجوحة</v>
      </c>
    </row>
    <row r="712">
      <c r="A712" s="1" t="s">
        <v>219</v>
      </c>
      <c r="B712" t="str">
        <f>IFERROR(__xludf.DUMMYFUNCTION("GOOGLETRANSLATE(A712,""en"", ""ar"")"),"فتاة في قميص أحمر هو القفز على أرجوحة")</f>
        <v>فتاة في قميص أحمر هو القفز على أرجوحة</v>
      </c>
    </row>
    <row r="713">
      <c r="A713" s="1" t="s">
        <v>220</v>
      </c>
      <c r="B713" t="str">
        <f>IFERROR(__xludf.DUMMYFUNCTION("GOOGLETRANSLATE(A713,""en"", ""ar"")"),"صبي صغير يرتدي قميصا أصفر وقميصا أزرق يقف على سياج")</f>
        <v>صبي صغير يرتدي قميصا أصفر وقميصا أزرق يقف على سياج</v>
      </c>
    </row>
    <row r="714">
      <c r="A714" s="1" t="s">
        <v>220</v>
      </c>
      <c r="B714" t="str">
        <f>IFERROR(__xludf.DUMMYFUNCTION("GOOGLETRANSLATE(A714,""en"", ""ar"")"),"صبي صغير يرتدي قميصا أصفر وقميصا أزرق يقف على سياج")</f>
        <v>صبي صغير يرتدي قميصا أصفر وقميصا أزرق يقف على سياج</v>
      </c>
    </row>
    <row r="715">
      <c r="A715" s="1" t="s">
        <v>220</v>
      </c>
      <c r="B715" t="str">
        <f>IFERROR(__xludf.DUMMYFUNCTION("GOOGLETRANSLATE(A715,""en"", ""ar"")"),"صبي صغير يرتدي قميصا أصفر وقميصا أزرق يقف على سياج")</f>
        <v>صبي صغير يرتدي قميصا أصفر وقميصا أزرق يقف على سياج</v>
      </c>
    </row>
    <row r="716">
      <c r="A716" s="1" t="s">
        <v>221</v>
      </c>
      <c r="B716" t="str">
        <f>IFERROR(__xludf.DUMMYFUNCTION("GOOGLETRANSLATE(A716,""en"", ""ar"")"),"مجموعة من الأطفال يجلسون على مقاعد البدلاء")</f>
        <v>مجموعة من الأطفال يجلسون على مقاعد البدلاء</v>
      </c>
    </row>
    <row r="717">
      <c r="A717" s="1" t="s">
        <v>221</v>
      </c>
      <c r="B717" t="str">
        <f>IFERROR(__xludf.DUMMYFUNCTION("GOOGLETRANSLATE(A717,""en"", ""ar"")"),"مجموعة من الأطفال يجلسون على مقاعد البدلاء")</f>
        <v>مجموعة من الأطفال يجلسون على مقاعد البدلاء</v>
      </c>
    </row>
    <row r="718">
      <c r="A718" s="1" t="s">
        <v>221</v>
      </c>
      <c r="B718" t="str">
        <f>IFERROR(__xludf.DUMMYFUNCTION("GOOGLETRANSLATE(A718,""en"", ""ar"")"),"مجموعة من الأطفال يجلسون على مقاعد البدلاء")</f>
        <v>مجموعة من الأطفال يجلسون على مقاعد البدلاء</v>
      </c>
    </row>
    <row r="719">
      <c r="A719" s="1" t="s">
        <v>222</v>
      </c>
      <c r="B719" t="str">
        <f>IFERROR(__xludf.DUMMYFUNCTION("GOOGLETRANSLATE(A719,""en"", ""ar"")"),"ويلعب طفلين في بركة السباحة")</f>
        <v>ويلعب طفلين في بركة السباحة</v>
      </c>
    </row>
    <row r="720">
      <c r="A720" s="1" t="s">
        <v>222</v>
      </c>
      <c r="B720" t="str">
        <f>IFERROR(__xludf.DUMMYFUNCTION("GOOGLETRANSLATE(A720,""en"", ""ar"")"),"ويلعب طفلين في بركة السباحة")</f>
        <v>ويلعب طفلين في بركة السباحة</v>
      </c>
    </row>
    <row r="721">
      <c r="A721" s="1" t="s">
        <v>222</v>
      </c>
      <c r="B721" t="str">
        <f>IFERROR(__xludf.DUMMYFUNCTION("GOOGLETRANSLATE(A721,""en"", ""ar"")"),"ويلعب طفلين في بركة السباحة")</f>
        <v>ويلعب طفلين في بركة السباحة</v>
      </c>
    </row>
    <row r="722">
      <c r="A722" s="1" t="s">
        <v>223</v>
      </c>
      <c r="B722" t="str">
        <f>IFERROR(__xludf.DUMMYFUNCTION("GOOGLETRANSLATE(A722,""en"", ""ar"")"),"صبي يرتدي قميصا أحمر يلعب في بركة الأزرق")</f>
        <v>صبي يرتدي قميصا أحمر يلعب في بركة الأزرق</v>
      </c>
    </row>
    <row r="723">
      <c r="A723" s="1" t="s">
        <v>223</v>
      </c>
      <c r="B723" t="str">
        <f>IFERROR(__xludf.DUMMYFUNCTION("GOOGLETRANSLATE(A723,""en"", ""ar"")"),"صبي يرتدي قميصا أحمر يلعب في بركة الأزرق")</f>
        <v>صبي يرتدي قميصا أحمر يلعب في بركة الأزرق</v>
      </c>
    </row>
    <row r="724">
      <c r="A724" s="1" t="s">
        <v>223</v>
      </c>
      <c r="B724" t="str">
        <f>IFERROR(__xludf.DUMMYFUNCTION("GOOGLETRANSLATE(A724,""en"", ""ar"")"),"صبي يرتدي قميصا أحمر يلعب في بركة الأزرق")</f>
        <v>صبي يرتدي قميصا أحمر يلعب في بركة الأزرق</v>
      </c>
    </row>
    <row r="725">
      <c r="A725" s="1" t="s">
        <v>224</v>
      </c>
      <c r="B725" t="str">
        <f>IFERROR(__xludf.DUMMYFUNCTION("GOOGLETRANSLATE(A725,""en"", ""ar"")"),"فتاة شابة هي في بركة")</f>
        <v>فتاة شابة هي في بركة</v>
      </c>
    </row>
    <row r="726">
      <c r="A726" s="1" t="s">
        <v>224</v>
      </c>
      <c r="B726" t="str">
        <f>IFERROR(__xludf.DUMMYFUNCTION("GOOGLETRANSLATE(A726,""en"", ""ar"")"),"فتاة شابة هي في بركة")</f>
        <v>فتاة شابة هي في بركة</v>
      </c>
    </row>
    <row r="727">
      <c r="A727" s="1" t="s">
        <v>224</v>
      </c>
      <c r="B727" t="str">
        <f>IFERROR(__xludf.DUMMYFUNCTION("GOOGLETRANSLATE(A727,""en"", ""ar"")"),"فتاة شابة هي في بركة")</f>
        <v>فتاة شابة هي في بركة</v>
      </c>
    </row>
    <row r="728">
      <c r="A728" s="1" t="s">
        <v>225</v>
      </c>
      <c r="B728" t="str">
        <f>IFERROR(__xludf.DUMMYFUNCTION("GOOGLETRANSLATE(A728,""en"", ""ar"")"),"رجل يرتدي قميصا أبيض وكلب أبيض يعمل على العشب")</f>
        <v>رجل يرتدي قميصا أبيض وكلب أبيض يعمل على العشب</v>
      </c>
    </row>
    <row r="729">
      <c r="A729" s="1" t="s">
        <v>225</v>
      </c>
      <c r="B729" t="str">
        <f>IFERROR(__xludf.DUMMYFUNCTION("GOOGLETRANSLATE(A729,""en"", ""ar"")"),"رجل يرتدي قميصا أبيض وكلب أبيض يعمل على العشب")</f>
        <v>رجل يرتدي قميصا أبيض وكلب أبيض يعمل على العشب</v>
      </c>
    </row>
    <row r="730">
      <c r="A730" s="1" t="s">
        <v>225</v>
      </c>
      <c r="B730" t="str">
        <f>IFERROR(__xludf.DUMMYFUNCTION("GOOGLETRANSLATE(A730,""en"", ""ar"")"),"رجل يرتدي قميصا أبيض وكلب أبيض يعمل على العشب")</f>
        <v>رجل يرتدي قميصا أبيض وكلب أبيض يعمل على العشب</v>
      </c>
    </row>
    <row r="731">
      <c r="A731" s="1" t="s">
        <v>226</v>
      </c>
      <c r="B731" t="str">
        <f>IFERROR(__xludf.DUMMYFUNCTION("GOOGLETRANSLATE(A731,""en"", ""ar"")"),"يتم تشغيل كلب أبيض على الشارع")</f>
        <v>يتم تشغيل كلب أبيض على الشارع</v>
      </c>
    </row>
    <row r="732">
      <c r="A732" s="1" t="s">
        <v>226</v>
      </c>
      <c r="B732" t="str">
        <f>IFERROR(__xludf.DUMMYFUNCTION("GOOGLETRANSLATE(A732,""en"", ""ar"")"),"يتم تشغيل كلب أبيض على الشارع")</f>
        <v>يتم تشغيل كلب أبيض على الشارع</v>
      </c>
    </row>
    <row r="733">
      <c r="A733" s="1" t="s">
        <v>226</v>
      </c>
      <c r="B733" t="str">
        <f>IFERROR(__xludf.DUMMYFUNCTION("GOOGLETRANSLATE(A733,""en"", ""ar"")"),"يتم تشغيل كلب أبيض على الشارع")</f>
        <v>يتم تشغيل كلب أبيض على الشارع</v>
      </c>
    </row>
    <row r="734">
      <c r="A734" s="1" t="s">
        <v>227</v>
      </c>
      <c r="B734" t="str">
        <f>IFERROR(__xludf.DUMMYFUNCTION("GOOGLETRANSLATE(A734,""en"", ""ar"")"),"ويلعب طفلين في الماء")</f>
        <v>ويلعب طفلين في الماء</v>
      </c>
    </row>
    <row r="735">
      <c r="A735" s="1" t="s">
        <v>227</v>
      </c>
      <c r="B735" t="str">
        <f>IFERROR(__xludf.DUMMYFUNCTION("GOOGLETRANSLATE(A735,""en"", ""ar"")"),"ويلعب طفلين في الماء")</f>
        <v>ويلعب طفلين في الماء</v>
      </c>
    </row>
    <row r="736">
      <c r="A736" s="1" t="s">
        <v>227</v>
      </c>
      <c r="B736" t="str">
        <f>IFERROR(__xludf.DUMMYFUNCTION("GOOGLETRANSLATE(A736,""en"", ""ar"")"),"ويلعب طفلين في الماء")</f>
        <v>ويلعب طفلين في الماء</v>
      </c>
    </row>
    <row r="737">
      <c r="A737" s="1" t="s">
        <v>228</v>
      </c>
      <c r="B737" t="str">
        <f>IFERROR(__xludf.DUMMYFUNCTION("GOOGLETRANSLATE(A737,""en"", ""ar"")"),"فتاة في قميص أزرق هو عقد البديل")</f>
        <v>فتاة في قميص أزرق هو عقد البديل</v>
      </c>
    </row>
    <row r="738">
      <c r="A738" s="1" t="s">
        <v>228</v>
      </c>
      <c r="B738" t="str">
        <f>IFERROR(__xludf.DUMMYFUNCTION("GOOGLETRANSLATE(A738,""en"", ""ar"")"),"فتاة في قميص أزرق هو عقد البديل")</f>
        <v>فتاة في قميص أزرق هو عقد البديل</v>
      </c>
    </row>
    <row r="739">
      <c r="A739" s="1" t="s">
        <v>228</v>
      </c>
      <c r="B739" t="str">
        <f>IFERROR(__xludf.DUMMYFUNCTION("GOOGLETRANSLATE(A739,""en"", ""ar"")"),"فتاة في قميص أزرق هو عقد البديل")</f>
        <v>فتاة في قميص أزرق هو عقد البديل</v>
      </c>
    </row>
    <row r="740">
      <c r="A740" s="1" t="s">
        <v>159</v>
      </c>
      <c r="B740" t="str">
        <f>IFERROR(__xludf.DUMMYFUNCTION("GOOGLETRANSLATE(A740,""en"", ""ar"")"),"شخص يسير عن طريق المياه")</f>
        <v>شخص يسير عن طريق المياه</v>
      </c>
    </row>
    <row r="741">
      <c r="A741" s="1" t="s">
        <v>159</v>
      </c>
      <c r="B741" t="str">
        <f>IFERROR(__xludf.DUMMYFUNCTION("GOOGLETRANSLATE(A741,""en"", ""ar"")"),"شخص يسير عن طريق المياه")</f>
        <v>شخص يسير عن طريق المياه</v>
      </c>
    </row>
    <row r="742">
      <c r="A742" s="1" t="s">
        <v>159</v>
      </c>
      <c r="B742" t="str">
        <f>IFERROR(__xludf.DUMMYFUNCTION("GOOGLETRANSLATE(A742,""en"", ""ar"")"),"شخص يسير عن طريق المياه")</f>
        <v>شخص يسير عن طريق المياه</v>
      </c>
    </row>
    <row r="743">
      <c r="A743" s="1" t="s">
        <v>229</v>
      </c>
      <c r="B743" t="str">
        <f>IFERROR(__xludf.DUMMYFUNCTION("GOOGLETRANSLATE(A743,""en"", ""ar"")"),"يشغل الكلب البني على مقاعد البدلاء")</f>
        <v>يشغل الكلب البني على مقاعد البدلاء</v>
      </c>
    </row>
    <row r="744">
      <c r="A744" s="1" t="s">
        <v>229</v>
      </c>
      <c r="B744" t="str">
        <f>IFERROR(__xludf.DUMMYFUNCTION("GOOGLETRANSLATE(A744,""en"", ""ar"")"),"يشغل الكلب البني على مقاعد البدلاء")</f>
        <v>يشغل الكلب البني على مقاعد البدلاء</v>
      </c>
    </row>
    <row r="745">
      <c r="A745" s="1" t="s">
        <v>229</v>
      </c>
      <c r="B745" t="str">
        <f>IFERROR(__xludf.DUMMYFUNCTION("GOOGLETRANSLATE(A745,""en"", ""ar"")"),"يشغل الكلب البني على مقاعد البدلاء")</f>
        <v>يشغل الكلب البني على مقاعد البدلاء</v>
      </c>
    </row>
    <row r="746">
      <c r="A746" s="1" t="s">
        <v>230</v>
      </c>
      <c r="B746" t="str">
        <f>IFERROR(__xludf.DUMMYFUNCTION("GOOGLETRANSLATE(A746,""en"", ""ar"")"),"مجموعة من الناس يجلسون في نهر")</f>
        <v>مجموعة من الناس يجلسون في نهر</v>
      </c>
    </row>
    <row r="747">
      <c r="A747" s="1" t="s">
        <v>230</v>
      </c>
      <c r="B747" t="str">
        <f>IFERROR(__xludf.DUMMYFUNCTION("GOOGLETRANSLATE(A747,""en"", ""ar"")"),"مجموعة من الناس يجلسون في نهر")</f>
        <v>مجموعة من الناس يجلسون في نهر</v>
      </c>
    </row>
    <row r="748">
      <c r="A748" s="1" t="s">
        <v>230</v>
      </c>
      <c r="B748" t="str">
        <f>IFERROR(__xludf.DUMMYFUNCTION("GOOGLETRANSLATE(A748,""en"", ""ar"")"),"مجموعة من الناس يجلسون في نهر")</f>
        <v>مجموعة من الناس يجلسون في نهر</v>
      </c>
    </row>
    <row r="749">
      <c r="A749" s="1" t="s">
        <v>231</v>
      </c>
      <c r="B749" t="str">
        <f>IFERROR(__xludf.DUMMYFUNCTION("GOOGLETRANSLATE(A749,""en"", ""ar"")"),"رجل يقفز في بركة")</f>
        <v>رجل يقفز في بركة</v>
      </c>
    </row>
    <row r="750">
      <c r="A750" s="1" t="s">
        <v>231</v>
      </c>
      <c r="B750" t="str">
        <f>IFERROR(__xludf.DUMMYFUNCTION("GOOGLETRANSLATE(A750,""en"", ""ar"")"),"رجل يقفز في بركة")</f>
        <v>رجل يقفز في بركة</v>
      </c>
    </row>
    <row r="751">
      <c r="A751" s="1" t="s">
        <v>231</v>
      </c>
      <c r="B751" t="str">
        <f>IFERROR(__xludf.DUMMYFUNCTION("GOOGLETRANSLATE(A751,""en"", ""ar"")"),"رجل يقفز في بركة")</f>
        <v>رجل يقفز في بركة</v>
      </c>
    </row>
    <row r="752">
      <c r="A752" s="1" t="s">
        <v>232</v>
      </c>
      <c r="B752" t="str">
        <f>IFERROR(__xludf.DUMMYFUNCTION("GOOGLETRANSLATE(A752,""en"", ""ar"")"),"صبي صغير يرتدي قميصا أزرق وصبي يرتدي قميصا أزرق")</f>
        <v>صبي صغير يرتدي قميصا أزرق وصبي يرتدي قميصا أزرق</v>
      </c>
    </row>
    <row r="753">
      <c r="A753" s="1" t="s">
        <v>232</v>
      </c>
      <c r="B753" t="str">
        <f>IFERROR(__xludf.DUMMYFUNCTION("GOOGLETRANSLATE(A753,""en"", ""ar"")"),"صبي صغير يرتدي قميصا أزرق وصبي يرتدي قميصا أزرق")</f>
        <v>صبي صغير يرتدي قميصا أزرق وصبي يرتدي قميصا أزرق</v>
      </c>
    </row>
    <row r="754">
      <c r="A754" s="1" t="s">
        <v>232</v>
      </c>
      <c r="B754" t="str">
        <f>IFERROR(__xludf.DUMMYFUNCTION("GOOGLETRANSLATE(A754,""en"", ""ar"")"),"صبي صغير يرتدي قميصا أزرق وصبي يرتدي قميصا أزرق")</f>
        <v>صبي صغير يرتدي قميصا أزرق وصبي يرتدي قميصا أزرق</v>
      </c>
    </row>
    <row r="755">
      <c r="A755" s="1" t="s">
        <v>233</v>
      </c>
      <c r="B755" t="str">
        <f>IFERROR(__xludf.DUMMYFUNCTION("GOOGLETRANSLATE(A755,""en"", ""ar"")"),"رجل في خوذة حمراء هو ركوب الدراجة")</f>
        <v>رجل في خوذة حمراء هو ركوب الدراجة</v>
      </c>
    </row>
    <row r="756">
      <c r="A756" s="1" t="s">
        <v>233</v>
      </c>
      <c r="B756" t="str">
        <f>IFERROR(__xludf.DUMMYFUNCTION("GOOGLETRANSLATE(A756,""en"", ""ar"")"),"رجل في خوذة حمراء هو ركوب الدراجة")</f>
        <v>رجل في خوذة حمراء هو ركوب الدراجة</v>
      </c>
    </row>
    <row r="757">
      <c r="A757" s="1" t="s">
        <v>233</v>
      </c>
      <c r="B757" t="str">
        <f>IFERROR(__xludf.DUMMYFUNCTION("GOOGLETRANSLATE(A757,""en"", ""ar"")"),"رجل في خوذة حمراء هو ركوب الدراجة")</f>
        <v>رجل في خوذة حمراء هو ركوب الدراجة</v>
      </c>
    </row>
    <row r="758">
      <c r="A758" s="1" t="s">
        <v>234</v>
      </c>
      <c r="B758" t="str">
        <f>IFERROR(__xludf.DUMMYFUNCTION("GOOGLETRANSLATE(A758,""en"", ""ar"")"),"رجل يرتدي قميصا أحمر هو القفز على موجة")</f>
        <v>رجل يرتدي قميصا أحمر هو القفز على موجة</v>
      </c>
    </row>
    <row r="759">
      <c r="A759" s="1" t="s">
        <v>234</v>
      </c>
      <c r="B759" t="str">
        <f>IFERROR(__xludf.DUMMYFUNCTION("GOOGLETRANSLATE(A759,""en"", ""ar"")"),"رجل يرتدي قميصا أحمر هو القفز على موجة")</f>
        <v>رجل يرتدي قميصا أحمر هو القفز على موجة</v>
      </c>
    </row>
    <row r="760">
      <c r="A760" s="1" t="s">
        <v>234</v>
      </c>
      <c r="B760" t="str">
        <f>IFERROR(__xludf.DUMMYFUNCTION("GOOGLETRANSLATE(A760,""en"", ""ar"")"),"رجل يرتدي قميصا أحمر هو القفز على موجة")</f>
        <v>رجل يرتدي قميصا أحمر هو القفز على موجة</v>
      </c>
    </row>
    <row r="761">
      <c r="A761" s="1" t="s">
        <v>235</v>
      </c>
      <c r="B761" t="str">
        <f>IFERROR(__xludf.DUMMYFUNCTION("GOOGLETRANSLATE(A761,""en"", ""ar"")"),"يلعبون فتاتين في قميص أبيض وبنطلون أبيض في الهواء")</f>
        <v>يلعبون فتاتين في قميص أبيض وبنطلون أبيض في الهواء</v>
      </c>
    </row>
    <row r="762">
      <c r="A762" s="1" t="s">
        <v>235</v>
      </c>
      <c r="B762" t="str">
        <f>IFERROR(__xludf.DUMMYFUNCTION("GOOGLETRANSLATE(A762,""en"", ""ar"")"),"يلعبون فتاتين في قميص أبيض وبنطلون أبيض في الهواء")</f>
        <v>يلعبون فتاتين في قميص أبيض وبنطلون أبيض في الهواء</v>
      </c>
    </row>
    <row r="763">
      <c r="A763" s="1" t="s">
        <v>235</v>
      </c>
      <c r="B763" t="str">
        <f>IFERROR(__xludf.DUMMYFUNCTION("GOOGLETRANSLATE(A763,""en"", ""ar"")"),"يلعبون فتاتين في قميص أبيض وبنطلون أبيض في الهواء")</f>
        <v>يلعبون فتاتين في قميص أبيض وبنطلون أبيض في الهواء</v>
      </c>
    </row>
    <row r="764">
      <c r="A764" s="1" t="s">
        <v>202</v>
      </c>
      <c r="B764" t="str">
        <f>IFERROR(__xludf.DUMMYFUNCTION("GOOGLETRANSLATE(A764,""en"", ""ar"")"),"رجل يركب موجة")</f>
        <v>رجل يركب موجة</v>
      </c>
    </row>
    <row r="765">
      <c r="A765" s="1" t="s">
        <v>202</v>
      </c>
      <c r="B765" t="str">
        <f>IFERROR(__xludf.DUMMYFUNCTION("GOOGLETRANSLATE(A765,""en"", ""ar"")"),"رجل يركب موجة")</f>
        <v>رجل يركب موجة</v>
      </c>
    </row>
    <row r="766">
      <c r="A766" s="1" t="s">
        <v>202</v>
      </c>
      <c r="B766" t="str">
        <f>IFERROR(__xludf.DUMMYFUNCTION("GOOGLETRANSLATE(A766,""en"", ""ar"")"),"رجل يركب موجة")</f>
        <v>رجل يركب موجة</v>
      </c>
    </row>
    <row r="767">
      <c r="A767" s="1" t="s">
        <v>236</v>
      </c>
      <c r="B767" t="str">
        <f>IFERROR(__xludf.DUMMYFUNCTION("GOOGLETRANSLATE(A767,""en"", ""ar"")"),"يعمل صبي صغير من خلال العشب")</f>
        <v>يعمل صبي صغير من خلال العشب</v>
      </c>
    </row>
    <row r="768">
      <c r="A768" s="1" t="s">
        <v>236</v>
      </c>
      <c r="B768" t="str">
        <f>IFERROR(__xludf.DUMMYFUNCTION("GOOGLETRANSLATE(A768,""en"", ""ar"")"),"يعمل صبي صغير من خلال العشب")</f>
        <v>يعمل صبي صغير من خلال العشب</v>
      </c>
    </row>
    <row r="769">
      <c r="A769" s="1" t="s">
        <v>236</v>
      </c>
      <c r="B769" t="str">
        <f>IFERROR(__xludf.DUMMYFUNCTION("GOOGLETRANSLATE(A769,""en"", ""ar"")"),"يعمل صبي صغير من خلال العشب")</f>
        <v>يعمل صبي صغير من خلال العشب</v>
      </c>
    </row>
    <row r="770">
      <c r="A770" s="1" t="s">
        <v>237</v>
      </c>
      <c r="B770" t="str">
        <f>IFERROR(__xludf.DUMMYFUNCTION("GOOGLETRANSLATE(A770,""en"", ""ar"")"),"امرأة في قميص أزرق يقف على الشاطئ")</f>
        <v>امرأة في قميص أزرق يقف على الشاطئ</v>
      </c>
    </row>
    <row r="771">
      <c r="A771" s="1" t="s">
        <v>237</v>
      </c>
      <c r="B771" t="str">
        <f>IFERROR(__xludf.DUMMYFUNCTION("GOOGLETRANSLATE(A771,""en"", ""ar"")"),"امرأة في قميص أزرق يقف على الشاطئ")</f>
        <v>امرأة في قميص أزرق يقف على الشاطئ</v>
      </c>
    </row>
    <row r="772">
      <c r="A772" s="1" t="s">
        <v>237</v>
      </c>
      <c r="B772" t="str">
        <f>IFERROR(__xludf.DUMMYFUNCTION("GOOGLETRANSLATE(A772,""en"", ""ar"")"),"امرأة في قميص أزرق يقف على الشاطئ")</f>
        <v>امرأة في قميص أزرق يقف على الشاطئ</v>
      </c>
    </row>
    <row r="773">
      <c r="A773" s="1" t="s">
        <v>238</v>
      </c>
      <c r="B773" t="str">
        <f>IFERROR(__xludf.DUMMYFUNCTION("GOOGLETRANSLATE(A773,""en"", ""ar"")"),"كلب أسود وكلب أسود على الشاطئ")</f>
        <v>كلب أسود وكلب أسود على الشاطئ</v>
      </c>
    </row>
    <row r="774">
      <c r="A774" s="1" t="s">
        <v>238</v>
      </c>
      <c r="B774" t="str">
        <f>IFERROR(__xludf.DUMMYFUNCTION("GOOGLETRANSLATE(A774,""en"", ""ar"")"),"كلب أسود وكلب أسود على الشاطئ")</f>
        <v>كلب أسود وكلب أسود على الشاطئ</v>
      </c>
    </row>
    <row r="775">
      <c r="A775" s="1" t="s">
        <v>238</v>
      </c>
      <c r="B775" t="str">
        <f>IFERROR(__xludf.DUMMYFUNCTION("GOOGLETRANSLATE(A775,""en"", ""ar"")"),"كلب أسود وكلب أسود على الشاطئ")</f>
        <v>كلب أسود وكلب أسود على الشاطئ</v>
      </c>
    </row>
    <row r="776">
      <c r="A776" s="1" t="s">
        <v>239</v>
      </c>
      <c r="B776" t="str">
        <f>IFERROR(__xludf.DUMMYFUNCTION("GOOGLETRANSLATE(A776,""en"", ""ar"")"),"يشغل الكلب البني على الطريق الترابية")</f>
        <v>يشغل الكلب البني على الطريق الترابية</v>
      </c>
    </row>
    <row r="777">
      <c r="A777" s="1" t="s">
        <v>239</v>
      </c>
      <c r="B777" t="str">
        <f>IFERROR(__xludf.DUMMYFUNCTION("GOOGLETRANSLATE(A777,""en"", ""ar"")"),"يشغل الكلب البني على الطريق الترابية")</f>
        <v>يشغل الكلب البني على الطريق الترابية</v>
      </c>
    </row>
    <row r="778">
      <c r="A778" s="1" t="s">
        <v>239</v>
      </c>
      <c r="B778" t="str">
        <f>IFERROR(__xludf.DUMMYFUNCTION("GOOGLETRANSLATE(A778,""en"", ""ar"")"),"يشغل الكلب البني على الطريق الترابية")</f>
        <v>يشغل الكلب البني على الطريق الترابية</v>
      </c>
    </row>
    <row r="779">
      <c r="A779" s="1" t="s">
        <v>240</v>
      </c>
      <c r="B779" t="str">
        <f>IFERROR(__xludf.DUMMYFUNCTION("GOOGLETRANSLATE(A779,""en"", ""ar"")"),"فتاة شابة ترتدي قميص وردي والجينز هو القفز على الرصيف")</f>
        <v>فتاة شابة ترتدي قميص وردي والجينز هو القفز على الرصيف</v>
      </c>
    </row>
    <row r="780">
      <c r="A780" s="1" t="s">
        <v>240</v>
      </c>
      <c r="B780" t="str">
        <f>IFERROR(__xludf.DUMMYFUNCTION("GOOGLETRANSLATE(A780,""en"", ""ar"")"),"فتاة شابة ترتدي قميص وردي والجينز هو القفز على الرصيف")</f>
        <v>فتاة شابة ترتدي قميص وردي والجينز هو القفز على الرصيف</v>
      </c>
    </row>
    <row r="781">
      <c r="A781" s="1" t="s">
        <v>240</v>
      </c>
      <c r="B781" t="str">
        <f>IFERROR(__xludf.DUMMYFUNCTION("GOOGLETRANSLATE(A781,""en"", ""ar"")"),"فتاة شابة ترتدي قميص وردي والجينز هو القفز على الرصيف")</f>
        <v>فتاة شابة ترتدي قميص وردي والجينز هو القفز على الرصيف</v>
      </c>
    </row>
    <row r="782">
      <c r="A782" s="1" t="s">
        <v>241</v>
      </c>
      <c r="B782" t="str">
        <f>IFERROR(__xludf.DUMMYFUNCTION("GOOGLETRANSLATE(A782,""en"", ""ar"")"),"تلعب صبي صغير يرتدي قميصا أبيض وقميصا أبيض على المحكمة")</f>
        <v>تلعب صبي صغير يرتدي قميصا أبيض وقميصا أبيض على المحكمة</v>
      </c>
    </row>
    <row r="783">
      <c r="A783" s="1" t="s">
        <v>241</v>
      </c>
      <c r="B783" t="str">
        <f>IFERROR(__xludf.DUMMYFUNCTION("GOOGLETRANSLATE(A783,""en"", ""ar"")"),"تلعب صبي صغير يرتدي قميصا أبيض وقميصا أبيض على المحكمة")</f>
        <v>تلعب صبي صغير يرتدي قميصا أبيض وقميصا أبيض على المحكمة</v>
      </c>
    </row>
    <row r="784">
      <c r="A784" s="1" t="s">
        <v>241</v>
      </c>
      <c r="B784" t="str">
        <f>IFERROR(__xludf.DUMMYFUNCTION("GOOGLETRANSLATE(A784,""en"", ""ar"")"),"تلعب صبي صغير يرتدي قميصا أبيض وقميصا أبيض على المحكمة")</f>
        <v>تلعب صبي صغير يرتدي قميصا أبيض وقميصا أبيض على المحكمة</v>
      </c>
    </row>
    <row r="785">
      <c r="A785" s="1" t="s">
        <v>242</v>
      </c>
      <c r="B785" t="str">
        <f>IFERROR(__xludf.DUMMYFUNCTION("GOOGLETRANSLATE(A785,""en"", ""ar"")"),"رجل يرتدي قميصا أصفر هو القفز على حديقة")</f>
        <v>رجل يرتدي قميصا أصفر هو القفز على حديقة</v>
      </c>
    </row>
    <row r="786">
      <c r="A786" s="1" t="s">
        <v>242</v>
      </c>
      <c r="B786" t="str">
        <f>IFERROR(__xludf.DUMMYFUNCTION("GOOGLETRANSLATE(A786,""en"", ""ar"")"),"رجل يرتدي قميصا أصفر هو القفز على حديقة")</f>
        <v>رجل يرتدي قميصا أصفر هو القفز على حديقة</v>
      </c>
    </row>
    <row r="787">
      <c r="A787" s="1" t="s">
        <v>242</v>
      </c>
      <c r="B787" t="str">
        <f>IFERROR(__xludf.DUMMYFUNCTION("GOOGLETRANSLATE(A787,""en"", ""ar"")"),"رجل يرتدي قميصا أصفر هو القفز على حديقة")</f>
        <v>رجل يرتدي قميصا أصفر هو القفز على حديقة</v>
      </c>
    </row>
    <row r="788">
      <c r="A788" s="1" t="s">
        <v>243</v>
      </c>
      <c r="B788" t="str">
        <f>IFERROR(__xludf.DUMMYFUNCTION("GOOGLETRANSLATE(A788,""en"", ""ar"")"),"كلب أسود يعمل من خلال العشب")</f>
        <v>كلب أسود يعمل من خلال العشب</v>
      </c>
    </row>
    <row r="789">
      <c r="A789" s="1" t="s">
        <v>243</v>
      </c>
      <c r="B789" t="str">
        <f>IFERROR(__xludf.DUMMYFUNCTION("GOOGLETRANSLATE(A789,""en"", ""ar"")"),"كلب أسود يعمل من خلال العشب")</f>
        <v>كلب أسود يعمل من خلال العشب</v>
      </c>
    </row>
    <row r="790">
      <c r="A790" s="1" t="s">
        <v>243</v>
      </c>
      <c r="B790" t="str">
        <f>IFERROR(__xludf.DUMMYFUNCTION("GOOGLETRANSLATE(A790,""en"", ""ar"")"),"كلب أسود يعمل من خلال العشب")</f>
        <v>كلب أسود يعمل من خلال العشب</v>
      </c>
    </row>
    <row r="791">
      <c r="A791" s="1" t="s">
        <v>244</v>
      </c>
      <c r="B791" t="str">
        <f>IFERROR(__xludf.DUMMYFUNCTION("GOOGLETRANSLATE(A791,""en"", ""ar"")"),"فتاة صغيرة في قميص أخضر وقميصا ابيض يسير على الرصيف")</f>
        <v>فتاة صغيرة في قميص أخضر وقميصا ابيض يسير على الرصيف</v>
      </c>
    </row>
    <row r="792">
      <c r="A792" s="1" t="s">
        <v>244</v>
      </c>
      <c r="B792" t="str">
        <f>IFERROR(__xludf.DUMMYFUNCTION("GOOGLETRANSLATE(A792,""en"", ""ar"")"),"فتاة صغيرة في قميص أخضر وقميصا ابيض يسير على الرصيف")</f>
        <v>فتاة صغيرة في قميص أخضر وقميصا ابيض يسير على الرصيف</v>
      </c>
    </row>
    <row r="793">
      <c r="A793" s="1" t="s">
        <v>244</v>
      </c>
      <c r="B793" t="str">
        <f>IFERROR(__xludf.DUMMYFUNCTION("GOOGLETRANSLATE(A793,""en"", ""ar"")"),"فتاة صغيرة في قميص أخضر وقميصا ابيض يسير على الرصيف")</f>
        <v>فتاة صغيرة في قميص أخضر وقميصا ابيض يسير على الرصيف</v>
      </c>
    </row>
    <row r="794">
      <c r="A794" s="1" t="s">
        <v>245</v>
      </c>
      <c r="B794" t="str">
        <f>IFERROR(__xludf.DUMMYFUNCTION("GOOGLETRANSLATE(A794,""en"", ""ar"")"),"فتاة صغيرة في قميص أزرق وقميصا أزرق يقف في بركة الأخضر")</f>
        <v>فتاة صغيرة في قميص أزرق وقميصا أزرق يقف في بركة الأخضر</v>
      </c>
    </row>
    <row r="795">
      <c r="A795" s="1" t="s">
        <v>245</v>
      </c>
      <c r="B795" t="str">
        <f>IFERROR(__xludf.DUMMYFUNCTION("GOOGLETRANSLATE(A795,""en"", ""ar"")"),"فتاة صغيرة في قميص أزرق وقميصا أزرق يقف في بركة الأخضر")</f>
        <v>فتاة صغيرة في قميص أزرق وقميصا أزرق يقف في بركة الأخضر</v>
      </c>
    </row>
    <row r="796">
      <c r="A796" s="1" t="s">
        <v>245</v>
      </c>
      <c r="B796" t="str">
        <f>IFERROR(__xludf.DUMMYFUNCTION("GOOGLETRANSLATE(A796,""en"", ""ar"")"),"فتاة صغيرة في قميص أزرق وقميصا أزرق يقف في بركة الأخضر")</f>
        <v>فتاة صغيرة في قميص أزرق وقميصا أزرق يقف في بركة الأخضر</v>
      </c>
    </row>
    <row r="797">
      <c r="A797" s="1" t="s">
        <v>246</v>
      </c>
      <c r="B797" t="str">
        <f>IFERROR(__xludf.DUMMYFUNCTION("GOOGLETRANSLATE(A797,""en"", ""ar"")"),"يدير الكلب الأبيض من خلال العشب")</f>
        <v>يدير الكلب الأبيض من خلال العشب</v>
      </c>
    </row>
    <row r="798">
      <c r="A798" s="1" t="s">
        <v>246</v>
      </c>
      <c r="B798" t="str">
        <f>IFERROR(__xludf.DUMMYFUNCTION("GOOGLETRANSLATE(A798,""en"", ""ar"")"),"يدير الكلب الأبيض من خلال العشب")</f>
        <v>يدير الكلب الأبيض من خلال العشب</v>
      </c>
    </row>
    <row r="799">
      <c r="A799" s="1" t="s">
        <v>246</v>
      </c>
      <c r="B799" t="str">
        <f>IFERROR(__xludf.DUMMYFUNCTION("GOOGLETRANSLATE(A799,""en"", ""ar"")"),"يدير الكلب الأبيض من خلال العشب")</f>
        <v>يدير الكلب الأبيض من خلال العشب</v>
      </c>
    </row>
    <row r="800">
      <c r="A800" s="1" t="s">
        <v>247</v>
      </c>
      <c r="B800" t="str">
        <f>IFERROR(__xludf.DUMMYFUNCTION("GOOGLETRANSLATE(A800,""en"", ""ar"")"),"كلب البني يجلس على الكاميرا")</f>
        <v>كلب البني يجلس على الكاميرا</v>
      </c>
    </row>
    <row r="801">
      <c r="A801" s="1" t="s">
        <v>247</v>
      </c>
      <c r="B801" t="str">
        <f>IFERROR(__xludf.DUMMYFUNCTION("GOOGLETRANSLATE(A801,""en"", ""ar"")"),"كلب البني يجلس على الكاميرا")</f>
        <v>كلب البني يجلس على الكاميرا</v>
      </c>
    </row>
    <row r="802">
      <c r="A802" s="1" t="s">
        <v>247</v>
      </c>
      <c r="B802" t="str">
        <f>IFERROR(__xludf.DUMMYFUNCTION("GOOGLETRANSLATE(A802,""en"", ""ar"")"),"كلب البني يجلس على الكاميرا")</f>
        <v>كلب البني يجلس على الكاميرا</v>
      </c>
    </row>
    <row r="803">
      <c r="A803" s="1" t="s">
        <v>81</v>
      </c>
      <c r="B803" t="str">
        <f>IFERROR(__xludf.DUMMYFUNCTION("GOOGLETRANSLATE(A803,""en"", ""ar"")"),"كلب البني يعمل من خلال العشب")</f>
        <v>كلب البني يعمل من خلال العشب</v>
      </c>
    </row>
    <row r="804">
      <c r="A804" s="1" t="s">
        <v>81</v>
      </c>
      <c r="B804" t="str">
        <f>IFERROR(__xludf.DUMMYFUNCTION("GOOGLETRANSLATE(A804,""en"", ""ar"")"),"كلب البني يعمل من خلال العشب")</f>
        <v>كلب البني يعمل من خلال العشب</v>
      </c>
    </row>
    <row r="805">
      <c r="A805" s="1" t="s">
        <v>81</v>
      </c>
      <c r="B805" t="str">
        <f>IFERROR(__xludf.DUMMYFUNCTION("GOOGLETRANSLATE(A805,""en"", ""ar"")"),"كلب البني يعمل من خلال العشب")</f>
        <v>كلب البني يعمل من خلال العشب</v>
      </c>
    </row>
    <row r="806">
      <c r="A806" s="1" t="s">
        <v>98</v>
      </c>
      <c r="B806" t="str">
        <f>IFERROR(__xludf.DUMMYFUNCTION("GOOGLETRANSLATE(A806,""en"", ""ar"")"),"رجل يرتدي قميصا أزرق يجلس على الرصيف")</f>
        <v>رجل يرتدي قميصا أزرق يجلس على الرصيف</v>
      </c>
    </row>
    <row r="807">
      <c r="A807" s="1" t="s">
        <v>98</v>
      </c>
      <c r="B807" t="str">
        <f>IFERROR(__xludf.DUMMYFUNCTION("GOOGLETRANSLATE(A807,""en"", ""ar"")"),"رجل يرتدي قميصا أزرق يجلس على الرصيف")</f>
        <v>رجل يرتدي قميصا أزرق يجلس على الرصيف</v>
      </c>
    </row>
    <row r="808">
      <c r="A808" s="1" t="s">
        <v>98</v>
      </c>
      <c r="B808" t="str">
        <f>IFERROR(__xludf.DUMMYFUNCTION("GOOGLETRANSLATE(A808,""en"", ""ar"")"),"رجل يرتدي قميصا أزرق يجلس على الرصيف")</f>
        <v>رجل يرتدي قميصا أزرق يجلس على الرصيف</v>
      </c>
    </row>
    <row r="809">
      <c r="A809" s="1" t="s">
        <v>248</v>
      </c>
      <c r="B809" t="str">
        <f>IFERROR(__xludf.DUMMYFUNCTION("GOOGLETRANSLATE(A809,""en"", ""ar"")"),"اثنين من الفتيات يجلسون على مقاعد البدلاء")</f>
        <v>اثنين من الفتيات يجلسون على مقاعد البدلاء</v>
      </c>
    </row>
    <row r="810">
      <c r="A810" s="1" t="s">
        <v>248</v>
      </c>
      <c r="B810" t="str">
        <f>IFERROR(__xludf.DUMMYFUNCTION("GOOGLETRANSLATE(A810,""en"", ""ar"")"),"اثنين من الفتيات يجلسون على مقاعد البدلاء")</f>
        <v>اثنين من الفتيات يجلسون على مقاعد البدلاء</v>
      </c>
    </row>
    <row r="811">
      <c r="A811" s="1" t="s">
        <v>248</v>
      </c>
      <c r="B811" t="str">
        <f>IFERROR(__xludf.DUMMYFUNCTION("GOOGLETRANSLATE(A811,""en"", ""ar"")"),"اثنين من الفتيات يجلسون على مقاعد البدلاء")</f>
        <v>اثنين من الفتيات يجلسون على مقاعد البدلاء</v>
      </c>
    </row>
    <row r="812">
      <c r="A812" s="1" t="s">
        <v>249</v>
      </c>
      <c r="B812" t="str">
        <f>IFERROR(__xludf.DUMMYFUNCTION("GOOGLETRANSLATE(A812,""en"", ""ar"")"),"صبي يرتدي قميصا أحمر هو القفز في بركة")</f>
        <v>صبي يرتدي قميصا أحمر هو القفز في بركة</v>
      </c>
    </row>
    <row r="813">
      <c r="A813" s="1" t="s">
        <v>249</v>
      </c>
      <c r="B813" t="str">
        <f>IFERROR(__xludf.DUMMYFUNCTION("GOOGLETRANSLATE(A813,""en"", ""ar"")"),"صبي يرتدي قميصا أحمر هو القفز في بركة")</f>
        <v>صبي يرتدي قميصا أحمر هو القفز في بركة</v>
      </c>
    </row>
    <row r="814">
      <c r="A814" s="1" t="s">
        <v>249</v>
      </c>
      <c r="B814" t="str">
        <f>IFERROR(__xludf.DUMMYFUNCTION("GOOGLETRANSLATE(A814,""en"", ""ar"")"),"صبي يرتدي قميصا أحمر هو القفز في بركة")</f>
        <v>صبي يرتدي قميصا أحمر هو القفز في بركة</v>
      </c>
    </row>
    <row r="815">
      <c r="A815" s="1" t="s">
        <v>250</v>
      </c>
      <c r="B815" t="str">
        <f>IFERROR(__xludf.DUMMYFUNCTION("GOOGLETRANSLATE(A815,""en"", ""ar"")"),"رجل يرتدي قميصا أسود هو القفز إلى الشاطئ")</f>
        <v>رجل يرتدي قميصا أسود هو القفز إلى الشاطئ</v>
      </c>
    </row>
    <row r="816">
      <c r="A816" s="1" t="s">
        <v>250</v>
      </c>
      <c r="B816" t="str">
        <f>IFERROR(__xludf.DUMMYFUNCTION("GOOGLETRANSLATE(A816,""en"", ""ar"")"),"رجل يرتدي قميصا أسود هو القفز إلى الشاطئ")</f>
        <v>رجل يرتدي قميصا أسود هو القفز إلى الشاطئ</v>
      </c>
    </row>
    <row r="817">
      <c r="A817" s="1" t="s">
        <v>250</v>
      </c>
      <c r="B817" t="str">
        <f>IFERROR(__xludf.DUMMYFUNCTION("GOOGLETRANSLATE(A817,""en"", ""ar"")"),"رجل يرتدي قميصا أسود هو القفز إلى الشاطئ")</f>
        <v>رجل يرتدي قميصا أسود هو القفز إلى الشاطئ</v>
      </c>
    </row>
    <row r="818">
      <c r="A818" s="1" t="s">
        <v>251</v>
      </c>
      <c r="B818" t="str">
        <f>IFERROR(__xludf.DUMMYFUNCTION("GOOGLETRANSLATE(A818,""en"", ""ar"")"),"فتاة في قميص أزرق هو القفز على أرجوحة")</f>
        <v>فتاة في قميص أزرق هو القفز على أرجوحة</v>
      </c>
    </row>
    <row r="819">
      <c r="A819" s="1" t="s">
        <v>251</v>
      </c>
      <c r="B819" t="str">
        <f>IFERROR(__xludf.DUMMYFUNCTION("GOOGLETRANSLATE(A819,""en"", ""ar"")"),"فتاة في قميص أزرق هو القفز على أرجوحة")</f>
        <v>فتاة في قميص أزرق هو القفز على أرجوحة</v>
      </c>
    </row>
    <row r="820">
      <c r="A820" s="1" t="s">
        <v>251</v>
      </c>
      <c r="B820" t="str">
        <f>IFERROR(__xludf.DUMMYFUNCTION("GOOGLETRANSLATE(A820,""en"", ""ar"")"),"فتاة في قميص أزرق هو القفز على أرجوحة")</f>
        <v>فتاة في قميص أزرق هو القفز على أرجوحة</v>
      </c>
    </row>
    <row r="821">
      <c r="A821" s="1" t="s">
        <v>252</v>
      </c>
      <c r="B821" t="str">
        <f>IFERROR(__xludf.DUMMYFUNCTION("GOOGLETRANSLATE(A821,""en"", ""ar"")"),"صبي صغير يرتدي قميصا أخضر يلعب في شريحة")</f>
        <v>صبي صغير يرتدي قميصا أخضر يلعب في شريحة</v>
      </c>
    </row>
    <row r="822">
      <c r="A822" s="1" t="s">
        <v>252</v>
      </c>
      <c r="B822" t="str">
        <f>IFERROR(__xludf.DUMMYFUNCTION("GOOGLETRANSLATE(A822,""en"", ""ar"")"),"صبي صغير يرتدي قميصا أخضر يلعب في شريحة")</f>
        <v>صبي صغير يرتدي قميصا أخضر يلعب في شريحة</v>
      </c>
    </row>
    <row r="823">
      <c r="A823" s="1" t="s">
        <v>252</v>
      </c>
      <c r="B823" t="str">
        <f>IFERROR(__xludf.DUMMYFUNCTION("GOOGLETRANSLATE(A823,""en"", ""ar"")"),"صبي صغير يرتدي قميصا أخضر يلعب في شريحة")</f>
        <v>صبي صغير يرتدي قميصا أخضر يلعب في شريحة</v>
      </c>
    </row>
    <row r="824">
      <c r="A824" s="1" t="s">
        <v>253</v>
      </c>
      <c r="B824" t="str">
        <f>IFERROR(__xludf.DUMMYFUNCTION("GOOGLETRANSLATE(A824,""en"", ""ar"")"),"كلب أسود يقفز للقبض على الفريسبي")</f>
        <v>كلب أسود يقفز للقبض على الفريسبي</v>
      </c>
    </row>
    <row r="825">
      <c r="A825" s="1" t="s">
        <v>253</v>
      </c>
      <c r="B825" t="str">
        <f>IFERROR(__xludf.DUMMYFUNCTION("GOOGLETRANSLATE(A825,""en"", ""ar"")"),"كلب أسود يقفز للقبض على الفريسبي")</f>
        <v>كلب أسود يقفز للقبض على الفريسبي</v>
      </c>
    </row>
    <row r="826">
      <c r="A826" s="1" t="s">
        <v>253</v>
      </c>
      <c r="B826" t="str">
        <f>IFERROR(__xludf.DUMMYFUNCTION("GOOGLETRANSLATE(A826,""en"", ""ar"")"),"كلب أسود يقفز للقبض على الفريسبي")</f>
        <v>كلب أسود يقفز للقبض على الفريسبي</v>
      </c>
    </row>
    <row r="827">
      <c r="A827" s="1" t="s">
        <v>254</v>
      </c>
      <c r="B827" t="str">
        <f>IFERROR(__xludf.DUMMYFUNCTION("GOOGLETRANSLATE(A827,""en"", ""ar"")"),"يتم تشغيل كلب على مسار")</f>
        <v>يتم تشغيل كلب على مسار</v>
      </c>
    </row>
    <row r="828">
      <c r="A828" s="1" t="s">
        <v>254</v>
      </c>
      <c r="B828" t="str">
        <f>IFERROR(__xludf.DUMMYFUNCTION("GOOGLETRANSLATE(A828,""en"", ""ar"")"),"يتم تشغيل كلب على مسار")</f>
        <v>يتم تشغيل كلب على مسار</v>
      </c>
    </row>
    <row r="829">
      <c r="A829" s="1" t="s">
        <v>254</v>
      </c>
      <c r="B829" t="str">
        <f>IFERROR(__xludf.DUMMYFUNCTION("GOOGLETRANSLATE(A829,""en"", ""ar"")"),"يتم تشغيل كلب على مسار")</f>
        <v>يتم تشغيل كلب على مسار</v>
      </c>
    </row>
    <row r="830">
      <c r="A830" s="1" t="s">
        <v>255</v>
      </c>
      <c r="B830" t="str">
        <f>IFERROR(__xludf.DUMMYFUNCTION("GOOGLETRANSLATE(A830,""en"", ""ar"")"),"صبي صغير يرتدي قميصا أزرق يقف أمام حشد من الناس")</f>
        <v>صبي صغير يرتدي قميصا أزرق يقف أمام حشد من الناس</v>
      </c>
    </row>
    <row r="831">
      <c r="A831" s="1" t="s">
        <v>255</v>
      </c>
      <c r="B831" t="str">
        <f>IFERROR(__xludf.DUMMYFUNCTION("GOOGLETRANSLATE(A831,""en"", ""ar"")"),"صبي صغير يرتدي قميصا أزرق يقف أمام حشد من الناس")</f>
        <v>صبي صغير يرتدي قميصا أزرق يقف أمام حشد من الناس</v>
      </c>
    </row>
    <row r="832">
      <c r="A832" s="1" t="s">
        <v>255</v>
      </c>
      <c r="B832" t="str">
        <f>IFERROR(__xludf.DUMMYFUNCTION("GOOGLETRANSLATE(A832,""en"", ""ar"")"),"صبي صغير يرتدي قميصا أزرق يقف أمام حشد من الناس")</f>
        <v>صبي صغير يرتدي قميصا أزرق يقف أمام حشد من الناس</v>
      </c>
    </row>
    <row r="833">
      <c r="A833" s="1" t="s">
        <v>256</v>
      </c>
      <c r="B833" t="str">
        <f>IFERROR(__xludf.DUMMYFUNCTION("GOOGLETRANSLATE(A833,""en"", ""ar"")"),"رجل وامرأة في قميص أسود وامرأة في قميص أسود")</f>
        <v>رجل وامرأة في قميص أسود وامرأة في قميص أسود</v>
      </c>
    </row>
    <row r="834">
      <c r="A834" s="1" t="s">
        <v>256</v>
      </c>
      <c r="B834" t="str">
        <f>IFERROR(__xludf.DUMMYFUNCTION("GOOGLETRANSLATE(A834,""en"", ""ar"")"),"رجل وامرأة في قميص أسود وامرأة في قميص أسود")</f>
        <v>رجل وامرأة في قميص أسود وامرأة في قميص أسود</v>
      </c>
    </row>
    <row r="835">
      <c r="A835" s="1" t="s">
        <v>256</v>
      </c>
      <c r="B835" t="str">
        <f>IFERROR(__xludf.DUMMYFUNCTION("GOOGLETRANSLATE(A835,""en"", ""ar"")"),"رجل وامرأة في قميص أسود وامرأة في قميص أسود")</f>
        <v>رجل وامرأة في قميص أسود وامرأة في قميص أسود</v>
      </c>
    </row>
    <row r="836">
      <c r="A836" s="1" t="s">
        <v>257</v>
      </c>
      <c r="B836" t="str">
        <f>IFERROR(__xludf.DUMMYFUNCTION("GOOGLETRANSLATE(A836,""en"", ""ar"")"),"يلعب كلب أبيض والأبيض في العشب")</f>
        <v>يلعب كلب أبيض والأبيض في العشب</v>
      </c>
    </row>
    <row r="837">
      <c r="A837" s="1" t="s">
        <v>257</v>
      </c>
      <c r="B837" t="str">
        <f>IFERROR(__xludf.DUMMYFUNCTION("GOOGLETRANSLATE(A837,""en"", ""ar"")"),"يلعب كلب أبيض والأبيض في العشب")</f>
        <v>يلعب كلب أبيض والأبيض في العشب</v>
      </c>
    </row>
    <row r="838">
      <c r="A838" s="1" t="s">
        <v>257</v>
      </c>
      <c r="B838" t="str">
        <f>IFERROR(__xludf.DUMMYFUNCTION("GOOGLETRANSLATE(A838,""en"", ""ar"")"),"يلعب كلب أبيض والأبيض في العشب")</f>
        <v>يلعب كلب أبيض والأبيض في العشب</v>
      </c>
    </row>
    <row r="839">
      <c r="A839" s="1" t="s">
        <v>258</v>
      </c>
      <c r="B839" t="str">
        <f>IFERROR(__xludf.DUMMYFUNCTION("GOOGLETRANSLATE(A839,""en"", ""ar"")"),"لاعب كرة قدم يرتدي الزي الازرق يلعب مع الكرة")</f>
        <v>لاعب كرة قدم يرتدي الزي الازرق يلعب مع الكرة</v>
      </c>
    </row>
    <row r="840">
      <c r="A840" s="1" t="s">
        <v>258</v>
      </c>
      <c r="B840" t="str">
        <f>IFERROR(__xludf.DUMMYFUNCTION("GOOGLETRANSLATE(A840,""en"", ""ar"")"),"لاعب كرة قدم يرتدي الزي الازرق يلعب مع الكرة")</f>
        <v>لاعب كرة قدم يرتدي الزي الازرق يلعب مع الكرة</v>
      </c>
    </row>
    <row r="841">
      <c r="A841" s="1" t="s">
        <v>258</v>
      </c>
      <c r="B841" t="str">
        <f>IFERROR(__xludf.DUMMYFUNCTION("GOOGLETRANSLATE(A841,""en"", ""ar"")"),"لاعب كرة قدم يرتدي الزي الازرق يلعب مع الكرة")</f>
        <v>لاعب كرة قدم يرتدي الزي الازرق يلعب مع الكرة</v>
      </c>
    </row>
    <row r="842">
      <c r="A842" s="1" t="s">
        <v>259</v>
      </c>
      <c r="B842" t="str">
        <f>IFERROR(__xludf.DUMMYFUNCTION("GOOGLETRANSLATE(A842,""en"", ""ar"")"),"رجلين يجلسون على مقاعد البدلاء")</f>
        <v>رجلين يجلسون على مقاعد البدلاء</v>
      </c>
    </row>
    <row r="843">
      <c r="A843" s="1" t="s">
        <v>259</v>
      </c>
      <c r="B843" t="str">
        <f>IFERROR(__xludf.DUMMYFUNCTION("GOOGLETRANSLATE(A843,""en"", ""ar"")"),"رجلين يجلسون على مقاعد البدلاء")</f>
        <v>رجلين يجلسون على مقاعد البدلاء</v>
      </c>
    </row>
    <row r="844">
      <c r="A844" s="1" t="s">
        <v>259</v>
      </c>
      <c r="B844" t="str">
        <f>IFERROR(__xludf.DUMMYFUNCTION("GOOGLETRANSLATE(A844,""en"", ""ar"")"),"رجلين يجلسون على مقاعد البدلاء")</f>
        <v>رجلين يجلسون على مقاعد البدلاء</v>
      </c>
    </row>
    <row r="845">
      <c r="A845" s="1" t="s">
        <v>260</v>
      </c>
      <c r="B845" t="str">
        <f>IFERROR(__xludf.DUMMYFUNCTION("GOOGLETRANSLATE(A845,""en"", ""ar"")"),"رجل يرتدي قميصا أزرق يقف أمام مبنى")</f>
        <v>رجل يرتدي قميصا أزرق يقف أمام مبنى</v>
      </c>
    </row>
    <row r="846">
      <c r="A846" s="1" t="s">
        <v>260</v>
      </c>
      <c r="B846" t="str">
        <f>IFERROR(__xludf.DUMMYFUNCTION("GOOGLETRANSLATE(A846,""en"", ""ar"")"),"رجل يرتدي قميصا أزرق يقف أمام مبنى")</f>
        <v>رجل يرتدي قميصا أزرق يقف أمام مبنى</v>
      </c>
    </row>
    <row r="847">
      <c r="A847" s="1" t="s">
        <v>260</v>
      </c>
      <c r="B847" t="str">
        <f>IFERROR(__xludf.DUMMYFUNCTION("GOOGLETRANSLATE(A847,""en"", ""ar"")"),"رجل يرتدي قميصا أزرق يقف أمام مبنى")</f>
        <v>رجل يرتدي قميصا أزرق يقف أمام مبنى</v>
      </c>
    </row>
    <row r="848">
      <c r="A848" s="1" t="s">
        <v>261</v>
      </c>
      <c r="B848" t="str">
        <f>IFERROR(__xludf.DUMMYFUNCTION("GOOGLETRANSLATE(A848,""en"", ""ar"")"),"سيارة السباق على مسار")</f>
        <v>سيارة السباق على مسار</v>
      </c>
    </row>
    <row r="849">
      <c r="A849" s="1" t="s">
        <v>261</v>
      </c>
      <c r="B849" t="str">
        <f>IFERROR(__xludf.DUMMYFUNCTION("GOOGLETRANSLATE(A849,""en"", ""ar"")"),"سيارة السباق على مسار")</f>
        <v>سيارة السباق على مسار</v>
      </c>
    </row>
    <row r="850">
      <c r="A850" s="1" t="s">
        <v>261</v>
      </c>
      <c r="B850" t="str">
        <f>IFERROR(__xludf.DUMMYFUNCTION("GOOGLETRANSLATE(A850,""en"", ""ar"")"),"سيارة السباق على مسار")</f>
        <v>سيارة السباق على مسار</v>
      </c>
    </row>
    <row r="851">
      <c r="A851" s="1" t="s">
        <v>262</v>
      </c>
      <c r="B851" t="str">
        <f>IFERROR(__xludf.DUMMYFUNCTION("GOOGLETRANSLATE(A851,""en"", ""ar"")"),"رجل يرتدي قميصا أزرق وقميصا أزرق يقف في الماء")</f>
        <v>رجل يرتدي قميصا أزرق وقميصا أزرق يقف في الماء</v>
      </c>
    </row>
    <row r="852">
      <c r="A852" s="1" t="s">
        <v>262</v>
      </c>
      <c r="B852" t="str">
        <f>IFERROR(__xludf.DUMMYFUNCTION("GOOGLETRANSLATE(A852,""en"", ""ar"")"),"رجل يرتدي قميصا أزرق وقميصا أزرق يقف في الماء")</f>
        <v>رجل يرتدي قميصا أزرق وقميصا أزرق يقف في الماء</v>
      </c>
    </row>
    <row r="853">
      <c r="A853" s="1" t="s">
        <v>262</v>
      </c>
      <c r="B853" t="str">
        <f>IFERROR(__xludf.DUMMYFUNCTION("GOOGLETRANSLATE(A853,""en"", ""ar"")"),"رجل يرتدي قميصا أزرق وقميصا أزرق يقف في الماء")</f>
        <v>رجل يرتدي قميصا أزرق وقميصا أزرق يقف في الماء</v>
      </c>
    </row>
    <row r="854">
      <c r="A854" s="1" t="s">
        <v>8</v>
      </c>
      <c r="B854" t="str">
        <f>IFERROR(__xludf.DUMMYFUNCTION("GOOGLETRANSLATE(A854,""en"", ""ar"")"),"كلب صغير يعمل من خلال العشب")</f>
        <v>كلب صغير يعمل من خلال العشب</v>
      </c>
    </row>
    <row r="855">
      <c r="A855" s="1" t="s">
        <v>8</v>
      </c>
      <c r="B855" t="str">
        <f>IFERROR(__xludf.DUMMYFUNCTION("GOOGLETRANSLATE(A855,""en"", ""ar"")"),"كلب صغير يعمل من خلال العشب")</f>
        <v>كلب صغير يعمل من خلال العشب</v>
      </c>
    </row>
    <row r="856">
      <c r="A856" s="1" t="s">
        <v>8</v>
      </c>
      <c r="B856" t="str">
        <f>IFERROR(__xludf.DUMMYFUNCTION("GOOGLETRANSLATE(A856,""en"", ""ar"")"),"كلب صغير يعمل من خلال العشب")</f>
        <v>كلب صغير يعمل من خلال العشب</v>
      </c>
    </row>
    <row r="857">
      <c r="A857" s="1" t="s">
        <v>263</v>
      </c>
      <c r="B857" t="str">
        <f>IFERROR(__xludf.DUMMYFUNCTION("GOOGLETRANSLATE(A857,""en"", ""ar"")"),"كلب أسود يمر عبر المياه")</f>
        <v>كلب أسود يمر عبر المياه</v>
      </c>
    </row>
    <row r="858">
      <c r="A858" s="1" t="s">
        <v>263</v>
      </c>
      <c r="B858" t="str">
        <f>IFERROR(__xludf.DUMMYFUNCTION("GOOGLETRANSLATE(A858,""en"", ""ar"")"),"كلب أسود يمر عبر المياه")</f>
        <v>كلب أسود يمر عبر المياه</v>
      </c>
    </row>
    <row r="859">
      <c r="A859" s="1" t="s">
        <v>263</v>
      </c>
      <c r="B859" t="str">
        <f>IFERROR(__xludf.DUMMYFUNCTION("GOOGLETRANSLATE(A859,""en"", ""ar"")"),"كلب أسود يمر عبر المياه")</f>
        <v>كلب أسود يمر عبر المياه</v>
      </c>
    </row>
    <row r="860">
      <c r="A860" s="1" t="s">
        <v>264</v>
      </c>
      <c r="B860" t="str">
        <f>IFERROR(__xludf.DUMMYFUNCTION("GOOGLETRANSLATE(A860,""en"", ""ar"")"),"كلب يقفز فوق عقبة")</f>
        <v>كلب يقفز فوق عقبة</v>
      </c>
    </row>
    <row r="861">
      <c r="A861" s="1" t="s">
        <v>264</v>
      </c>
      <c r="B861" t="str">
        <f>IFERROR(__xludf.DUMMYFUNCTION("GOOGLETRANSLATE(A861,""en"", ""ar"")"),"كلب يقفز فوق عقبة")</f>
        <v>كلب يقفز فوق عقبة</v>
      </c>
    </row>
    <row r="862">
      <c r="A862" s="1" t="s">
        <v>264</v>
      </c>
      <c r="B862" t="str">
        <f>IFERROR(__xludf.DUMMYFUNCTION("GOOGLETRANSLATE(A862,""en"", ""ar"")"),"كلب يقفز فوق عقبة")</f>
        <v>كلب يقفز فوق عقبة</v>
      </c>
    </row>
    <row r="863">
      <c r="A863" s="1" t="s">
        <v>265</v>
      </c>
      <c r="B863" t="str">
        <f>IFERROR(__xludf.DUMMYFUNCTION("GOOGLETRANSLATE(A863,""en"", ""ar"")"),"كلب أبيض وأسود هو القفز فوق سياج")</f>
        <v>كلب أبيض وأسود هو القفز فوق سياج</v>
      </c>
    </row>
    <row r="864">
      <c r="A864" s="1" t="s">
        <v>265</v>
      </c>
      <c r="B864" t="str">
        <f>IFERROR(__xludf.DUMMYFUNCTION("GOOGLETRANSLATE(A864,""en"", ""ar"")"),"كلب أبيض وأسود هو القفز فوق سياج")</f>
        <v>كلب أبيض وأسود هو القفز فوق سياج</v>
      </c>
    </row>
    <row r="865">
      <c r="A865" s="1" t="s">
        <v>265</v>
      </c>
      <c r="B865" t="str">
        <f>IFERROR(__xludf.DUMMYFUNCTION("GOOGLETRANSLATE(A865,""en"", ""ar"")"),"كلب أبيض وأسود هو القفز فوق سياج")</f>
        <v>كلب أبيض وأسود هو القفز فوق سياج</v>
      </c>
    </row>
    <row r="866">
      <c r="A866" s="1" t="s">
        <v>266</v>
      </c>
      <c r="B866" t="str">
        <f>IFERROR(__xludf.DUMMYFUNCTION("GOOGLETRANSLATE(A866,""en"", ""ar"")"),"يلعب كلب أبيض وأسود في بركة")</f>
        <v>يلعب كلب أبيض وأسود في بركة</v>
      </c>
    </row>
    <row r="867">
      <c r="A867" s="1" t="s">
        <v>266</v>
      </c>
      <c r="B867" t="str">
        <f>IFERROR(__xludf.DUMMYFUNCTION("GOOGLETRANSLATE(A867,""en"", ""ar"")"),"يلعب كلب أبيض وأسود في بركة")</f>
        <v>يلعب كلب أبيض وأسود في بركة</v>
      </c>
    </row>
    <row r="868">
      <c r="A868" s="1" t="s">
        <v>266</v>
      </c>
      <c r="B868" t="str">
        <f>IFERROR(__xludf.DUMMYFUNCTION("GOOGLETRANSLATE(A868,""en"", ""ar"")"),"يلعب كلب أبيض وأسود في بركة")</f>
        <v>يلعب كلب أبيض وأسود في بركة</v>
      </c>
    </row>
    <row r="869">
      <c r="A869" s="1" t="s">
        <v>267</v>
      </c>
      <c r="B869" t="str">
        <f>IFERROR(__xludf.DUMMYFUNCTION("GOOGLETRANSLATE(A869,""en"", ""ar"")"),"صبي يركب دراجة على دراجته")</f>
        <v>صبي يركب دراجة على دراجته</v>
      </c>
    </row>
    <row r="870">
      <c r="A870" s="1" t="s">
        <v>267</v>
      </c>
      <c r="B870" t="str">
        <f>IFERROR(__xludf.DUMMYFUNCTION("GOOGLETRANSLATE(A870,""en"", ""ar"")"),"صبي يركب دراجة على دراجته")</f>
        <v>صبي يركب دراجة على دراجته</v>
      </c>
    </row>
    <row r="871">
      <c r="A871" s="1" t="s">
        <v>267</v>
      </c>
      <c r="B871" t="str">
        <f>IFERROR(__xludf.DUMMYFUNCTION("GOOGLETRANSLATE(A871,""en"", ""ar"")"),"صبي يركب دراجة على دراجته")</f>
        <v>صبي يركب دراجة على دراجته</v>
      </c>
    </row>
    <row r="872">
      <c r="A872" s="1" t="s">
        <v>268</v>
      </c>
      <c r="B872" t="str">
        <f>IFERROR(__xludf.DUMMYFUNCTION("GOOGLETRANSLATE(A872,""en"", ""ar"")"),"صبي صغير يرتدي قميصا أزرق وقميصا أزرق يجلس على سرير")</f>
        <v>صبي صغير يرتدي قميصا أزرق وقميصا أزرق يجلس على سرير</v>
      </c>
    </row>
    <row r="873">
      <c r="A873" s="1" t="s">
        <v>268</v>
      </c>
      <c r="B873" t="str">
        <f>IFERROR(__xludf.DUMMYFUNCTION("GOOGLETRANSLATE(A873,""en"", ""ar"")"),"صبي صغير يرتدي قميصا أزرق وقميصا أزرق يجلس على سرير")</f>
        <v>صبي صغير يرتدي قميصا أزرق وقميصا أزرق يجلس على سرير</v>
      </c>
    </row>
    <row r="874">
      <c r="A874" s="1" t="s">
        <v>268</v>
      </c>
      <c r="B874" t="str">
        <f>IFERROR(__xludf.DUMMYFUNCTION("GOOGLETRANSLATE(A874,""en"", ""ar"")"),"صبي صغير يرتدي قميصا أزرق وقميصا أزرق يجلس على سرير")</f>
        <v>صبي صغير يرتدي قميصا أزرق وقميصا أزرق يجلس على سرير</v>
      </c>
    </row>
    <row r="875">
      <c r="A875" s="1" t="s">
        <v>269</v>
      </c>
      <c r="B875" t="str">
        <f>IFERROR(__xludf.DUMMYFUNCTION("GOOGLETRANSLATE(A875,""en"", ""ar"")"),"صبي صغير يرتدي قميصا ونظارات شمسية زرقاء وقميصا أزرق")</f>
        <v>صبي صغير يرتدي قميصا ونظارات شمسية زرقاء وقميصا أزرق</v>
      </c>
    </row>
    <row r="876">
      <c r="A876" s="1" t="s">
        <v>269</v>
      </c>
      <c r="B876" t="str">
        <f>IFERROR(__xludf.DUMMYFUNCTION("GOOGLETRANSLATE(A876,""en"", ""ar"")"),"صبي صغير يرتدي قميصا ونظارات شمسية زرقاء وقميصا أزرق")</f>
        <v>صبي صغير يرتدي قميصا ونظارات شمسية زرقاء وقميصا أزرق</v>
      </c>
    </row>
    <row r="877">
      <c r="A877" s="1" t="s">
        <v>269</v>
      </c>
      <c r="B877" t="str">
        <f>IFERROR(__xludf.DUMMYFUNCTION("GOOGLETRANSLATE(A877,""en"", ""ar"")"),"صبي صغير يرتدي قميصا ونظارات شمسية زرقاء وقميصا أزرق")</f>
        <v>صبي صغير يرتدي قميصا ونظارات شمسية زرقاء وقميصا أزرق</v>
      </c>
    </row>
    <row r="878">
      <c r="A878" s="1" t="s">
        <v>270</v>
      </c>
      <c r="B878" t="str">
        <f>IFERROR(__xludf.DUMMYFUNCTION("GOOGLETRANSLATE(A878,""en"", ""ar"")"),"رجل يرتدي قميصا أحمر يجلس على صخرة")</f>
        <v>رجل يرتدي قميصا أحمر يجلس على صخرة</v>
      </c>
    </row>
    <row r="879">
      <c r="A879" s="1" t="s">
        <v>270</v>
      </c>
      <c r="B879" t="str">
        <f>IFERROR(__xludf.DUMMYFUNCTION("GOOGLETRANSLATE(A879,""en"", ""ar"")"),"رجل يرتدي قميصا أحمر يجلس على صخرة")</f>
        <v>رجل يرتدي قميصا أحمر يجلس على صخرة</v>
      </c>
    </row>
    <row r="880">
      <c r="A880" s="1" t="s">
        <v>270</v>
      </c>
      <c r="B880" t="str">
        <f>IFERROR(__xludf.DUMMYFUNCTION("GOOGLETRANSLATE(A880,""en"", ""ar"")"),"رجل يرتدي قميصا أحمر يجلس على صخرة")</f>
        <v>رجل يرتدي قميصا أحمر يجلس على صخرة</v>
      </c>
    </row>
    <row r="881">
      <c r="A881" s="1" t="s">
        <v>271</v>
      </c>
      <c r="B881" t="str">
        <f>IFERROR(__xludf.DUMMYFUNCTION("GOOGLETRANSLATE(A881,""en"", ""ar"")"),"رجل يرتدي قميصا أصفر وخوذة صفراء يركب صخرة")</f>
        <v>رجل يرتدي قميصا أصفر وخوذة صفراء يركب صخرة</v>
      </c>
    </row>
    <row r="882">
      <c r="A882" s="1" t="s">
        <v>271</v>
      </c>
      <c r="B882" t="str">
        <f>IFERROR(__xludf.DUMMYFUNCTION("GOOGLETRANSLATE(A882,""en"", ""ar"")"),"رجل يرتدي قميصا أصفر وخوذة صفراء يركب صخرة")</f>
        <v>رجل يرتدي قميصا أصفر وخوذة صفراء يركب صخرة</v>
      </c>
    </row>
    <row r="883">
      <c r="A883" s="1" t="s">
        <v>271</v>
      </c>
      <c r="B883" t="str">
        <f>IFERROR(__xludf.DUMMYFUNCTION("GOOGLETRANSLATE(A883,""en"", ""ar"")"),"رجل يرتدي قميصا أصفر وخوذة صفراء يركب صخرة")</f>
        <v>رجل يرتدي قميصا أصفر وخوذة صفراء يركب صخرة</v>
      </c>
    </row>
    <row r="884">
      <c r="A884" s="1" t="s">
        <v>272</v>
      </c>
      <c r="B884" t="str">
        <f>IFERROR(__xludf.DUMMYFUNCTION("GOOGLETRANSLATE(A884,""en"", ""ar"")"),"رجل في سترة سوداء يقف أمام مبنى")</f>
        <v>رجل في سترة سوداء يقف أمام مبنى</v>
      </c>
    </row>
    <row r="885">
      <c r="A885" s="1" t="s">
        <v>272</v>
      </c>
      <c r="B885" t="str">
        <f>IFERROR(__xludf.DUMMYFUNCTION("GOOGLETRANSLATE(A885,""en"", ""ar"")"),"رجل في سترة سوداء يقف أمام مبنى")</f>
        <v>رجل في سترة سوداء يقف أمام مبنى</v>
      </c>
    </row>
    <row r="886">
      <c r="A886" s="1" t="s">
        <v>272</v>
      </c>
      <c r="B886" t="str">
        <f>IFERROR(__xludf.DUMMYFUNCTION("GOOGLETRANSLATE(A886,""en"", ""ar"")"),"رجل في سترة سوداء يقف أمام مبنى")</f>
        <v>رجل في سترة سوداء يقف أمام مبنى</v>
      </c>
    </row>
    <row r="887">
      <c r="A887" s="1" t="s">
        <v>273</v>
      </c>
      <c r="B887" t="str">
        <f>IFERROR(__xludf.DUMMYFUNCTION("GOOGLETRANSLATE(A887,""en"", ""ar"")"),"رجل في الصفراء قميص وشورت أزرق هو المشي على الشاطئ")</f>
        <v>رجل في الصفراء قميص وشورت أزرق هو المشي على الشاطئ</v>
      </c>
    </row>
    <row r="888">
      <c r="A888" s="1" t="s">
        <v>273</v>
      </c>
      <c r="B888" t="str">
        <f>IFERROR(__xludf.DUMMYFUNCTION("GOOGLETRANSLATE(A888,""en"", ""ar"")"),"رجل في الصفراء قميص وشورت أزرق هو المشي على الشاطئ")</f>
        <v>رجل في الصفراء قميص وشورت أزرق هو المشي على الشاطئ</v>
      </c>
    </row>
    <row r="889">
      <c r="A889" s="1" t="s">
        <v>273</v>
      </c>
      <c r="B889" t="str">
        <f>IFERROR(__xludf.DUMMYFUNCTION("GOOGLETRANSLATE(A889,""en"", ""ar"")"),"رجل في الصفراء قميص وشورت أزرق هو المشي على الشاطئ")</f>
        <v>رجل في الصفراء قميص وشورت أزرق هو المشي على الشاطئ</v>
      </c>
    </row>
    <row r="890">
      <c r="A890" s="1" t="s">
        <v>274</v>
      </c>
      <c r="B890" t="str">
        <f>IFERROR(__xludf.DUMMYFUNCTION("GOOGLETRANSLATE(A890,""en"", ""ar"")"),"تلعب الكلب البني والأبيض مع لعبة")</f>
        <v>تلعب الكلب البني والأبيض مع لعبة</v>
      </c>
    </row>
    <row r="891">
      <c r="A891" s="1" t="s">
        <v>274</v>
      </c>
      <c r="B891" t="str">
        <f>IFERROR(__xludf.DUMMYFUNCTION("GOOGLETRANSLATE(A891,""en"", ""ar"")"),"تلعب الكلب البني والأبيض مع لعبة")</f>
        <v>تلعب الكلب البني والأبيض مع لعبة</v>
      </c>
    </row>
    <row r="892">
      <c r="A892" s="1" t="s">
        <v>274</v>
      </c>
      <c r="B892" t="str">
        <f>IFERROR(__xludf.DUMMYFUNCTION("GOOGLETRANSLATE(A892,""en"", ""ar"")"),"تلعب الكلب البني والأبيض مع لعبة")</f>
        <v>تلعب الكلب البني والأبيض مع لعبة</v>
      </c>
    </row>
    <row r="893">
      <c r="A893" s="1" t="s">
        <v>275</v>
      </c>
      <c r="B893" t="str">
        <f>IFERROR(__xludf.DUMMYFUNCTION("GOOGLETRANSLATE(A893,""en"", ""ar"")"),"يلعبون اثنين من الكلاب في حقل معشوشب")</f>
        <v>يلعبون اثنين من الكلاب في حقل معشوشب</v>
      </c>
    </row>
    <row r="894">
      <c r="A894" s="1" t="s">
        <v>275</v>
      </c>
      <c r="B894" t="str">
        <f>IFERROR(__xludf.DUMMYFUNCTION("GOOGLETRANSLATE(A894,""en"", ""ar"")"),"يلعبون اثنين من الكلاب في حقل معشوشب")</f>
        <v>يلعبون اثنين من الكلاب في حقل معشوشب</v>
      </c>
    </row>
    <row r="895">
      <c r="A895" s="1" t="s">
        <v>275</v>
      </c>
      <c r="B895" t="str">
        <f>IFERROR(__xludf.DUMMYFUNCTION("GOOGLETRANSLATE(A895,""en"", ""ar"")"),"يلعبون اثنين من الكلاب في حقل معشوشب")</f>
        <v>يلعبون اثنين من الكلاب في حقل معشوشب</v>
      </c>
    </row>
    <row r="896">
      <c r="A896" s="1" t="s">
        <v>276</v>
      </c>
      <c r="B896" t="str">
        <f>IFERROR(__xludf.DUMMYFUNCTION("GOOGLETRANSLATE(A896,""en"", ""ar"")"),"مجموعة من الناس يجلسون على طاولة")</f>
        <v>مجموعة من الناس يجلسون على طاولة</v>
      </c>
    </row>
    <row r="897">
      <c r="A897" s="1" t="s">
        <v>276</v>
      </c>
      <c r="B897" t="str">
        <f>IFERROR(__xludf.DUMMYFUNCTION("GOOGLETRANSLATE(A897,""en"", ""ar"")"),"مجموعة من الناس يجلسون على طاولة")</f>
        <v>مجموعة من الناس يجلسون على طاولة</v>
      </c>
    </row>
    <row r="898">
      <c r="A898" s="1" t="s">
        <v>276</v>
      </c>
      <c r="B898" t="str">
        <f>IFERROR(__xludf.DUMMYFUNCTION("GOOGLETRANSLATE(A898,""en"", ""ar"")"),"مجموعة من الناس يجلسون على طاولة")</f>
        <v>مجموعة من الناس يجلسون على طاولة</v>
      </c>
    </row>
    <row r="899">
      <c r="A899" s="1" t="s">
        <v>277</v>
      </c>
      <c r="B899" t="str">
        <f>IFERROR(__xludf.DUMMYFUNCTION("GOOGLETRANSLATE(A899,""en"", ""ar"")"),"فتاة صغيرة في قميص وردي قيد التشغيل في العشب")</f>
        <v>فتاة صغيرة في قميص وردي قيد التشغيل في العشب</v>
      </c>
    </row>
    <row r="900">
      <c r="A900" s="1" t="s">
        <v>277</v>
      </c>
      <c r="B900" t="str">
        <f>IFERROR(__xludf.DUMMYFUNCTION("GOOGLETRANSLATE(A900,""en"", ""ar"")"),"فتاة صغيرة في قميص وردي قيد التشغيل في العشب")</f>
        <v>فتاة صغيرة في قميص وردي قيد التشغيل في العشب</v>
      </c>
    </row>
    <row r="901">
      <c r="A901" s="1" t="s">
        <v>277</v>
      </c>
      <c r="B901" t="str">
        <f>IFERROR(__xludf.DUMMYFUNCTION("GOOGLETRANSLATE(A901,""en"", ""ar"")"),"فتاة صغيرة في قميص وردي قيد التشغيل في العشب")</f>
        <v>فتاة صغيرة في قميص وردي قيد التشغيل في العشب</v>
      </c>
    </row>
    <row r="902">
      <c r="A902" s="1" t="s">
        <v>278</v>
      </c>
      <c r="B902" t="str">
        <f>IFERROR(__xludf.DUMMYFUNCTION("GOOGLETRANSLATE(A902,""en"", ""ar"")"),"رجل يركب دراجة هوائية على دراجة هوائية")</f>
        <v>رجل يركب دراجة هوائية على دراجة هوائية</v>
      </c>
    </row>
    <row r="903">
      <c r="A903" s="1" t="s">
        <v>278</v>
      </c>
      <c r="B903" t="str">
        <f>IFERROR(__xludf.DUMMYFUNCTION("GOOGLETRANSLATE(A903,""en"", ""ar"")"),"رجل يركب دراجة هوائية على دراجة هوائية")</f>
        <v>رجل يركب دراجة هوائية على دراجة هوائية</v>
      </c>
    </row>
    <row r="904">
      <c r="A904" s="1" t="s">
        <v>278</v>
      </c>
      <c r="B904" t="str">
        <f>IFERROR(__xludf.DUMMYFUNCTION("GOOGLETRANSLATE(A904,""en"", ""ar"")"),"رجل يركب دراجة هوائية على دراجة هوائية")</f>
        <v>رجل يركب دراجة هوائية على دراجة هوائية</v>
      </c>
    </row>
    <row r="905">
      <c r="A905" s="1" t="s">
        <v>279</v>
      </c>
      <c r="B905" t="str">
        <f>IFERROR(__xludf.DUMMYFUNCTION("GOOGLETRANSLATE(A905,""en"", ""ar"")"),"ويلعب طفلين في بركة")</f>
        <v>ويلعب طفلين في بركة</v>
      </c>
    </row>
    <row r="906">
      <c r="A906" s="1" t="s">
        <v>279</v>
      </c>
      <c r="B906" t="str">
        <f>IFERROR(__xludf.DUMMYFUNCTION("GOOGLETRANSLATE(A906,""en"", ""ar"")"),"ويلعب طفلين في بركة")</f>
        <v>ويلعب طفلين في بركة</v>
      </c>
    </row>
    <row r="907">
      <c r="A907" s="1" t="s">
        <v>279</v>
      </c>
      <c r="B907" t="str">
        <f>IFERROR(__xludf.DUMMYFUNCTION("GOOGLETRANSLATE(A907,""en"", ""ar"")"),"ويلعب طفلين في بركة")</f>
        <v>ويلعب طفلين في بركة</v>
      </c>
    </row>
    <row r="908">
      <c r="A908" s="1" t="s">
        <v>280</v>
      </c>
      <c r="B908" t="str">
        <f>IFERROR(__xludf.DUMMYFUNCTION("GOOGLETRANSLATE(A908,""en"", ""ar"")"),"رجل يرتدي قميصا أسود هو عقد البديل")</f>
        <v>رجل يرتدي قميصا أسود هو عقد البديل</v>
      </c>
    </row>
    <row r="909">
      <c r="A909" s="1" t="s">
        <v>280</v>
      </c>
      <c r="B909" t="str">
        <f>IFERROR(__xludf.DUMMYFUNCTION("GOOGLETRANSLATE(A909,""en"", ""ar"")"),"رجل يرتدي قميصا أسود هو عقد البديل")</f>
        <v>رجل يرتدي قميصا أسود هو عقد البديل</v>
      </c>
    </row>
    <row r="910">
      <c r="A910" s="1" t="s">
        <v>280</v>
      </c>
      <c r="B910" t="str">
        <f>IFERROR(__xludf.DUMMYFUNCTION("GOOGLETRANSLATE(A910,""en"", ""ar"")"),"رجل يرتدي قميصا أسود هو عقد البديل")</f>
        <v>رجل يرتدي قميصا أسود هو عقد البديل</v>
      </c>
    </row>
    <row r="911">
      <c r="A911" s="1" t="s">
        <v>215</v>
      </c>
      <c r="B911" t="str">
        <f>IFERROR(__xludf.DUMMYFUNCTION("GOOGLETRANSLATE(A911,""en"", ""ar"")"),"يلعبون اثنين من الكلاب في الرمال")</f>
        <v>يلعبون اثنين من الكلاب في الرمال</v>
      </c>
    </row>
    <row r="912">
      <c r="A912" s="1" t="s">
        <v>215</v>
      </c>
      <c r="B912" t="str">
        <f>IFERROR(__xludf.DUMMYFUNCTION("GOOGLETRANSLATE(A912,""en"", ""ar"")"),"يلعبون اثنين من الكلاب في الرمال")</f>
        <v>يلعبون اثنين من الكلاب في الرمال</v>
      </c>
    </row>
    <row r="913">
      <c r="A913" s="1" t="s">
        <v>215</v>
      </c>
      <c r="B913" t="str">
        <f>IFERROR(__xludf.DUMMYFUNCTION("GOOGLETRANSLATE(A913,""en"", ""ar"")"),"يلعبون اثنين من الكلاب في الرمال")</f>
        <v>يلعبون اثنين من الكلاب في الرمال</v>
      </c>
    </row>
    <row r="914">
      <c r="A914" s="1" t="s">
        <v>281</v>
      </c>
      <c r="B914" t="str">
        <f>IFERROR(__xludf.DUMMYFUNCTION("GOOGLETRANSLATE(A914,""en"", ""ar"")"),"فتاة في قبعة وقبعة وامرأة في قبعة")</f>
        <v>فتاة في قبعة وقبعة وامرأة في قبعة</v>
      </c>
    </row>
    <row r="915">
      <c r="A915" s="1" t="s">
        <v>281</v>
      </c>
      <c r="B915" t="str">
        <f>IFERROR(__xludf.DUMMYFUNCTION("GOOGLETRANSLATE(A915,""en"", ""ar"")"),"فتاة في قبعة وقبعة وامرأة في قبعة")</f>
        <v>فتاة في قبعة وقبعة وامرأة في قبعة</v>
      </c>
    </row>
    <row r="916">
      <c r="A916" s="1" t="s">
        <v>281</v>
      </c>
      <c r="B916" t="str">
        <f>IFERROR(__xludf.DUMMYFUNCTION("GOOGLETRANSLATE(A916,""en"", ""ar"")"),"فتاة في قبعة وقبعة وامرأة في قبعة")</f>
        <v>فتاة في قبعة وقبعة وامرأة في قبعة</v>
      </c>
    </row>
    <row r="917">
      <c r="A917" s="1" t="s">
        <v>282</v>
      </c>
      <c r="B917" t="str">
        <f>IFERROR(__xludf.DUMMYFUNCTION("GOOGLETRANSLATE(A917,""en"", ""ar"")"),"يتم تشغيل اثنين من الكلاب من خلال حقل")</f>
        <v>يتم تشغيل اثنين من الكلاب من خلال حقل</v>
      </c>
    </row>
    <row r="918">
      <c r="A918" s="1" t="s">
        <v>282</v>
      </c>
      <c r="B918" t="str">
        <f>IFERROR(__xludf.DUMMYFUNCTION("GOOGLETRANSLATE(A918,""en"", ""ar"")"),"يتم تشغيل اثنين من الكلاب من خلال حقل")</f>
        <v>يتم تشغيل اثنين من الكلاب من خلال حقل</v>
      </c>
    </row>
    <row r="919">
      <c r="A919" s="1" t="s">
        <v>282</v>
      </c>
      <c r="B919" t="str">
        <f>IFERROR(__xludf.DUMMYFUNCTION("GOOGLETRANSLATE(A919,""en"", ""ar"")"),"يتم تشغيل اثنين من الكلاب من خلال حقل")</f>
        <v>يتم تشغيل اثنين من الكلاب من خلال حقل</v>
      </c>
    </row>
    <row r="920">
      <c r="A920" s="1" t="s">
        <v>49</v>
      </c>
      <c r="B920" t="str">
        <f>IFERROR(__xludf.DUMMYFUNCTION("GOOGLETRANSLATE(A920,""en"", ""ar"")"),"كلب أسود يعمل عن طريق المياه")</f>
        <v>كلب أسود يعمل عن طريق المياه</v>
      </c>
    </row>
    <row r="921">
      <c r="A921" s="1" t="s">
        <v>49</v>
      </c>
      <c r="B921" t="str">
        <f>IFERROR(__xludf.DUMMYFUNCTION("GOOGLETRANSLATE(A921,""en"", ""ar"")"),"كلب أسود يعمل عن طريق المياه")</f>
        <v>كلب أسود يعمل عن طريق المياه</v>
      </c>
    </row>
    <row r="922">
      <c r="A922" s="1" t="s">
        <v>49</v>
      </c>
      <c r="B922" t="str">
        <f>IFERROR(__xludf.DUMMYFUNCTION("GOOGLETRANSLATE(A922,""en"", ""ar"")"),"كلب أسود يعمل عن طريق المياه")</f>
        <v>كلب أسود يعمل عن طريق المياه</v>
      </c>
    </row>
    <row r="923">
      <c r="A923" s="1" t="s">
        <v>283</v>
      </c>
      <c r="B923" t="str">
        <f>IFERROR(__xludf.DUMMYFUNCTION("GOOGLETRANSLATE(A923,""en"", ""ar"")"),"كلب أسود السباحة في بركة")</f>
        <v>كلب أسود السباحة في بركة</v>
      </c>
    </row>
    <row r="924">
      <c r="A924" s="1" t="s">
        <v>283</v>
      </c>
      <c r="B924" t="str">
        <f>IFERROR(__xludf.DUMMYFUNCTION("GOOGLETRANSLATE(A924,""en"", ""ar"")"),"كلب أسود السباحة في بركة")</f>
        <v>كلب أسود السباحة في بركة</v>
      </c>
    </row>
    <row r="925">
      <c r="A925" s="1" t="s">
        <v>283</v>
      </c>
      <c r="B925" t="str">
        <f>IFERROR(__xludf.DUMMYFUNCTION("GOOGLETRANSLATE(A925,""en"", ""ar"")"),"كلب أسود السباحة في بركة")</f>
        <v>كلب أسود السباحة في بركة</v>
      </c>
    </row>
    <row r="926">
      <c r="A926" s="1" t="s">
        <v>284</v>
      </c>
      <c r="B926" t="str">
        <f>IFERROR(__xludf.DUMMYFUNCTION("GOOGLETRANSLATE(A926,""en"", ""ar"")"),"يتم تشغيل اثنين من الكلاب من خلال العشب")</f>
        <v>يتم تشغيل اثنين من الكلاب من خلال العشب</v>
      </c>
    </row>
    <row r="927">
      <c r="A927" s="1" t="s">
        <v>284</v>
      </c>
      <c r="B927" t="str">
        <f>IFERROR(__xludf.DUMMYFUNCTION("GOOGLETRANSLATE(A927,""en"", ""ar"")"),"يتم تشغيل اثنين من الكلاب من خلال العشب")</f>
        <v>يتم تشغيل اثنين من الكلاب من خلال العشب</v>
      </c>
    </row>
    <row r="928">
      <c r="A928" s="1" t="s">
        <v>284</v>
      </c>
      <c r="B928" t="str">
        <f>IFERROR(__xludf.DUMMYFUNCTION("GOOGLETRANSLATE(A928,""en"", ""ar"")"),"يتم تشغيل اثنين من الكلاب من خلال العشب")</f>
        <v>يتم تشغيل اثنين من الكلاب من خلال العشب</v>
      </c>
    </row>
    <row r="929">
      <c r="A929" s="1" t="s">
        <v>285</v>
      </c>
      <c r="B929" t="str">
        <f>IFERROR(__xludf.DUMMYFUNCTION("GOOGLETRANSLATE(A929,""en"", ""ar"")"),"امرأة مع قميص أحمر يقف في الماء")</f>
        <v>امرأة مع قميص أحمر يقف في الماء</v>
      </c>
    </row>
    <row r="930">
      <c r="A930" s="1" t="s">
        <v>285</v>
      </c>
      <c r="B930" t="str">
        <f>IFERROR(__xludf.DUMMYFUNCTION("GOOGLETRANSLATE(A930,""en"", ""ar"")"),"امرأة مع قميص أحمر يقف في الماء")</f>
        <v>امرأة مع قميص أحمر يقف في الماء</v>
      </c>
    </row>
    <row r="931">
      <c r="A931" s="1" t="s">
        <v>285</v>
      </c>
      <c r="B931" t="str">
        <f>IFERROR(__xludf.DUMMYFUNCTION("GOOGLETRANSLATE(A931,""en"", ""ar"")"),"امرأة مع قميص أحمر يقف في الماء")</f>
        <v>امرأة مع قميص أحمر يقف في الماء</v>
      </c>
    </row>
    <row r="932">
      <c r="A932" s="1" t="s">
        <v>276</v>
      </c>
      <c r="B932" t="str">
        <f>IFERROR(__xludf.DUMMYFUNCTION("GOOGLETRANSLATE(A932,""en"", ""ar"")"),"مجموعة من الناس يجلسون على طاولة")</f>
        <v>مجموعة من الناس يجلسون على طاولة</v>
      </c>
    </row>
    <row r="933">
      <c r="A933" s="1" t="s">
        <v>276</v>
      </c>
      <c r="B933" t="str">
        <f>IFERROR(__xludf.DUMMYFUNCTION("GOOGLETRANSLATE(A933,""en"", ""ar"")"),"مجموعة من الناس يجلسون على طاولة")</f>
        <v>مجموعة من الناس يجلسون على طاولة</v>
      </c>
    </row>
    <row r="934">
      <c r="A934" s="1" t="s">
        <v>276</v>
      </c>
      <c r="B934" t="str">
        <f>IFERROR(__xludf.DUMMYFUNCTION("GOOGLETRANSLATE(A934,""en"", ""ar"")"),"مجموعة من الناس يجلسون على طاولة")</f>
        <v>مجموعة من الناس يجلسون على طاولة</v>
      </c>
    </row>
    <row r="935">
      <c r="A935" s="1" t="s">
        <v>68</v>
      </c>
      <c r="B935" t="str">
        <f>IFERROR(__xludf.DUMMYFUNCTION("GOOGLETRANSLATE(A935,""en"", ""ar"")"),"رجل يقف على الشاطئ")</f>
        <v>رجل يقف على الشاطئ</v>
      </c>
    </row>
    <row r="936">
      <c r="A936" s="1" t="s">
        <v>68</v>
      </c>
      <c r="B936" t="str">
        <f>IFERROR(__xludf.DUMMYFUNCTION("GOOGLETRANSLATE(A936,""en"", ""ar"")"),"رجل يقف على الشاطئ")</f>
        <v>رجل يقف على الشاطئ</v>
      </c>
    </row>
    <row r="937">
      <c r="A937" s="1" t="s">
        <v>68</v>
      </c>
      <c r="B937" t="str">
        <f>IFERROR(__xludf.DUMMYFUNCTION("GOOGLETRANSLATE(A937,""en"", ""ar"")"),"رجل يقف على الشاطئ")</f>
        <v>رجل يقف على الشاطئ</v>
      </c>
    </row>
    <row r="938">
      <c r="A938" s="1" t="s">
        <v>286</v>
      </c>
      <c r="B938" t="str">
        <f>IFERROR(__xludf.DUMMYFUNCTION("GOOGLETRANSLATE(A938,""en"", ""ar"")"),"مجموعة من الناس يسيرون على الطريق")</f>
        <v>مجموعة من الناس يسيرون على الطريق</v>
      </c>
    </row>
    <row r="939">
      <c r="A939" s="1" t="s">
        <v>286</v>
      </c>
      <c r="B939" t="str">
        <f>IFERROR(__xludf.DUMMYFUNCTION("GOOGLETRANSLATE(A939,""en"", ""ar"")"),"مجموعة من الناس يسيرون على الطريق")</f>
        <v>مجموعة من الناس يسيرون على الطريق</v>
      </c>
    </row>
    <row r="940">
      <c r="A940" s="1" t="s">
        <v>286</v>
      </c>
      <c r="B940" t="str">
        <f>IFERROR(__xludf.DUMMYFUNCTION("GOOGLETRANSLATE(A940,""en"", ""ar"")"),"مجموعة من الناس يسيرون على الطريق")</f>
        <v>مجموعة من الناس يسيرون على الطريق</v>
      </c>
    </row>
    <row r="941">
      <c r="A941" s="1" t="s">
        <v>49</v>
      </c>
      <c r="B941" t="str">
        <f>IFERROR(__xludf.DUMMYFUNCTION("GOOGLETRANSLATE(A941,""en"", ""ar"")"),"كلب أسود يعمل عن طريق المياه")</f>
        <v>كلب أسود يعمل عن طريق المياه</v>
      </c>
    </row>
    <row r="942">
      <c r="A942" s="1" t="s">
        <v>49</v>
      </c>
      <c r="B942" t="str">
        <f>IFERROR(__xludf.DUMMYFUNCTION("GOOGLETRANSLATE(A942,""en"", ""ar"")"),"كلب أسود يعمل عن طريق المياه")</f>
        <v>كلب أسود يعمل عن طريق المياه</v>
      </c>
    </row>
    <row r="943">
      <c r="A943" s="1" t="s">
        <v>49</v>
      </c>
      <c r="B943" t="str">
        <f>IFERROR(__xludf.DUMMYFUNCTION("GOOGLETRANSLATE(A943,""en"", ""ar"")"),"كلب أسود يعمل عن طريق المياه")</f>
        <v>كلب أسود يعمل عن طريق المياه</v>
      </c>
    </row>
    <row r="944">
      <c r="A944" s="1" t="s">
        <v>68</v>
      </c>
      <c r="B944" t="str">
        <f>IFERROR(__xludf.DUMMYFUNCTION("GOOGLETRANSLATE(A944,""en"", ""ar"")"),"رجل يقف على الشاطئ")</f>
        <v>رجل يقف على الشاطئ</v>
      </c>
    </row>
    <row r="945">
      <c r="A945" s="1" t="s">
        <v>68</v>
      </c>
      <c r="B945" t="str">
        <f>IFERROR(__xludf.DUMMYFUNCTION("GOOGLETRANSLATE(A945,""en"", ""ar"")"),"رجل يقف على الشاطئ")</f>
        <v>رجل يقف على الشاطئ</v>
      </c>
    </row>
    <row r="946">
      <c r="A946" s="1" t="s">
        <v>68</v>
      </c>
      <c r="B946" t="str">
        <f>IFERROR(__xludf.DUMMYFUNCTION("GOOGLETRANSLATE(A946,""en"", ""ar"")"),"رجل يقف على الشاطئ")</f>
        <v>رجل يقف على الشاطئ</v>
      </c>
    </row>
    <row r="947">
      <c r="A947" s="1" t="s">
        <v>287</v>
      </c>
      <c r="B947" t="str">
        <f>IFERROR(__xludf.DUMMYFUNCTION("GOOGLETRANSLATE(A947,""en"", ""ar"")"),"صبي صغير يرتدي قميصا أزرق تحتجز صبي صغير يرتدي قميصا أزرق")</f>
        <v>صبي صغير يرتدي قميصا أزرق تحتجز صبي صغير يرتدي قميصا أزرق</v>
      </c>
    </row>
    <row r="948">
      <c r="A948" s="1" t="s">
        <v>287</v>
      </c>
      <c r="B948" t="str">
        <f>IFERROR(__xludf.DUMMYFUNCTION("GOOGLETRANSLATE(A948,""en"", ""ar"")"),"صبي صغير يرتدي قميصا أزرق تحتجز صبي صغير يرتدي قميصا أزرق")</f>
        <v>صبي صغير يرتدي قميصا أزرق تحتجز صبي صغير يرتدي قميصا أزرق</v>
      </c>
    </row>
    <row r="949">
      <c r="A949" s="1" t="s">
        <v>287</v>
      </c>
      <c r="B949" t="str">
        <f>IFERROR(__xludf.DUMMYFUNCTION("GOOGLETRANSLATE(A949,""en"", ""ar"")"),"صبي صغير يرتدي قميصا أزرق تحتجز صبي صغير يرتدي قميصا أزرق")</f>
        <v>صبي صغير يرتدي قميصا أزرق تحتجز صبي صغير يرتدي قميصا أزرق</v>
      </c>
    </row>
    <row r="950">
      <c r="A950" s="1" t="s">
        <v>288</v>
      </c>
      <c r="B950" t="str">
        <f>IFERROR(__xludf.DUMMYFUNCTION("GOOGLETRANSLATE(A950,""en"", ""ar"")"),"مجموعة من الناس يجلسون على النار")</f>
        <v>مجموعة من الناس يجلسون على النار</v>
      </c>
    </row>
    <row r="951">
      <c r="A951" s="1" t="s">
        <v>288</v>
      </c>
      <c r="B951" t="str">
        <f>IFERROR(__xludf.DUMMYFUNCTION("GOOGLETRANSLATE(A951,""en"", ""ar"")"),"مجموعة من الناس يجلسون على النار")</f>
        <v>مجموعة من الناس يجلسون على النار</v>
      </c>
    </row>
    <row r="952">
      <c r="A952" s="1" t="s">
        <v>288</v>
      </c>
      <c r="B952" t="str">
        <f>IFERROR(__xludf.DUMMYFUNCTION("GOOGLETRANSLATE(A952,""en"", ""ar"")"),"مجموعة من الناس يجلسون على النار")</f>
        <v>مجموعة من الناس يجلسون على النار</v>
      </c>
    </row>
    <row r="953">
      <c r="A953" s="1" t="s">
        <v>289</v>
      </c>
      <c r="B953" t="str">
        <f>IFERROR(__xludf.DUMMYFUNCTION("GOOGLETRANSLATE(A953,""en"", ""ar"")"),"رجل يرتدي قميصا أحمر وقميص أحمر يقف أمام حشد من الناس")</f>
        <v>رجل يرتدي قميصا أحمر وقميص أحمر يقف أمام حشد من الناس</v>
      </c>
    </row>
    <row r="954">
      <c r="A954" s="1" t="s">
        <v>289</v>
      </c>
      <c r="B954" t="str">
        <f>IFERROR(__xludf.DUMMYFUNCTION("GOOGLETRANSLATE(A954,""en"", ""ar"")"),"رجل يرتدي قميصا أحمر وقميص أحمر يقف أمام حشد من الناس")</f>
        <v>رجل يرتدي قميصا أحمر وقميص أحمر يقف أمام حشد من الناس</v>
      </c>
    </row>
    <row r="955">
      <c r="A955" s="1" t="s">
        <v>289</v>
      </c>
      <c r="B955" t="str">
        <f>IFERROR(__xludf.DUMMYFUNCTION("GOOGLETRANSLATE(A955,""en"", ""ar"")"),"رجل يرتدي قميصا أحمر وقميص أحمر يقف أمام حشد من الناس")</f>
        <v>رجل يرتدي قميصا أحمر وقميص أحمر يقف أمام حشد من الناس</v>
      </c>
    </row>
    <row r="956">
      <c r="A956" s="1" t="s">
        <v>290</v>
      </c>
      <c r="B956" t="str">
        <f>IFERROR(__xludf.DUMMYFUNCTION("GOOGLETRANSLATE(A956,""en"", ""ar"")"),"اثنين من الكلاب تعمل في العشب")</f>
        <v>اثنين من الكلاب تعمل في العشب</v>
      </c>
    </row>
    <row r="957">
      <c r="A957" s="1" t="s">
        <v>290</v>
      </c>
      <c r="B957" t="str">
        <f>IFERROR(__xludf.DUMMYFUNCTION("GOOGLETRANSLATE(A957,""en"", ""ar"")"),"اثنين من الكلاب تعمل في العشب")</f>
        <v>اثنين من الكلاب تعمل في العشب</v>
      </c>
    </row>
    <row r="958">
      <c r="A958" s="1" t="s">
        <v>290</v>
      </c>
      <c r="B958" t="str">
        <f>IFERROR(__xludf.DUMMYFUNCTION("GOOGLETRANSLATE(A958,""en"", ""ar"")"),"اثنين من الكلاب تعمل في العشب")</f>
        <v>اثنين من الكلاب تعمل في العشب</v>
      </c>
    </row>
    <row r="959">
      <c r="A959" s="1" t="s">
        <v>291</v>
      </c>
      <c r="B959" t="str">
        <f>IFERROR(__xludf.DUMMYFUNCTION("GOOGLETRANSLATE(A959,""en"", ""ar"")"),"طفل مع طفل رضيع في فمه")</f>
        <v>طفل مع طفل رضيع في فمه</v>
      </c>
    </row>
    <row r="960">
      <c r="A960" s="1" t="s">
        <v>291</v>
      </c>
      <c r="B960" t="str">
        <f>IFERROR(__xludf.DUMMYFUNCTION("GOOGLETRANSLATE(A960,""en"", ""ar"")"),"طفل مع طفل رضيع في فمه")</f>
        <v>طفل مع طفل رضيع في فمه</v>
      </c>
    </row>
    <row r="961">
      <c r="A961" s="1" t="s">
        <v>291</v>
      </c>
      <c r="B961" t="str">
        <f>IFERROR(__xludf.DUMMYFUNCTION("GOOGLETRANSLATE(A961,""en"", ""ar"")"),"طفل مع طفل رضيع في فمه")</f>
        <v>طفل مع طفل رضيع في فمه</v>
      </c>
    </row>
    <row r="962">
      <c r="A962" s="1" t="s">
        <v>292</v>
      </c>
      <c r="B962" t="str">
        <f>IFERROR(__xludf.DUMMYFUNCTION("GOOGLETRANSLATE(A962,""en"", ""ar"")"),"رجل يرتدي قميصا أسود ونظارة شمسية وهو يبتسم")</f>
        <v>رجل يرتدي قميصا أسود ونظارة شمسية وهو يبتسم</v>
      </c>
    </row>
    <row r="963">
      <c r="A963" s="1" t="s">
        <v>292</v>
      </c>
      <c r="B963" t="str">
        <f>IFERROR(__xludf.DUMMYFUNCTION("GOOGLETRANSLATE(A963,""en"", ""ar"")"),"رجل يرتدي قميصا أسود ونظارة شمسية وهو يبتسم")</f>
        <v>رجل يرتدي قميصا أسود ونظارة شمسية وهو يبتسم</v>
      </c>
    </row>
    <row r="964">
      <c r="A964" s="1" t="s">
        <v>292</v>
      </c>
      <c r="B964" t="str">
        <f>IFERROR(__xludf.DUMMYFUNCTION("GOOGLETRANSLATE(A964,""en"", ""ar"")"),"رجل يرتدي قميصا أسود ونظارة شمسية وهو يبتسم")</f>
        <v>رجل يرتدي قميصا أسود ونظارة شمسية وهو يبتسم</v>
      </c>
    </row>
    <row r="965">
      <c r="A965" s="1" t="s">
        <v>293</v>
      </c>
      <c r="B965" t="str">
        <f>IFERROR(__xludf.DUMMYFUNCTION("GOOGLETRANSLATE(A965,""en"", ""ar"")"),"رجل وامرأة في قميص وردي وقميص بني وبني كلب")</f>
        <v>رجل وامرأة في قميص وردي وقميص بني وبني كلب</v>
      </c>
    </row>
    <row r="966">
      <c r="A966" s="1" t="s">
        <v>293</v>
      </c>
      <c r="B966" t="str">
        <f>IFERROR(__xludf.DUMMYFUNCTION("GOOGLETRANSLATE(A966,""en"", ""ar"")"),"رجل وامرأة في قميص وردي وقميص بني وبني كلب")</f>
        <v>رجل وامرأة في قميص وردي وقميص بني وبني كلب</v>
      </c>
    </row>
    <row r="967">
      <c r="A967" s="1" t="s">
        <v>293</v>
      </c>
      <c r="B967" t="str">
        <f>IFERROR(__xludf.DUMMYFUNCTION("GOOGLETRANSLATE(A967,""en"", ""ar"")"),"رجل وامرأة في قميص وردي وقميص بني وبني كلب")</f>
        <v>رجل وامرأة في قميص وردي وقميص بني وبني كلب</v>
      </c>
    </row>
    <row r="968">
      <c r="A968" s="1" t="s">
        <v>294</v>
      </c>
      <c r="B968" t="str">
        <f>IFERROR(__xludf.DUMMYFUNCTION("GOOGLETRANSLATE(A968,""en"", ""ar"")"),"صبي يجلس على شجرة")</f>
        <v>صبي يجلس على شجرة</v>
      </c>
    </row>
    <row r="969">
      <c r="A969" s="1" t="s">
        <v>294</v>
      </c>
      <c r="B969" t="str">
        <f>IFERROR(__xludf.DUMMYFUNCTION("GOOGLETRANSLATE(A969,""en"", ""ar"")"),"صبي يجلس على شجرة")</f>
        <v>صبي يجلس على شجرة</v>
      </c>
    </row>
    <row r="970">
      <c r="A970" s="1" t="s">
        <v>294</v>
      </c>
      <c r="B970" t="str">
        <f>IFERROR(__xludf.DUMMYFUNCTION("GOOGLETRANSLATE(A970,""en"", ""ar"")"),"صبي يجلس على شجرة")</f>
        <v>صبي يجلس على شجرة</v>
      </c>
    </row>
    <row r="971">
      <c r="A971" s="1" t="s">
        <v>214</v>
      </c>
      <c r="B971" t="str">
        <f>IFERROR(__xludf.DUMMYFUNCTION("GOOGLETRANSLATE(A971,""en"", ""ar"")"),"كلب أبيض يعمل من خلال العشب")</f>
        <v>كلب أبيض يعمل من خلال العشب</v>
      </c>
    </row>
    <row r="972">
      <c r="A972" s="1" t="s">
        <v>214</v>
      </c>
      <c r="B972" t="str">
        <f>IFERROR(__xludf.DUMMYFUNCTION("GOOGLETRANSLATE(A972,""en"", ""ar"")"),"كلب أبيض يعمل من خلال العشب")</f>
        <v>كلب أبيض يعمل من خلال العشب</v>
      </c>
    </row>
    <row r="973">
      <c r="A973" s="1" t="s">
        <v>214</v>
      </c>
      <c r="B973" t="str">
        <f>IFERROR(__xludf.DUMMYFUNCTION("GOOGLETRANSLATE(A973,""en"", ""ar"")"),"كلب أبيض يعمل من خلال العشب")</f>
        <v>كلب أبيض يعمل من خلال العشب</v>
      </c>
    </row>
    <row r="974">
      <c r="A974" s="1" t="s">
        <v>295</v>
      </c>
      <c r="B974" t="str">
        <f>IFERROR(__xludf.DUMMYFUNCTION("GOOGLETRANSLATE(A974,""en"", ""ar"")"),"صبي يرتدي قميصا أحمر وقميص أحمر يقف على صخرة")</f>
        <v>صبي يرتدي قميصا أحمر وقميص أحمر يقف على صخرة</v>
      </c>
    </row>
    <row r="975">
      <c r="A975" s="1" t="s">
        <v>295</v>
      </c>
      <c r="B975" t="str">
        <f>IFERROR(__xludf.DUMMYFUNCTION("GOOGLETRANSLATE(A975,""en"", ""ar"")"),"صبي يرتدي قميصا أحمر وقميص أحمر يقف على صخرة")</f>
        <v>صبي يرتدي قميصا أحمر وقميص أحمر يقف على صخرة</v>
      </c>
    </row>
    <row r="976">
      <c r="A976" s="1" t="s">
        <v>295</v>
      </c>
      <c r="B976" t="str">
        <f>IFERROR(__xludf.DUMMYFUNCTION("GOOGLETRANSLATE(A976,""en"", ""ar"")"),"صبي يرتدي قميصا أحمر وقميص أحمر يقف على صخرة")</f>
        <v>صبي يرتدي قميصا أحمر وقميص أحمر يقف على صخرة</v>
      </c>
    </row>
    <row r="977">
      <c r="A977" s="1" t="s">
        <v>296</v>
      </c>
      <c r="B977" t="str">
        <f>IFERROR(__xludf.DUMMYFUNCTION("GOOGLETRANSLATE(A977,""en"", ""ar"")"),"امرأة في قميص أحمر وقميصا أسود وقميصا أسود وقميصا أسود وقميصا أسود وقميصا أسود ونظارة شمسية")</f>
        <v>امرأة في قميص أحمر وقميصا أسود وقميصا أسود وقميصا أسود وقميصا أسود وقميصا أسود ونظارة شمسية</v>
      </c>
    </row>
    <row r="978">
      <c r="A978" s="1" t="s">
        <v>296</v>
      </c>
      <c r="B978" t="str">
        <f>IFERROR(__xludf.DUMMYFUNCTION("GOOGLETRANSLATE(A978,""en"", ""ar"")"),"امرأة في قميص أحمر وقميصا أسود وقميصا أسود وقميصا أسود وقميصا أسود وقميصا أسود ونظارة شمسية")</f>
        <v>امرأة في قميص أحمر وقميصا أسود وقميصا أسود وقميصا أسود وقميصا أسود وقميصا أسود ونظارة شمسية</v>
      </c>
    </row>
    <row r="979">
      <c r="A979" s="1" t="s">
        <v>296</v>
      </c>
      <c r="B979" t="str">
        <f>IFERROR(__xludf.DUMMYFUNCTION("GOOGLETRANSLATE(A979,""en"", ""ar"")"),"امرأة في قميص أحمر وقميصا أسود وقميصا أسود وقميصا أسود وقميصا أسود وقميصا أسود ونظارة شمسية")</f>
        <v>امرأة في قميص أحمر وقميصا أسود وقميصا أسود وقميصا أسود وقميصا أسود وقميصا أسود ونظارة شمسية</v>
      </c>
    </row>
    <row r="980">
      <c r="A980" s="1" t="s">
        <v>297</v>
      </c>
      <c r="B980" t="str">
        <f>IFERROR(__xludf.DUMMYFUNCTION("GOOGLETRANSLATE(A980,""en"", ""ar"")"),"فتاة صغيرة في قميص أزرق هو القفز في الهواء")</f>
        <v>فتاة صغيرة في قميص أزرق هو القفز في الهواء</v>
      </c>
    </row>
    <row r="981">
      <c r="A981" s="1" t="s">
        <v>297</v>
      </c>
      <c r="B981" t="str">
        <f>IFERROR(__xludf.DUMMYFUNCTION("GOOGLETRANSLATE(A981,""en"", ""ar"")"),"فتاة صغيرة في قميص أزرق هو القفز في الهواء")</f>
        <v>فتاة صغيرة في قميص أزرق هو القفز في الهواء</v>
      </c>
    </row>
    <row r="982">
      <c r="A982" s="1" t="s">
        <v>297</v>
      </c>
      <c r="B982" t="str">
        <f>IFERROR(__xludf.DUMMYFUNCTION("GOOGLETRANSLATE(A982,""en"", ""ar"")"),"فتاة صغيرة في قميص أزرق هو القفز في الهواء")</f>
        <v>فتاة صغيرة في قميص أزرق هو القفز في الهواء</v>
      </c>
    </row>
    <row r="983">
      <c r="A983" s="1" t="s">
        <v>298</v>
      </c>
      <c r="B983" t="str">
        <f>IFERROR(__xludf.DUMMYFUNCTION("GOOGLETRANSLATE(A983,""en"", ""ar"")"),"صبي صغير يرتدي قميصا أزرق يقف على شجرة")</f>
        <v>صبي صغير يرتدي قميصا أزرق يقف على شجرة</v>
      </c>
    </row>
    <row r="984">
      <c r="A984" s="1" t="s">
        <v>298</v>
      </c>
      <c r="B984" t="str">
        <f>IFERROR(__xludf.DUMMYFUNCTION("GOOGLETRANSLATE(A984,""en"", ""ar"")"),"صبي صغير يرتدي قميصا أزرق يقف على شجرة")</f>
        <v>صبي صغير يرتدي قميصا أزرق يقف على شجرة</v>
      </c>
    </row>
    <row r="985">
      <c r="A985" s="1" t="s">
        <v>298</v>
      </c>
      <c r="B985" t="str">
        <f>IFERROR(__xludf.DUMMYFUNCTION("GOOGLETRANSLATE(A985,""en"", ""ar"")"),"صبي صغير يرتدي قميصا أزرق يقف على شجرة")</f>
        <v>صبي صغير يرتدي قميصا أزرق يقف على شجرة</v>
      </c>
    </row>
    <row r="986">
      <c r="A986" s="1" t="s">
        <v>299</v>
      </c>
      <c r="B986" t="str">
        <f>IFERROR(__xludf.DUMMYFUNCTION("GOOGLETRANSLATE(A986,""en"", ""ar"")"),"صبي يرتدي قميصا أزرق يجلس في الكاميرا")</f>
        <v>صبي يرتدي قميصا أزرق يجلس في الكاميرا</v>
      </c>
    </row>
    <row r="987">
      <c r="A987" s="1" t="s">
        <v>299</v>
      </c>
      <c r="B987" t="str">
        <f>IFERROR(__xludf.DUMMYFUNCTION("GOOGLETRANSLATE(A987,""en"", ""ar"")"),"صبي يرتدي قميصا أزرق يجلس في الكاميرا")</f>
        <v>صبي يرتدي قميصا أزرق يجلس في الكاميرا</v>
      </c>
    </row>
    <row r="988">
      <c r="A988" s="1" t="s">
        <v>299</v>
      </c>
      <c r="B988" t="str">
        <f>IFERROR(__xludf.DUMMYFUNCTION("GOOGLETRANSLATE(A988,""en"", ""ar"")"),"صبي يرتدي قميصا أزرق يجلس في الكاميرا")</f>
        <v>صبي يرتدي قميصا أزرق يجلس في الكاميرا</v>
      </c>
    </row>
    <row r="989">
      <c r="A989" s="1" t="s">
        <v>300</v>
      </c>
      <c r="B989" t="str">
        <f>IFERROR(__xludf.DUMMYFUNCTION("GOOGLETRANSLATE(A989,""en"", ""ar"")"),"صبي صغير يرتدي قميصا أحمر وقميصا أزرق يجلس على العشب")</f>
        <v>صبي صغير يرتدي قميصا أحمر وقميصا أزرق يجلس على العشب</v>
      </c>
    </row>
    <row r="990">
      <c r="A990" s="1" t="s">
        <v>300</v>
      </c>
      <c r="B990" t="str">
        <f>IFERROR(__xludf.DUMMYFUNCTION("GOOGLETRANSLATE(A990,""en"", ""ar"")"),"صبي صغير يرتدي قميصا أحمر وقميصا أزرق يجلس على العشب")</f>
        <v>صبي صغير يرتدي قميصا أحمر وقميصا أزرق يجلس على العشب</v>
      </c>
    </row>
    <row r="991">
      <c r="A991" s="1" t="s">
        <v>300</v>
      </c>
      <c r="B991" t="str">
        <f>IFERROR(__xludf.DUMMYFUNCTION("GOOGLETRANSLATE(A991,""en"", ""ar"")"),"صبي صغير يرتدي قميصا أحمر وقميصا أزرق يجلس على العشب")</f>
        <v>صبي صغير يرتدي قميصا أحمر وقميصا أزرق يجلس على العشب</v>
      </c>
    </row>
    <row r="992">
      <c r="A992" s="1" t="s">
        <v>301</v>
      </c>
      <c r="B992" t="str">
        <f>IFERROR(__xludf.DUMMYFUNCTION("GOOGLETRANSLATE(A992,""en"", ""ar"")"),"يشغل الكلب السلوقي على مسار")</f>
        <v>يشغل الكلب السلوقي على مسار</v>
      </c>
    </row>
    <row r="993">
      <c r="A993" s="1" t="s">
        <v>301</v>
      </c>
      <c r="B993" t="str">
        <f>IFERROR(__xludf.DUMMYFUNCTION("GOOGLETRANSLATE(A993,""en"", ""ar"")"),"يشغل الكلب السلوقي على مسار")</f>
        <v>يشغل الكلب السلوقي على مسار</v>
      </c>
    </row>
    <row r="994">
      <c r="A994" s="1" t="s">
        <v>301</v>
      </c>
      <c r="B994" t="str">
        <f>IFERROR(__xludf.DUMMYFUNCTION("GOOGLETRANSLATE(A994,""en"", ""ar"")"),"يشغل الكلب السلوقي على مسار")</f>
        <v>يشغل الكلب السلوقي على مسار</v>
      </c>
    </row>
    <row r="995">
      <c r="A995" s="1" t="s">
        <v>302</v>
      </c>
      <c r="B995" t="str">
        <f>IFERROR(__xludf.DUMMYFUNCTION("GOOGLETRANSLATE(A995,""en"", ""ar"")"),"صبي صغير يرتدي قميصا أزرق يعمل في حقل")</f>
        <v>صبي صغير يرتدي قميصا أزرق يعمل في حقل</v>
      </c>
    </row>
    <row r="996">
      <c r="A996" s="1" t="s">
        <v>302</v>
      </c>
      <c r="B996" t="str">
        <f>IFERROR(__xludf.DUMMYFUNCTION("GOOGLETRANSLATE(A996,""en"", ""ar"")"),"صبي صغير يرتدي قميصا أزرق يعمل في حقل")</f>
        <v>صبي صغير يرتدي قميصا أزرق يعمل في حقل</v>
      </c>
    </row>
    <row r="997">
      <c r="A997" s="1" t="s">
        <v>302</v>
      </c>
      <c r="B997" t="str">
        <f>IFERROR(__xludf.DUMMYFUNCTION("GOOGLETRANSLATE(A997,""en"", ""ar"")"),"صبي صغير يرتدي قميصا أزرق يعمل في حقل")</f>
        <v>صبي صغير يرتدي قميصا أزرق يعمل في حقل</v>
      </c>
    </row>
    <row r="998">
      <c r="A998" s="1" t="s">
        <v>127</v>
      </c>
      <c r="B998" t="str">
        <f>IFERROR(__xludf.DUMMYFUNCTION("GOOGLETRANSLATE(A998,""en"", ""ar"")"),"يدير الكلب من خلال العشب")</f>
        <v>يدير الكلب من خلال العشب</v>
      </c>
    </row>
    <row r="999">
      <c r="A999" s="1" t="s">
        <v>127</v>
      </c>
      <c r="B999" t="str">
        <f>IFERROR(__xludf.DUMMYFUNCTION("GOOGLETRANSLATE(A999,""en"", ""ar"")"),"يدير الكلب من خلال العشب")</f>
        <v>يدير الكلب من خلال العشب</v>
      </c>
    </row>
    <row r="1000">
      <c r="A1000" s="1" t="s">
        <v>127</v>
      </c>
      <c r="B1000" t="str">
        <f>IFERROR(__xludf.DUMMYFUNCTION("GOOGLETRANSLATE(A1000,""en"", ""ar"")"),"يدير الكلب من خلال العشب")</f>
        <v>يدير الكلب من خلال العشب</v>
      </c>
    </row>
    <row r="1001">
      <c r="A1001" s="1" t="s">
        <v>303</v>
      </c>
      <c r="B1001" t="str">
        <f>IFERROR(__xludf.DUMMYFUNCTION("GOOGLETRANSLATE(A1001,""en"", ""ar"")"),"شخص في قارب الأحمر على بحيرة")</f>
        <v>شخص في قارب الأحمر على بحيرة</v>
      </c>
    </row>
    <row r="1002">
      <c r="A1002" s="1" t="s">
        <v>303</v>
      </c>
      <c r="B1002" t="str">
        <f>IFERROR(__xludf.DUMMYFUNCTION("GOOGLETRANSLATE(A1002,""en"", ""ar"")"),"شخص في قارب الأحمر على بحيرة")</f>
        <v>شخص في قارب الأحمر على بحيرة</v>
      </c>
    </row>
    <row r="1003">
      <c r="A1003" s="1" t="s">
        <v>303</v>
      </c>
      <c r="B1003" t="str">
        <f>IFERROR(__xludf.DUMMYFUNCTION("GOOGLETRANSLATE(A1003,""en"", ""ar"")"),"شخص في قارب الأحمر على بحيرة")</f>
        <v>شخص في قارب الأحمر على بحيرة</v>
      </c>
    </row>
    <row r="1004">
      <c r="A1004" s="1" t="s">
        <v>304</v>
      </c>
      <c r="B1004" t="str">
        <f>IFERROR(__xludf.DUMMYFUNCTION("GOOGLETRANSLATE(A1004,""en"", ""ar"")"),"رجل في بركة السباحة")</f>
        <v>رجل في بركة السباحة</v>
      </c>
    </row>
    <row r="1005">
      <c r="A1005" s="1" t="s">
        <v>304</v>
      </c>
      <c r="B1005" t="str">
        <f>IFERROR(__xludf.DUMMYFUNCTION("GOOGLETRANSLATE(A1005,""en"", ""ar"")"),"رجل في بركة السباحة")</f>
        <v>رجل في بركة السباحة</v>
      </c>
    </row>
    <row r="1006">
      <c r="A1006" s="1" t="s">
        <v>304</v>
      </c>
      <c r="B1006" t="str">
        <f>IFERROR(__xludf.DUMMYFUNCTION("GOOGLETRANSLATE(A1006,""en"", ""ar"")"),"رجل في بركة السباحة")</f>
        <v>رجل في بركة السباحة</v>
      </c>
    </row>
    <row r="1007">
      <c r="A1007" s="1" t="s">
        <v>305</v>
      </c>
      <c r="B1007" t="str">
        <f>IFERROR(__xludf.DUMMYFUNCTION("GOOGLETRANSLATE(A1007,""en"", ""ar"")"),"رجل يرتدي قميصا أزرق يجلس على صخرة")</f>
        <v>رجل يرتدي قميصا أزرق يجلس على صخرة</v>
      </c>
    </row>
    <row r="1008">
      <c r="A1008" s="1" t="s">
        <v>305</v>
      </c>
      <c r="B1008" t="str">
        <f>IFERROR(__xludf.DUMMYFUNCTION("GOOGLETRANSLATE(A1008,""en"", ""ar"")"),"رجل يرتدي قميصا أزرق يجلس على صخرة")</f>
        <v>رجل يرتدي قميصا أزرق يجلس على صخرة</v>
      </c>
    </row>
    <row r="1009">
      <c r="A1009" s="1" t="s">
        <v>305</v>
      </c>
      <c r="B1009" t="str">
        <f>IFERROR(__xludf.DUMMYFUNCTION("GOOGLETRANSLATE(A1009,""en"", ""ar"")"),"رجل يرتدي قميصا أزرق يجلس على صخرة")</f>
        <v>رجل يرتدي قميصا أزرق يجلس على صخرة</v>
      </c>
    </row>
    <row r="1010">
      <c r="A1010" s="1" t="s">
        <v>306</v>
      </c>
      <c r="B1010" t="str">
        <f>IFERROR(__xludf.DUMMYFUNCTION("GOOGLETRANSLATE(A1010,""en"", ""ar"")"),"رجل يجلس على الشاطئ")</f>
        <v>رجل يجلس على الشاطئ</v>
      </c>
    </row>
    <row r="1011">
      <c r="A1011" s="1" t="s">
        <v>306</v>
      </c>
      <c r="B1011" t="str">
        <f>IFERROR(__xludf.DUMMYFUNCTION("GOOGLETRANSLATE(A1011,""en"", ""ar"")"),"رجل يجلس على الشاطئ")</f>
        <v>رجل يجلس على الشاطئ</v>
      </c>
    </row>
    <row r="1012">
      <c r="A1012" s="1" t="s">
        <v>306</v>
      </c>
      <c r="B1012" t="str">
        <f>IFERROR(__xludf.DUMMYFUNCTION("GOOGLETRANSLATE(A1012,""en"", ""ar"")"),"رجل يجلس على الشاطئ")</f>
        <v>رجل يجلس على الشاطئ</v>
      </c>
    </row>
    <row r="1013">
      <c r="A1013" s="1" t="s">
        <v>307</v>
      </c>
      <c r="B1013" t="str">
        <f>IFERROR(__xludf.DUMMYFUNCTION("GOOGLETRANSLATE(A1013,""en"", ""ar"")"),"امرأة في قميص أسود يبتسم")</f>
        <v>امرأة في قميص أسود يبتسم</v>
      </c>
    </row>
    <row r="1014">
      <c r="A1014" s="1" t="s">
        <v>307</v>
      </c>
      <c r="B1014" t="str">
        <f>IFERROR(__xludf.DUMMYFUNCTION("GOOGLETRANSLATE(A1014,""en"", ""ar"")"),"امرأة في قميص أسود يبتسم")</f>
        <v>امرأة في قميص أسود يبتسم</v>
      </c>
    </row>
    <row r="1015">
      <c r="A1015" s="1" t="s">
        <v>307</v>
      </c>
      <c r="B1015" t="str">
        <f>IFERROR(__xludf.DUMMYFUNCTION("GOOGLETRANSLATE(A1015,""en"", ""ar"")"),"امرأة في قميص أسود يبتسم")</f>
        <v>امرأة في قميص أسود يبتسم</v>
      </c>
    </row>
    <row r="1016">
      <c r="A1016" s="1" t="s">
        <v>308</v>
      </c>
      <c r="B1016" t="str">
        <f>IFERROR(__xludf.DUMMYFUNCTION("GOOGLETRANSLATE(A1016,""en"", ""ar"")"),"صبي صغير يرتدي قميصا أزرق يجلس على مقاعد البدلاء")</f>
        <v>صبي صغير يرتدي قميصا أزرق يجلس على مقاعد البدلاء</v>
      </c>
    </row>
    <row r="1017">
      <c r="A1017" s="1" t="s">
        <v>308</v>
      </c>
      <c r="B1017" t="str">
        <f>IFERROR(__xludf.DUMMYFUNCTION("GOOGLETRANSLATE(A1017,""en"", ""ar"")"),"صبي صغير يرتدي قميصا أزرق يجلس على مقاعد البدلاء")</f>
        <v>صبي صغير يرتدي قميصا أزرق يجلس على مقاعد البدلاء</v>
      </c>
    </row>
    <row r="1018">
      <c r="A1018" s="1" t="s">
        <v>308</v>
      </c>
      <c r="B1018" t="str">
        <f>IFERROR(__xludf.DUMMYFUNCTION("GOOGLETRANSLATE(A1018,""en"", ""ar"")"),"صبي صغير يرتدي قميصا أزرق يجلس على مقاعد البدلاء")</f>
        <v>صبي صغير يرتدي قميصا أزرق يجلس على مقاعد البدلاء</v>
      </c>
    </row>
    <row r="1019">
      <c r="A1019" s="1" t="s">
        <v>309</v>
      </c>
      <c r="B1019" t="str">
        <f>IFERROR(__xludf.DUMMYFUNCTION("GOOGLETRANSLATE(A1019,""en"", ""ar"")"),"صبي صغير يرتدي قميصا أزرق وقميصا أصفر يجلس على مقاعد البدلاء")</f>
        <v>صبي صغير يرتدي قميصا أزرق وقميصا أصفر يجلس على مقاعد البدلاء</v>
      </c>
    </row>
    <row r="1020">
      <c r="A1020" s="1" t="s">
        <v>309</v>
      </c>
      <c r="B1020" t="str">
        <f>IFERROR(__xludf.DUMMYFUNCTION("GOOGLETRANSLATE(A1020,""en"", ""ar"")"),"صبي صغير يرتدي قميصا أزرق وقميصا أصفر يجلس على مقاعد البدلاء")</f>
        <v>صبي صغير يرتدي قميصا أزرق وقميصا أصفر يجلس على مقاعد البدلاء</v>
      </c>
    </row>
    <row r="1021">
      <c r="A1021" s="1" t="s">
        <v>309</v>
      </c>
      <c r="B1021" t="str">
        <f>IFERROR(__xludf.DUMMYFUNCTION("GOOGLETRANSLATE(A1021,""en"", ""ar"")"),"صبي صغير يرتدي قميصا أزرق وقميصا أصفر يجلس على مقاعد البدلاء")</f>
        <v>صبي صغير يرتدي قميصا أزرق وقميصا أصفر يجلس على مقاعد البدلاء</v>
      </c>
    </row>
    <row r="1022">
      <c r="A1022" s="1" t="s">
        <v>310</v>
      </c>
      <c r="B1022" t="str">
        <f>IFERROR(__xludf.DUMMYFUNCTION("GOOGLETRANSLATE(A1022,""en"", ""ar"")"),"صبي صغير يجلس على مقاعد البدلاء")</f>
        <v>صبي صغير يجلس على مقاعد البدلاء</v>
      </c>
    </row>
    <row r="1023">
      <c r="A1023" s="1" t="s">
        <v>310</v>
      </c>
      <c r="B1023" t="str">
        <f>IFERROR(__xludf.DUMMYFUNCTION("GOOGLETRANSLATE(A1023,""en"", ""ar"")"),"صبي صغير يجلس على مقاعد البدلاء")</f>
        <v>صبي صغير يجلس على مقاعد البدلاء</v>
      </c>
    </row>
    <row r="1024">
      <c r="A1024" s="1" t="s">
        <v>310</v>
      </c>
      <c r="B1024" t="str">
        <f>IFERROR(__xludf.DUMMYFUNCTION("GOOGLETRANSLATE(A1024,""en"", ""ar"")"),"صبي صغير يجلس على مقاعد البدلاء")</f>
        <v>صبي صغير يجلس على مقاعد البدلاء</v>
      </c>
    </row>
    <row r="1025">
      <c r="A1025" s="1" t="s">
        <v>215</v>
      </c>
      <c r="B1025" t="str">
        <f>IFERROR(__xludf.DUMMYFUNCTION("GOOGLETRANSLATE(A1025,""en"", ""ar"")"),"يلعبون اثنين من الكلاب في الرمال")</f>
        <v>يلعبون اثنين من الكلاب في الرمال</v>
      </c>
    </row>
    <row r="1026">
      <c r="A1026" s="1" t="s">
        <v>215</v>
      </c>
      <c r="B1026" t="str">
        <f>IFERROR(__xludf.DUMMYFUNCTION("GOOGLETRANSLATE(A1026,""en"", ""ar"")"),"يلعبون اثنين من الكلاب في الرمال")</f>
        <v>يلعبون اثنين من الكلاب في الرمال</v>
      </c>
    </row>
    <row r="1027">
      <c r="A1027" s="1" t="s">
        <v>215</v>
      </c>
      <c r="B1027" t="str">
        <f>IFERROR(__xludf.DUMMYFUNCTION("GOOGLETRANSLATE(A1027,""en"", ""ar"")"),"يلعبون اثنين من الكلاب في الرمال")</f>
        <v>يلعبون اثنين من الكلاب في الرمال</v>
      </c>
    </row>
    <row r="1028">
      <c r="A1028" s="1" t="s">
        <v>311</v>
      </c>
      <c r="B1028" t="str">
        <f>IFERROR(__xludf.DUMMYFUNCTION("GOOGLETRANSLATE(A1028,""en"", ""ar"")"),"كلب البني والأبيض يعمل من خلال تجمع")</f>
        <v>كلب البني والأبيض يعمل من خلال تجمع</v>
      </c>
    </row>
    <row r="1029">
      <c r="A1029" s="1" t="s">
        <v>311</v>
      </c>
      <c r="B1029" t="str">
        <f>IFERROR(__xludf.DUMMYFUNCTION("GOOGLETRANSLATE(A1029,""en"", ""ar"")"),"كلب البني والأبيض يعمل من خلال تجمع")</f>
        <v>كلب البني والأبيض يعمل من خلال تجمع</v>
      </c>
    </row>
    <row r="1030">
      <c r="A1030" s="1" t="s">
        <v>311</v>
      </c>
      <c r="B1030" t="str">
        <f>IFERROR(__xludf.DUMMYFUNCTION("GOOGLETRANSLATE(A1030,""en"", ""ar"")"),"كلب البني والأبيض يعمل من خلال تجمع")</f>
        <v>كلب البني والأبيض يعمل من خلال تجمع</v>
      </c>
    </row>
    <row r="1031">
      <c r="A1031" s="1" t="s">
        <v>312</v>
      </c>
      <c r="B1031" t="str">
        <f>IFERROR(__xludf.DUMMYFUNCTION("GOOGLETRANSLATE(A1031,""en"", ""ar"")"),"رجل يرتدي قميصا أحمر يعمل على الرصيف")</f>
        <v>رجل يرتدي قميصا أحمر يعمل على الرصيف</v>
      </c>
    </row>
    <row r="1032">
      <c r="A1032" s="1" t="s">
        <v>312</v>
      </c>
      <c r="B1032" t="str">
        <f>IFERROR(__xludf.DUMMYFUNCTION("GOOGLETRANSLATE(A1032,""en"", ""ar"")"),"رجل يرتدي قميصا أحمر يعمل على الرصيف")</f>
        <v>رجل يرتدي قميصا أحمر يعمل على الرصيف</v>
      </c>
    </row>
    <row r="1033">
      <c r="A1033" s="1" t="s">
        <v>312</v>
      </c>
      <c r="B1033" t="str">
        <f>IFERROR(__xludf.DUMMYFUNCTION("GOOGLETRANSLATE(A1033,""en"", ""ar"")"),"رجل يرتدي قميصا أحمر يعمل على الرصيف")</f>
        <v>رجل يرتدي قميصا أحمر يعمل على الرصيف</v>
      </c>
    </row>
    <row r="1034">
      <c r="A1034" s="1" t="s">
        <v>313</v>
      </c>
      <c r="B1034" t="str">
        <f>IFERROR(__xludf.DUMMYFUNCTION("GOOGLETRANSLATE(A1034,""en"", ""ar"")"),"فتاة صغيرة تجلس على الأرض")</f>
        <v>فتاة صغيرة تجلس على الأرض</v>
      </c>
    </row>
    <row r="1035">
      <c r="A1035" s="1" t="s">
        <v>313</v>
      </c>
      <c r="B1035" t="str">
        <f>IFERROR(__xludf.DUMMYFUNCTION("GOOGLETRANSLATE(A1035,""en"", ""ar"")"),"فتاة صغيرة تجلس على الأرض")</f>
        <v>فتاة صغيرة تجلس على الأرض</v>
      </c>
    </row>
    <row r="1036">
      <c r="A1036" s="1" t="s">
        <v>313</v>
      </c>
      <c r="B1036" t="str">
        <f>IFERROR(__xludf.DUMMYFUNCTION("GOOGLETRANSLATE(A1036,""en"", ""ar"")"),"فتاة صغيرة تجلس على الأرض")</f>
        <v>فتاة صغيرة تجلس على الأرض</v>
      </c>
    </row>
    <row r="1037">
      <c r="A1037" s="1" t="s">
        <v>314</v>
      </c>
      <c r="B1037" t="str">
        <f>IFERROR(__xludf.DUMMYFUNCTION("GOOGLETRANSLATE(A1037,""en"", ""ar"")"),"فتاة في قميص وردي هو القفز في الهواء")</f>
        <v>فتاة في قميص وردي هو القفز في الهواء</v>
      </c>
    </row>
    <row r="1038">
      <c r="A1038" s="1" t="s">
        <v>314</v>
      </c>
      <c r="B1038" t="str">
        <f>IFERROR(__xludf.DUMMYFUNCTION("GOOGLETRANSLATE(A1038,""en"", ""ar"")"),"فتاة في قميص وردي هو القفز في الهواء")</f>
        <v>فتاة في قميص وردي هو القفز في الهواء</v>
      </c>
    </row>
    <row r="1039">
      <c r="A1039" s="1" t="s">
        <v>314</v>
      </c>
      <c r="B1039" t="str">
        <f>IFERROR(__xludf.DUMMYFUNCTION("GOOGLETRANSLATE(A1039,""en"", ""ar"")"),"فتاة في قميص وردي هو القفز في الهواء")</f>
        <v>فتاة في قميص وردي هو القفز في الهواء</v>
      </c>
    </row>
    <row r="1040">
      <c r="A1040" s="1" t="s">
        <v>315</v>
      </c>
      <c r="B1040" t="str">
        <f>IFERROR(__xludf.DUMMYFUNCTION("GOOGLETRANSLATE(A1040,""en"", ""ar"")"),"صبي يرتدي قميصا أزرق يقف في الهواء")</f>
        <v>صبي يرتدي قميصا أزرق يقف في الهواء</v>
      </c>
    </row>
    <row r="1041">
      <c r="A1041" s="1" t="s">
        <v>315</v>
      </c>
      <c r="B1041" t="str">
        <f>IFERROR(__xludf.DUMMYFUNCTION("GOOGLETRANSLATE(A1041,""en"", ""ar"")"),"صبي يرتدي قميصا أزرق يقف في الهواء")</f>
        <v>صبي يرتدي قميصا أزرق يقف في الهواء</v>
      </c>
    </row>
    <row r="1042">
      <c r="A1042" s="1" t="s">
        <v>315</v>
      </c>
      <c r="B1042" t="str">
        <f>IFERROR(__xludf.DUMMYFUNCTION("GOOGLETRANSLATE(A1042,""en"", ""ar"")"),"صبي يرتدي قميصا أزرق يقف في الهواء")</f>
        <v>صبي يرتدي قميصا أزرق يقف في الهواء</v>
      </c>
    </row>
    <row r="1043">
      <c r="A1043" s="1" t="s">
        <v>316</v>
      </c>
      <c r="B1043" t="str">
        <f>IFERROR(__xludf.DUMMYFUNCTION("GOOGLETRANSLATE(A1043,""en"", ""ar"")"),"يدير الكلب من خلال الرمال")</f>
        <v>يدير الكلب من خلال الرمال</v>
      </c>
    </row>
    <row r="1044">
      <c r="A1044" s="1" t="s">
        <v>316</v>
      </c>
      <c r="B1044" t="str">
        <f>IFERROR(__xludf.DUMMYFUNCTION("GOOGLETRANSLATE(A1044,""en"", ""ar"")"),"يدير الكلب من خلال الرمال")</f>
        <v>يدير الكلب من خلال الرمال</v>
      </c>
    </row>
    <row r="1045">
      <c r="A1045" s="1" t="s">
        <v>316</v>
      </c>
      <c r="B1045" t="str">
        <f>IFERROR(__xludf.DUMMYFUNCTION("GOOGLETRANSLATE(A1045,""en"", ""ar"")"),"يدير الكلب من خلال الرمال")</f>
        <v>يدير الكلب من خلال الرمال</v>
      </c>
    </row>
    <row r="1046">
      <c r="A1046" s="1" t="s">
        <v>317</v>
      </c>
      <c r="B1046" t="str">
        <f>IFERROR(__xludf.DUMMYFUNCTION("GOOGLETRANSLATE(A1046,""en"", ""ar"")"),"رجل يرتدي قميصا أحمر يسير على الطريق")</f>
        <v>رجل يرتدي قميصا أحمر يسير على الطريق</v>
      </c>
    </row>
    <row r="1047">
      <c r="A1047" s="1" t="s">
        <v>317</v>
      </c>
      <c r="B1047" t="str">
        <f>IFERROR(__xludf.DUMMYFUNCTION("GOOGLETRANSLATE(A1047,""en"", ""ar"")"),"رجل يرتدي قميصا أحمر يسير على الطريق")</f>
        <v>رجل يرتدي قميصا أحمر يسير على الطريق</v>
      </c>
    </row>
    <row r="1048">
      <c r="A1048" s="1" t="s">
        <v>317</v>
      </c>
      <c r="B1048" t="str">
        <f>IFERROR(__xludf.DUMMYFUNCTION("GOOGLETRANSLATE(A1048,""en"", ""ar"")"),"رجل يرتدي قميصا أحمر يسير على الطريق")</f>
        <v>رجل يرتدي قميصا أحمر يسير على الطريق</v>
      </c>
    </row>
    <row r="1049">
      <c r="A1049" s="1" t="s">
        <v>318</v>
      </c>
      <c r="B1049" t="str">
        <f>IFERROR(__xludf.DUMMYFUNCTION("GOOGLETRANSLATE(A1049,""en"", ""ar"")"),"رجل في ثوب السباحة يعمل عن طريق المياه")</f>
        <v>رجل في ثوب السباحة يعمل عن طريق المياه</v>
      </c>
    </row>
    <row r="1050">
      <c r="A1050" s="1" t="s">
        <v>318</v>
      </c>
      <c r="B1050" t="str">
        <f>IFERROR(__xludf.DUMMYFUNCTION("GOOGLETRANSLATE(A1050,""en"", ""ar"")"),"رجل في ثوب السباحة يعمل عن طريق المياه")</f>
        <v>رجل في ثوب السباحة يعمل عن طريق المياه</v>
      </c>
    </row>
    <row r="1051">
      <c r="A1051" s="1" t="s">
        <v>318</v>
      </c>
      <c r="B1051" t="str">
        <f>IFERROR(__xludf.DUMMYFUNCTION("GOOGLETRANSLATE(A1051,""en"", ""ar"")"),"رجل في ثوب السباحة يعمل عن طريق المياه")</f>
        <v>رجل في ثوب السباحة يعمل عن طريق المياه</v>
      </c>
    </row>
    <row r="1052">
      <c r="A1052" s="1" t="s">
        <v>319</v>
      </c>
      <c r="B1052" t="str">
        <f>IFERROR(__xludf.DUMMYFUNCTION("GOOGLETRANSLATE(A1052,""en"", ""ar"")"),"صبي صغير يرتدي قميصا أبيض وقميصا أبيض يقف على جدار خشبي")</f>
        <v>صبي صغير يرتدي قميصا أبيض وقميصا أبيض يقف على جدار خشبي</v>
      </c>
    </row>
    <row r="1053">
      <c r="A1053" s="1" t="s">
        <v>319</v>
      </c>
      <c r="B1053" t="str">
        <f>IFERROR(__xludf.DUMMYFUNCTION("GOOGLETRANSLATE(A1053,""en"", ""ar"")"),"صبي صغير يرتدي قميصا أبيض وقميصا أبيض يقف على جدار خشبي")</f>
        <v>صبي صغير يرتدي قميصا أبيض وقميصا أبيض يقف على جدار خشبي</v>
      </c>
    </row>
    <row r="1054">
      <c r="A1054" s="1" t="s">
        <v>319</v>
      </c>
      <c r="B1054" t="str">
        <f>IFERROR(__xludf.DUMMYFUNCTION("GOOGLETRANSLATE(A1054,""en"", ""ar"")"),"صبي صغير يرتدي قميصا أبيض وقميصا أبيض يقف على جدار خشبي")</f>
        <v>صبي صغير يرتدي قميصا أبيض وقميصا أبيض يقف على جدار خشبي</v>
      </c>
    </row>
    <row r="1055">
      <c r="A1055" s="1" t="s">
        <v>320</v>
      </c>
      <c r="B1055" t="str">
        <f>IFERROR(__xludf.DUMMYFUNCTION("GOOGLETRANSLATE(A1055,""en"", ""ar"")"),"يدير كلب صغير من خلال العشب")</f>
        <v>يدير كلب صغير من خلال العشب</v>
      </c>
    </row>
    <row r="1056">
      <c r="A1056" s="1" t="s">
        <v>320</v>
      </c>
      <c r="B1056" t="str">
        <f>IFERROR(__xludf.DUMMYFUNCTION("GOOGLETRANSLATE(A1056,""en"", ""ar"")"),"يدير كلب صغير من خلال العشب")</f>
        <v>يدير كلب صغير من خلال العشب</v>
      </c>
    </row>
    <row r="1057">
      <c r="A1057" s="1" t="s">
        <v>320</v>
      </c>
      <c r="B1057" t="str">
        <f>IFERROR(__xludf.DUMMYFUNCTION("GOOGLETRANSLATE(A1057,""en"", ""ar"")"),"يدير كلب صغير من خلال العشب")</f>
        <v>يدير كلب صغير من خلال العشب</v>
      </c>
    </row>
    <row r="1058">
      <c r="A1058" s="1" t="s">
        <v>321</v>
      </c>
      <c r="B1058" t="str">
        <f>IFERROR(__xludf.DUMMYFUNCTION("GOOGLETRANSLATE(A1058,""en"", ""ar"")"),"رجل يرتدي قميصا أبيض هو القفز فوق شجرة")</f>
        <v>رجل يرتدي قميصا أبيض هو القفز فوق شجرة</v>
      </c>
    </row>
    <row r="1059">
      <c r="A1059" s="1" t="s">
        <v>321</v>
      </c>
      <c r="B1059" t="str">
        <f>IFERROR(__xludf.DUMMYFUNCTION("GOOGLETRANSLATE(A1059,""en"", ""ar"")"),"رجل يرتدي قميصا أبيض هو القفز فوق شجرة")</f>
        <v>رجل يرتدي قميصا أبيض هو القفز فوق شجرة</v>
      </c>
    </row>
    <row r="1060">
      <c r="A1060" s="1" t="s">
        <v>321</v>
      </c>
      <c r="B1060" t="str">
        <f>IFERROR(__xludf.DUMMYFUNCTION("GOOGLETRANSLATE(A1060,""en"", ""ar"")"),"رجل يرتدي قميصا أبيض هو القفز فوق شجرة")</f>
        <v>رجل يرتدي قميصا أبيض هو القفز فوق شجرة</v>
      </c>
    </row>
    <row r="1061">
      <c r="A1061" s="1" t="s">
        <v>322</v>
      </c>
      <c r="B1061" t="str">
        <f>IFERROR(__xludf.DUMMYFUNCTION("GOOGLETRANSLATE(A1061,""en"", ""ar"")"),"اثنين من الناس يقفون على جبل")</f>
        <v>اثنين من الناس يقفون على جبل</v>
      </c>
    </row>
    <row r="1062">
      <c r="A1062" s="1" t="s">
        <v>322</v>
      </c>
      <c r="B1062" t="str">
        <f>IFERROR(__xludf.DUMMYFUNCTION("GOOGLETRANSLATE(A1062,""en"", ""ar"")"),"اثنين من الناس يقفون على جبل")</f>
        <v>اثنين من الناس يقفون على جبل</v>
      </c>
    </row>
    <row r="1063">
      <c r="A1063" s="1" t="s">
        <v>322</v>
      </c>
      <c r="B1063" t="str">
        <f>IFERROR(__xludf.DUMMYFUNCTION("GOOGLETRANSLATE(A1063,""en"", ""ar"")"),"اثنين من الناس يقفون على جبل")</f>
        <v>اثنين من الناس يقفون على جبل</v>
      </c>
    </row>
    <row r="1064">
      <c r="A1064" s="1" t="s">
        <v>323</v>
      </c>
      <c r="B1064" t="str">
        <f>IFERROR(__xludf.DUMMYFUNCTION("GOOGLETRANSLATE(A1064,""en"", ""ar"")"),"فتاة في قميص أزرق يسير عبر المحيط")</f>
        <v>فتاة في قميص أزرق يسير عبر المحيط</v>
      </c>
    </row>
    <row r="1065">
      <c r="A1065" s="1" t="s">
        <v>323</v>
      </c>
      <c r="B1065" t="str">
        <f>IFERROR(__xludf.DUMMYFUNCTION("GOOGLETRANSLATE(A1065,""en"", ""ar"")"),"فتاة في قميص أزرق يسير عبر المحيط")</f>
        <v>فتاة في قميص أزرق يسير عبر المحيط</v>
      </c>
    </row>
    <row r="1066">
      <c r="A1066" s="1" t="s">
        <v>323</v>
      </c>
      <c r="B1066" t="str">
        <f>IFERROR(__xludf.DUMMYFUNCTION("GOOGLETRANSLATE(A1066,""en"", ""ar"")"),"فتاة في قميص أزرق يسير عبر المحيط")</f>
        <v>فتاة في قميص أزرق يسير عبر المحيط</v>
      </c>
    </row>
    <row r="1067">
      <c r="A1067" s="1" t="s">
        <v>324</v>
      </c>
      <c r="B1067" t="str">
        <f>IFERROR(__xludf.DUMMYFUNCTION("GOOGLETRANSLATE(A1067,""en"", ""ar"")"),"امرأة في قميص أسود يجلس على مقاعد البدلاء")</f>
        <v>امرأة في قميص أسود يجلس على مقاعد البدلاء</v>
      </c>
    </row>
    <row r="1068">
      <c r="A1068" s="1" t="s">
        <v>324</v>
      </c>
      <c r="B1068" t="str">
        <f>IFERROR(__xludf.DUMMYFUNCTION("GOOGLETRANSLATE(A1068,""en"", ""ar"")"),"امرأة في قميص أسود يجلس على مقاعد البدلاء")</f>
        <v>امرأة في قميص أسود يجلس على مقاعد البدلاء</v>
      </c>
    </row>
    <row r="1069">
      <c r="A1069" s="1" t="s">
        <v>324</v>
      </c>
      <c r="B1069" t="str">
        <f>IFERROR(__xludf.DUMMYFUNCTION("GOOGLETRANSLATE(A1069,""en"", ""ar"")"),"امرأة في قميص أسود يجلس على مقاعد البدلاء")</f>
        <v>امرأة في قميص أسود يجلس على مقاعد البدلاء</v>
      </c>
    </row>
    <row r="1070">
      <c r="A1070" s="1" t="s">
        <v>325</v>
      </c>
      <c r="B1070" t="str">
        <f>IFERROR(__xludf.DUMMYFUNCTION("GOOGLETRANSLATE(A1070,""en"", ""ar"")"),"مجموعة من الناس يقفون في الشارع")</f>
        <v>مجموعة من الناس يقفون في الشارع</v>
      </c>
    </row>
    <row r="1071">
      <c r="A1071" s="1" t="s">
        <v>325</v>
      </c>
      <c r="B1071" t="str">
        <f>IFERROR(__xludf.DUMMYFUNCTION("GOOGLETRANSLATE(A1071,""en"", ""ar"")"),"مجموعة من الناس يقفون في الشارع")</f>
        <v>مجموعة من الناس يقفون في الشارع</v>
      </c>
    </row>
    <row r="1072">
      <c r="A1072" s="1" t="s">
        <v>325</v>
      </c>
      <c r="B1072" t="str">
        <f>IFERROR(__xludf.DUMMYFUNCTION("GOOGLETRANSLATE(A1072,""en"", ""ar"")"),"مجموعة من الناس يقفون في الشارع")</f>
        <v>مجموعة من الناس يقفون في الشارع</v>
      </c>
    </row>
    <row r="1073">
      <c r="A1073" s="1" t="s">
        <v>326</v>
      </c>
      <c r="B1073" t="str">
        <f>IFERROR(__xludf.DUMMYFUNCTION("GOOGLETRANSLATE(A1073,""en"", ""ar"")"),"صبي صغير يرتدي قميصا أزرق يعمل من خلال العشب")</f>
        <v>صبي صغير يرتدي قميصا أزرق يعمل من خلال العشب</v>
      </c>
    </row>
    <row r="1074">
      <c r="A1074" s="1" t="s">
        <v>326</v>
      </c>
      <c r="B1074" t="str">
        <f>IFERROR(__xludf.DUMMYFUNCTION("GOOGLETRANSLATE(A1074,""en"", ""ar"")"),"صبي صغير يرتدي قميصا أزرق يعمل من خلال العشب")</f>
        <v>صبي صغير يرتدي قميصا أزرق يعمل من خلال العشب</v>
      </c>
    </row>
    <row r="1075">
      <c r="A1075" s="1" t="s">
        <v>326</v>
      </c>
      <c r="B1075" t="str">
        <f>IFERROR(__xludf.DUMMYFUNCTION("GOOGLETRANSLATE(A1075,""en"", ""ar"")"),"صبي صغير يرتدي قميصا أزرق يعمل من خلال العشب")</f>
        <v>صبي صغير يرتدي قميصا أزرق يعمل من خلال العشب</v>
      </c>
    </row>
    <row r="1076">
      <c r="A1076" s="1" t="s">
        <v>327</v>
      </c>
      <c r="B1076" t="str">
        <f>IFERROR(__xludf.DUMMYFUNCTION("GOOGLETRANSLATE(A1076,""en"", ""ar"")"),"امرأة في قميص أصفر وامرأة في قميص أزرق")</f>
        <v>امرأة في قميص أصفر وامرأة في قميص أزرق</v>
      </c>
    </row>
    <row r="1077">
      <c r="A1077" s="1" t="s">
        <v>327</v>
      </c>
      <c r="B1077" t="str">
        <f>IFERROR(__xludf.DUMMYFUNCTION("GOOGLETRANSLATE(A1077,""en"", ""ar"")"),"امرأة في قميص أصفر وامرأة في قميص أزرق")</f>
        <v>امرأة في قميص أصفر وامرأة في قميص أزرق</v>
      </c>
    </row>
    <row r="1078">
      <c r="A1078" s="1" t="s">
        <v>327</v>
      </c>
      <c r="B1078" t="str">
        <f>IFERROR(__xludf.DUMMYFUNCTION("GOOGLETRANSLATE(A1078,""en"", ""ar"")"),"امرأة في قميص أصفر وامرأة في قميص أزرق")</f>
        <v>امرأة في قميص أصفر وامرأة في قميص أزرق</v>
      </c>
    </row>
    <row r="1079">
      <c r="A1079" s="1" t="s">
        <v>81</v>
      </c>
      <c r="B1079" t="str">
        <f>IFERROR(__xludf.DUMMYFUNCTION("GOOGLETRANSLATE(A1079,""en"", ""ar"")"),"كلب البني يعمل من خلال العشب")</f>
        <v>كلب البني يعمل من خلال العشب</v>
      </c>
    </row>
    <row r="1080">
      <c r="A1080" s="1" t="s">
        <v>81</v>
      </c>
      <c r="B1080" t="str">
        <f>IFERROR(__xludf.DUMMYFUNCTION("GOOGLETRANSLATE(A1080,""en"", ""ar"")"),"كلب البني يعمل من خلال العشب")</f>
        <v>كلب البني يعمل من خلال العشب</v>
      </c>
    </row>
    <row r="1081">
      <c r="A1081" s="1" t="s">
        <v>81</v>
      </c>
      <c r="B1081" t="str">
        <f>IFERROR(__xludf.DUMMYFUNCTION("GOOGLETRANSLATE(A1081,""en"", ""ar"")"),"كلب البني يعمل من خلال العشب")</f>
        <v>كلب البني يعمل من خلال العشب</v>
      </c>
    </row>
    <row r="1082">
      <c r="A1082" s="1" t="s">
        <v>141</v>
      </c>
      <c r="B1082" t="str">
        <f>IFERROR(__xludf.DUMMYFUNCTION("GOOGLETRANSLATE(A1082,""en"", ""ar"")"),"شخصين يلعبون في الماء")</f>
        <v>شخصين يلعبون في الماء</v>
      </c>
    </row>
    <row r="1083">
      <c r="A1083" s="1" t="s">
        <v>141</v>
      </c>
      <c r="B1083" t="str">
        <f>IFERROR(__xludf.DUMMYFUNCTION("GOOGLETRANSLATE(A1083,""en"", ""ar"")"),"شخصين يلعبون في الماء")</f>
        <v>شخصين يلعبون في الماء</v>
      </c>
    </row>
    <row r="1084">
      <c r="A1084" s="1" t="s">
        <v>141</v>
      </c>
      <c r="B1084" t="str">
        <f>IFERROR(__xludf.DUMMYFUNCTION("GOOGLETRANSLATE(A1084,""en"", ""ar"")"),"شخصين يلعبون في الماء")</f>
        <v>شخصين يلعبون في الماء</v>
      </c>
    </row>
    <row r="1085">
      <c r="A1085" s="1" t="s">
        <v>328</v>
      </c>
      <c r="B1085" t="str">
        <f>IFERROR(__xludf.DUMMYFUNCTION("GOOGLETRANSLATE(A1085,""en"", ""ar"")"),"رجل يرتدي قميصا أصفر يقف على مقاعد البدلاء")</f>
        <v>رجل يرتدي قميصا أصفر يقف على مقاعد البدلاء</v>
      </c>
    </row>
    <row r="1086">
      <c r="A1086" s="1" t="s">
        <v>328</v>
      </c>
      <c r="B1086" t="str">
        <f>IFERROR(__xludf.DUMMYFUNCTION("GOOGLETRANSLATE(A1086,""en"", ""ar"")"),"رجل يرتدي قميصا أصفر يقف على مقاعد البدلاء")</f>
        <v>رجل يرتدي قميصا أصفر يقف على مقاعد البدلاء</v>
      </c>
    </row>
    <row r="1087">
      <c r="A1087" s="1" t="s">
        <v>328</v>
      </c>
      <c r="B1087" t="str">
        <f>IFERROR(__xludf.DUMMYFUNCTION("GOOGLETRANSLATE(A1087,""en"", ""ar"")"),"رجل يرتدي قميصا أصفر يقف على مقاعد البدلاء")</f>
        <v>رجل يرتدي قميصا أصفر يقف على مقاعد البدلاء</v>
      </c>
    </row>
    <row r="1088">
      <c r="A1088" s="1" t="s">
        <v>329</v>
      </c>
      <c r="B1088" t="str">
        <f>IFERROR(__xludf.DUMMYFUNCTION("GOOGLETRANSLATE(A1088,""en"", ""ar"")"),"طفلان يجلسون على مقاعد البدلاء")</f>
        <v>طفلان يجلسون على مقاعد البدلاء</v>
      </c>
    </row>
    <row r="1089">
      <c r="A1089" s="1" t="s">
        <v>329</v>
      </c>
      <c r="B1089" t="str">
        <f>IFERROR(__xludf.DUMMYFUNCTION("GOOGLETRANSLATE(A1089,""en"", ""ar"")"),"طفلان يجلسون على مقاعد البدلاء")</f>
        <v>طفلان يجلسون على مقاعد البدلاء</v>
      </c>
    </row>
    <row r="1090">
      <c r="A1090" s="1" t="s">
        <v>329</v>
      </c>
      <c r="B1090" t="str">
        <f>IFERROR(__xludf.DUMMYFUNCTION("GOOGLETRANSLATE(A1090,""en"", ""ar"")"),"طفلان يجلسون على مقاعد البدلاء")</f>
        <v>طفلان يجلسون على مقاعد البدلاء</v>
      </c>
    </row>
    <row r="1091">
      <c r="A1091" s="1" t="s">
        <v>330</v>
      </c>
      <c r="B1091" t="str">
        <f>IFERROR(__xludf.DUMMYFUNCTION("GOOGLETRANSLATE(A1091,""en"", ""ar"")"),"دراجة نارية دراجة نارية على دراجة نارية")</f>
        <v>دراجة نارية دراجة نارية على دراجة نارية</v>
      </c>
    </row>
    <row r="1092">
      <c r="A1092" s="1" t="s">
        <v>330</v>
      </c>
      <c r="B1092" t="str">
        <f>IFERROR(__xludf.DUMMYFUNCTION("GOOGLETRANSLATE(A1092,""en"", ""ar"")"),"دراجة نارية دراجة نارية على دراجة نارية")</f>
        <v>دراجة نارية دراجة نارية على دراجة نارية</v>
      </c>
    </row>
    <row r="1093">
      <c r="A1093" s="1" t="s">
        <v>330</v>
      </c>
      <c r="B1093" t="str">
        <f>IFERROR(__xludf.DUMMYFUNCTION("GOOGLETRANSLATE(A1093,""en"", ""ar"")"),"دراجة نارية دراجة نارية على دراجة نارية")</f>
        <v>دراجة نارية دراجة نارية على دراجة نارية</v>
      </c>
    </row>
    <row r="1094">
      <c r="A1094" s="1" t="s">
        <v>331</v>
      </c>
      <c r="B1094" t="str">
        <f>IFERROR(__xludf.DUMMYFUNCTION("GOOGLETRANSLATE(A1094,""en"", ""ar"")"),"مجموعة من الناس في الماء")</f>
        <v>مجموعة من الناس في الماء</v>
      </c>
    </row>
    <row r="1095">
      <c r="A1095" s="1" t="s">
        <v>331</v>
      </c>
      <c r="B1095" t="str">
        <f>IFERROR(__xludf.DUMMYFUNCTION("GOOGLETRANSLATE(A1095,""en"", ""ar"")"),"مجموعة من الناس في الماء")</f>
        <v>مجموعة من الناس في الماء</v>
      </c>
    </row>
    <row r="1096">
      <c r="A1096" s="1" t="s">
        <v>331</v>
      </c>
      <c r="B1096" t="str">
        <f>IFERROR(__xludf.DUMMYFUNCTION("GOOGLETRANSLATE(A1096,""en"", ""ar"")"),"مجموعة من الناس في الماء")</f>
        <v>مجموعة من الناس في الماء</v>
      </c>
    </row>
    <row r="1097">
      <c r="A1097" s="1" t="s">
        <v>332</v>
      </c>
      <c r="B1097" t="str">
        <f>IFERROR(__xludf.DUMMYFUNCTION("GOOGLETRANSLATE(A1097,""en"", ""ar"")"),"فتاة صغيرة في قميص أزرق يقف أمام مبنى")</f>
        <v>فتاة صغيرة في قميص أزرق يقف أمام مبنى</v>
      </c>
    </row>
    <row r="1098">
      <c r="A1098" s="1" t="s">
        <v>332</v>
      </c>
      <c r="B1098" t="str">
        <f>IFERROR(__xludf.DUMMYFUNCTION("GOOGLETRANSLATE(A1098,""en"", ""ar"")"),"فتاة صغيرة في قميص أزرق يقف أمام مبنى")</f>
        <v>فتاة صغيرة في قميص أزرق يقف أمام مبنى</v>
      </c>
    </row>
    <row r="1099">
      <c r="A1099" s="1" t="s">
        <v>332</v>
      </c>
      <c r="B1099" t="str">
        <f>IFERROR(__xludf.DUMMYFUNCTION("GOOGLETRANSLATE(A1099,""en"", ""ar"")"),"فتاة صغيرة في قميص أزرق يقف أمام مبنى")</f>
        <v>فتاة صغيرة في قميص أزرق يقف أمام مبنى</v>
      </c>
    </row>
    <row r="1100">
      <c r="A1100" s="1" t="s">
        <v>333</v>
      </c>
      <c r="B1100" t="str">
        <f>IFERROR(__xludf.DUMMYFUNCTION("GOOGLETRANSLATE(A1100,""en"", ""ar"")"),"رجل في سترة صفراء يقف على جبل")</f>
        <v>رجل في سترة صفراء يقف على جبل</v>
      </c>
    </row>
    <row r="1101">
      <c r="A1101" s="1" t="s">
        <v>333</v>
      </c>
      <c r="B1101" t="str">
        <f>IFERROR(__xludf.DUMMYFUNCTION("GOOGLETRANSLATE(A1101,""en"", ""ar"")"),"رجل في سترة صفراء يقف على جبل")</f>
        <v>رجل في سترة صفراء يقف على جبل</v>
      </c>
    </row>
    <row r="1102">
      <c r="A1102" s="1" t="s">
        <v>333</v>
      </c>
      <c r="B1102" t="str">
        <f>IFERROR(__xludf.DUMMYFUNCTION("GOOGLETRANSLATE(A1102,""en"", ""ar"")"),"رجل في سترة صفراء يقف على جبل")</f>
        <v>رجل في سترة صفراء يقف على جبل</v>
      </c>
    </row>
    <row r="1103">
      <c r="A1103" s="1" t="s">
        <v>334</v>
      </c>
      <c r="B1103" t="str">
        <f>IFERROR(__xludf.DUMMYFUNCTION("GOOGLETRANSLATE(A1103,""en"", ""ar"")"),"فتاة صغيرة في قميص أحمر يجلس على مقاعد البدلاء")</f>
        <v>فتاة صغيرة في قميص أحمر يجلس على مقاعد البدلاء</v>
      </c>
    </row>
    <row r="1104">
      <c r="A1104" s="1" t="s">
        <v>334</v>
      </c>
      <c r="B1104" t="str">
        <f>IFERROR(__xludf.DUMMYFUNCTION("GOOGLETRANSLATE(A1104,""en"", ""ar"")"),"فتاة صغيرة في قميص أحمر يجلس على مقاعد البدلاء")</f>
        <v>فتاة صغيرة في قميص أحمر يجلس على مقاعد البدلاء</v>
      </c>
    </row>
    <row r="1105">
      <c r="A1105" s="1" t="s">
        <v>334</v>
      </c>
      <c r="B1105" t="str">
        <f>IFERROR(__xludf.DUMMYFUNCTION("GOOGLETRANSLATE(A1105,""en"", ""ar"")"),"فتاة صغيرة في قميص أحمر يجلس على مقاعد البدلاء")</f>
        <v>فتاة صغيرة في قميص أحمر يجلس على مقاعد البدلاء</v>
      </c>
    </row>
    <row r="1106">
      <c r="A1106" s="1" t="s">
        <v>335</v>
      </c>
      <c r="B1106" t="str">
        <f>IFERROR(__xludf.DUMMYFUNCTION("GOOGLETRANSLATE(A1106,""en"", ""ar"")"),"يتم تشغيل اثنين من الكلاب السوداء في العشب")</f>
        <v>يتم تشغيل اثنين من الكلاب السوداء في العشب</v>
      </c>
    </row>
    <row r="1107">
      <c r="A1107" s="1" t="s">
        <v>335</v>
      </c>
      <c r="B1107" t="str">
        <f>IFERROR(__xludf.DUMMYFUNCTION("GOOGLETRANSLATE(A1107,""en"", ""ar"")"),"يتم تشغيل اثنين من الكلاب السوداء في العشب")</f>
        <v>يتم تشغيل اثنين من الكلاب السوداء في العشب</v>
      </c>
    </row>
    <row r="1108">
      <c r="A1108" s="1" t="s">
        <v>335</v>
      </c>
      <c r="B1108" t="str">
        <f>IFERROR(__xludf.DUMMYFUNCTION("GOOGLETRANSLATE(A1108,""en"", ""ar"")"),"يتم تشغيل اثنين من الكلاب السوداء في العشب")</f>
        <v>يتم تشغيل اثنين من الكلاب السوداء في العشب</v>
      </c>
    </row>
    <row r="1109">
      <c r="A1109" s="1" t="s">
        <v>336</v>
      </c>
      <c r="B1109" t="str">
        <f>IFERROR(__xludf.DUMMYFUNCTION("GOOGLETRANSLATE(A1109,""en"", ""ar"")"),"رجل على دراجة على دراجة")</f>
        <v>رجل على دراجة على دراجة</v>
      </c>
    </row>
    <row r="1110">
      <c r="A1110" s="1" t="s">
        <v>336</v>
      </c>
      <c r="B1110" t="str">
        <f>IFERROR(__xludf.DUMMYFUNCTION("GOOGLETRANSLATE(A1110,""en"", ""ar"")"),"رجل على دراجة على دراجة")</f>
        <v>رجل على دراجة على دراجة</v>
      </c>
    </row>
    <row r="1111">
      <c r="A1111" s="1" t="s">
        <v>336</v>
      </c>
      <c r="B1111" t="str">
        <f>IFERROR(__xludf.DUMMYFUNCTION("GOOGLETRANSLATE(A1111,""en"", ""ar"")"),"رجل على دراجة على دراجة")</f>
        <v>رجل على دراجة على دراجة</v>
      </c>
    </row>
    <row r="1112">
      <c r="A1112" s="1" t="s">
        <v>324</v>
      </c>
      <c r="B1112" t="str">
        <f>IFERROR(__xludf.DUMMYFUNCTION("GOOGLETRANSLATE(A1112,""en"", ""ar"")"),"امرأة في قميص أسود يجلس على مقاعد البدلاء")</f>
        <v>امرأة في قميص أسود يجلس على مقاعد البدلاء</v>
      </c>
    </row>
    <row r="1113">
      <c r="A1113" s="1" t="s">
        <v>324</v>
      </c>
      <c r="B1113" t="str">
        <f>IFERROR(__xludf.DUMMYFUNCTION("GOOGLETRANSLATE(A1113,""en"", ""ar"")"),"امرأة في قميص أسود يجلس على مقاعد البدلاء")</f>
        <v>امرأة في قميص أسود يجلس على مقاعد البدلاء</v>
      </c>
    </row>
    <row r="1114">
      <c r="A1114" s="1" t="s">
        <v>324</v>
      </c>
      <c r="B1114" t="str">
        <f>IFERROR(__xludf.DUMMYFUNCTION("GOOGLETRANSLATE(A1114,""en"", ""ar"")"),"امرأة في قميص أسود يجلس على مقاعد البدلاء")</f>
        <v>امرأة في قميص أسود يجلس على مقاعد البدلاء</v>
      </c>
    </row>
    <row r="1115">
      <c r="A1115" s="1" t="s">
        <v>337</v>
      </c>
      <c r="B1115" t="str">
        <f>IFERROR(__xludf.DUMMYFUNCTION("GOOGLETRANSLATE(A1115,""en"", ""ar"")"),"تلعب اثنين من الكلاب في الرمال")</f>
        <v>تلعب اثنين من الكلاب في الرمال</v>
      </c>
    </row>
    <row r="1116">
      <c r="A1116" s="1" t="s">
        <v>337</v>
      </c>
      <c r="B1116" t="str">
        <f>IFERROR(__xludf.DUMMYFUNCTION("GOOGLETRANSLATE(A1116,""en"", ""ar"")"),"تلعب اثنين من الكلاب في الرمال")</f>
        <v>تلعب اثنين من الكلاب في الرمال</v>
      </c>
    </row>
    <row r="1117">
      <c r="A1117" s="1" t="s">
        <v>337</v>
      </c>
      <c r="B1117" t="str">
        <f>IFERROR(__xludf.DUMMYFUNCTION("GOOGLETRANSLATE(A1117,""en"", ""ar"")"),"تلعب اثنين من الكلاب في الرمال")</f>
        <v>تلعب اثنين من الكلاب في الرمال</v>
      </c>
    </row>
    <row r="1118">
      <c r="A1118" s="1" t="s">
        <v>338</v>
      </c>
      <c r="B1118" t="str">
        <f>IFERROR(__xludf.DUMMYFUNCTION("GOOGLETRANSLATE(A1118,""en"", ""ar"")"),"رجل يرتدي قميصا أزرق يقف أمام جدار من الطوب")</f>
        <v>رجل يرتدي قميصا أزرق يقف أمام جدار من الطوب</v>
      </c>
    </row>
    <row r="1119">
      <c r="A1119" s="1" t="s">
        <v>338</v>
      </c>
      <c r="B1119" t="str">
        <f>IFERROR(__xludf.DUMMYFUNCTION("GOOGLETRANSLATE(A1119,""en"", ""ar"")"),"رجل يرتدي قميصا أزرق يقف أمام جدار من الطوب")</f>
        <v>رجل يرتدي قميصا أزرق يقف أمام جدار من الطوب</v>
      </c>
    </row>
    <row r="1120">
      <c r="A1120" s="1" t="s">
        <v>338</v>
      </c>
      <c r="B1120" t="str">
        <f>IFERROR(__xludf.DUMMYFUNCTION("GOOGLETRANSLATE(A1120,""en"", ""ar"")"),"رجل يرتدي قميصا أزرق يقف أمام جدار من الطوب")</f>
        <v>رجل يرتدي قميصا أزرق يقف أمام جدار من الطوب</v>
      </c>
    </row>
    <row r="1121">
      <c r="A1121" s="1" t="s">
        <v>339</v>
      </c>
      <c r="B1121" t="str">
        <f>IFERROR(__xludf.DUMMYFUNCTION("GOOGLETRANSLATE(A1121,""en"", ""ar"")"),"على لوح تزلج على الالواح")</f>
        <v>على لوح تزلج على الالواح</v>
      </c>
    </row>
    <row r="1122">
      <c r="A1122" s="1" t="s">
        <v>339</v>
      </c>
      <c r="B1122" t="str">
        <f>IFERROR(__xludf.DUMMYFUNCTION("GOOGLETRANSLATE(A1122,""en"", ""ar"")"),"على لوح تزلج على الالواح")</f>
        <v>على لوح تزلج على الالواح</v>
      </c>
    </row>
    <row r="1123">
      <c r="A1123" s="1" t="s">
        <v>339</v>
      </c>
      <c r="B1123" t="str">
        <f>IFERROR(__xludf.DUMMYFUNCTION("GOOGLETRANSLATE(A1123,""en"", ""ar"")"),"على لوح تزلج على الالواح")</f>
        <v>على لوح تزلج على الالواح</v>
      </c>
    </row>
    <row r="1124">
      <c r="A1124" s="1" t="s">
        <v>340</v>
      </c>
      <c r="B1124" t="str">
        <f>IFERROR(__xludf.DUMMYFUNCTION("GOOGLETRANSLATE(A1124,""en"", ""ar"")"),"صبي يرتدي قميصا أسود هو القفز في الهواء")</f>
        <v>صبي يرتدي قميصا أسود هو القفز في الهواء</v>
      </c>
    </row>
    <row r="1125">
      <c r="A1125" s="1" t="s">
        <v>340</v>
      </c>
      <c r="B1125" t="str">
        <f>IFERROR(__xludf.DUMMYFUNCTION("GOOGLETRANSLATE(A1125,""en"", ""ar"")"),"صبي يرتدي قميصا أسود هو القفز في الهواء")</f>
        <v>صبي يرتدي قميصا أسود هو القفز في الهواء</v>
      </c>
    </row>
    <row r="1126">
      <c r="A1126" s="1" t="s">
        <v>340</v>
      </c>
      <c r="B1126" t="str">
        <f>IFERROR(__xludf.DUMMYFUNCTION("GOOGLETRANSLATE(A1126,""en"", ""ar"")"),"صبي يرتدي قميصا أسود هو القفز في الهواء")</f>
        <v>صبي يرتدي قميصا أسود هو القفز في الهواء</v>
      </c>
    </row>
    <row r="1127">
      <c r="A1127" s="1" t="s">
        <v>341</v>
      </c>
      <c r="B1127" t="str">
        <f>IFERROR(__xludf.DUMMYFUNCTION("GOOGLETRANSLATE(A1127,""en"", ""ar"")"),"رجل يرتدي قميصا أسود يقف في الماء")</f>
        <v>رجل يرتدي قميصا أسود يقف في الماء</v>
      </c>
    </row>
    <row r="1128">
      <c r="A1128" s="1" t="s">
        <v>341</v>
      </c>
      <c r="B1128" t="str">
        <f>IFERROR(__xludf.DUMMYFUNCTION("GOOGLETRANSLATE(A1128,""en"", ""ar"")"),"رجل يرتدي قميصا أسود يقف في الماء")</f>
        <v>رجل يرتدي قميصا أسود يقف في الماء</v>
      </c>
    </row>
    <row r="1129">
      <c r="A1129" s="1" t="s">
        <v>341</v>
      </c>
      <c r="B1129" t="str">
        <f>IFERROR(__xludf.DUMMYFUNCTION("GOOGLETRANSLATE(A1129,""en"", ""ar"")"),"رجل يرتدي قميصا أسود يقف في الماء")</f>
        <v>رجل يرتدي قميصا أسود يقف في الماء</v>
      </c>
    </row>
    <row r="1130">
      <c r="A1130" s="1" t="s">
        <v>342</v>
      </c>
      <c r="B1130" t="str">
        <f>IFERROR(__xludf.DUMMYFUNCTION("GOOGLETRANSLATE(A1130,""en"", ""ar"")"),"صبي يرتدي قميصا أحمر وقميص أحمر يسير في حقل معشوشب")</f>
        <v>صبي يرتدي قميصا أحمر وقميص أحمر يسير في حقل معشوشب</v>
      </c>
    </row>
    <row r="1131">
      <c r="A1131" s="1" t="s">
        <v>342</v>
      </c>
      <c r="B1131" t="str">
        <f>IFERROR(__xludf.DUMMYFUNCTION("GOOGLETRANSLATE(A1131,""en"", ""ar"")"),"صبي يرتدي قميصا أحمر وقميص أحمر يسير في حقل معشوشب")</f>
        <v>صبي يرتدي قميصا أحمر وقميص أحمر يسير في حقل معشوشب</v>
      </c>
    </row>
    <row r="1132">
      <c r="A1132" s="1" t="s">
        <v>342</v>
      </c>
      <c r="B1132" t="str">
        <f>IFERROR(__xludf.DUMMYFUNCTION("GOOGLETRANSLATE(A1132,""en"", ""ar"")"),"صبي يرتدي قميصا أحمر وقميص أحمر يسير في حقل معشوشب")</f>
        <v>صبي يرتدي قميصا أحمر وقميص أحمر يسير في حقل معشوشب</v>
      </c>
    </row>
    <row r="1133">
      <c r="A1133" s="1" t="s">
        <v>343</v>
      </c>
      <c r="B1133" t="str">
        <f>IFERROR(__xludf.DUMMYFUNCTION("GOOGLETRANSLATE(A1133,""en"", ""ar"")"),"كلب أسود قيد التشغيل في الرمال")</f>
        <v>كلب أسود قيد التشغيل في الرمال</v>
      </c>
    </row>
    <row r="1134">
      <c r="A1134" s="1" t="s">
        <v>343</v>
      </c>
      <c r="B1134" t="str">
        <f>IFERROR(__xludf.DUMMYFUNCTION("GOOGLETRANSLATE(A1134,""en"", ""ar"")"),"كلب أسود قيد التشغيل في الرمال")</f>
        <v>كلب أسود قيد التشغيل في الرمال</v>
      </c>
    </row>
    <row r="1135">
      <c r="A1135" s="1" t="s">
        <v>343</v>
      </c>
      <c r="B1135" t="str">
        <f>IFERROR(__xludf.DUMMYFUNCTION("GOOGLETRANSLATE(A1135,""en"", ""ar"")"),"كلب أسود قيد التشغيل في الرمال")</f>
        <v>كلب أسود قيد التشغيل في الرمال</v>
      </c>
    </row>
    <row r="1136">
      <c r="A1136" s="1" t="s">
        <v>344</v>
      </c>
      <c r="B1136" t="str">
        <f>IFERROR(__xludf.DUMMYFUNCTION("GOOGLETRANSLATE(A1136,""en"", ""ar"")"),"كلب أبيض وأسود يقفز على الكرة")</f>
        <v>كلب أبيض وأسود يقفز على الكرة</v>
      </c>
    </row>
    <row r="1137">
      <c r="A1137" s="1" t="s">
        <v>344</v>
      </c>
      <c r="B1137" t="str">
        <f>IFERROR(__xludf.DUMMYFUNCTION("GOOGLETRANSLATE(A1137,""en"", ""ar"")"),"كلب أبيض وأسود يقفز على الكرة")</f>
        <v>كلب أبيض وأسود يقفز على الكرة</v>
      </c>
    </row>
    <row r="1138">
      <c r="A1138" s="1" t="s">
        <v>344</v>
      </c>
      <c r="B1138" t="str">
        <f>IFERROR(__xludf.DUMMYFUNCTION("GOOGLETRANSLATE(A1138,""en"", ""ar"")"),"كلب أبيض وأسود يقفز على الكرة")</f>
        <v>كلب أبيض وأسود يقفز على الكرة</v>
      </c>
    </row>
    <row r="1139">
      <c r="A1139" s="1" t="s">
        <v>345</v>
      </c>
      <c r="B1139" t="str">
        <f>IFERROR(__xludf.DUMMYFUNCTION("GOOGLETRANSLATE(A1139,""en"", ""ar"")"),"رجل يركب خدعة على منحدر")</f>
        <v>رجل يركب خدعة على منحدر</v>
      </c>
    </row>
    <row r="1140">
      <c r="A1140" s="1" t="s">
        <v>345</v>
      </c>
      <c r="B1140" t="str">
        <f>IFERROR(__xludf.DUMMYFUNCTION("GOOGLETRANSLATE(A1140,""en"", ""ar"")"),"رجل يركب خدعة على منحدر")</f>
        <v>رجل يركب خدعة على منحدر</v>
      </c>
    </row>
    <row r="1141">
      <c r="A1141" s="1" t="s">
        <v>345</v>
      </c>
      <c r="B1141" t="str">
        <f>IFERROR(__xludf.DUMMYFUNCTION("GOOGLETRANSLATE(A1141,""en"", ""ar"")"),"رجل يركب خدعة على منحدر")</f>
        <v>رجل يركب خدعة على منحدر</v>
      </c>
    </row>
    <row r="1142">
      <c r="A1142" s="1" t="s">
        <v>346</v>
      </c>
      <c r="B1142" t="str">
        <f>IFERROR(__xludf.DUMMYFUNCTION("GOOGLETRANSLATE(A1142,""en"", ""ar"")"),"رجل يرتدي قميصا أبيض وقميصا أبيض يقف أمام علامة")</f>
        <v>رجل يرتدي قميصا أبيض وقميصا أبيض يقف أمام علامة</v>
      </c>
    </row>
    <row r="1143">
      <c r="A1143" s="1" t="s">
        <v>346</v>
      </c>
      <c r="B1143" t="str">
        <f>IFERROR(__xludf.DUMMYFUNCTION("GOOGLETRANSLATE(A1143,""en"", ""ar"")"),"رجل يرتدي قميصا أبيض وقميصا أبيض يقف أمام علامة")</f>
        <v>رجل يرتدي قميصا أبيض وقميصا أبيض يقف أمام علامة</v>
      </c>
    </row>
    <row r="1144">
      <c r="A1144" s="1" t="s">
        <v>346</v>
      </c>
      <c r="B1144" t="str">
        <f>IFERROR(__xludf.DUMMYFUNCTION("GOOGLETRANSLATE(A1144,""en"", ""ar"")"),"رجل يرتدي قميصا أبيض وقميصا أبيض يقف أمام علامة")</f>
        <v>رجل يرتدي قميصا أبيض وقميصا أبيض يقف أمام علامة</v>
      </c>
    </row>
    <row r="1145">
      <c r="A1145" s="1" t="s">
        <v>347</v>
      </c>
      <c r="B1145" t="str">
        <f>IFERROR(__xludf.DUMMYFUNCTION("GOOGLETRANSLATE(A1145,""en"", ""ar"")"),"يدير الكلب الأبيض من خلال حقل معشوشب")</f>
        <v>يدير الكلب الأبيض من خلال حقل معشوشب</v>
      </c>
    </row>
    <row r="1146">
      <c r="A1146" s="1" t="s">
        <v>347</v>
      </c>
      <c r="B1146" t="str">
        <f>IFERROR(__xludf.DUMMYFUNCTION("GOOGLETRANSLATE(A1146,""en"", ""ar"")"),"يدير الكلب الأبيض من خلال حقل معشوشب")</f>
        <v>يدير الكلب الأبيض من خلال حقل معشوشب</v>
      </c>
    </row>
    <row r="1147">
      <c r="A1147" s="1" t="s">
        <v>347</v>
      </c>
      <c r="B1147" t="str">
        <f>IFERROR(__xludf.DUMMYFUNCTION("GOOGLETRANSLATE(A1147,""en"", ""ar"")"),"يدير الكلب الأبيض من خلال حقل معشوشب")</f>
        <v>يدير الكلب الأبيض من خلال حقل معشوشب</v>
      </c>
    </row>
    <row r="1148">
      <c r="A1148" s="1" t="s">
        <v>348</v>
      </c>
      <c r="B1148" t="str">
        <f>IFERROR(__xludf.DUMMYFUNCTION("GOOGLETRANSLATE(A1148,""en"", ""ar"")"),"يلعبون فتاتين في حقل")</f>
        <v>يلعبون فتاتين في حقل</v>
      </c>
    </row>
    <row r="1149">
      <c r="A1149" s="1" t="s">
        <v>348</v>
      </c>
      <c r="B1149" t="str">
        <f>IFERROR(__xludf.DUMMYFUNCTION("GOOGLETRANSLATE(A1149,""en"", ""ar"")"),"يلعبون فتاتين في حقل")</f>
        <v>يلعبون فتاتين في حقل</v>
      </c>
    </row>
    <row r="1150">
      <c r="A1150" s="1" t="s">
        <v>348</v>
      </c>
      <c r="B1150" t="str">
        <f>IFERROR(__xludf.DUMMYFUNCTION("GOOGLETRANSLATE(A1150,""en"", ""ar"")"),"يلعبون فتاتين في حقل")</f>
        <v>يلعبون فتاتين في حقل</v>
      </c>
    </row>
    <row r="1151">
      <c r="A1151" s="1" t="s">
        <v>135</v>
      </c>
      <c r="B1151" t="str">
        <f>IFERROR(__xludf.DUMMYFUNCTION("GOOGLETRANSLATE(A1151,""en"", ""ar"")"),"رجل يقف في الماء")</f>
        <v>رجل يقف في الماء</v>
      </c>
    </row>
    <row r="1152">
      <c r="A1152" s="1" t="s">
        <v>135</v>
      </c>
      <c r="B1152" t="str">
        <f>IFERROR(__xludf.DUMMYFUNCTION("GOOGLETRANSLATE(A1152,""en"", ""ar"")"),"رجل يقف في الماء")</f>
        <v>رجل يقف في الماء</v>
      </c>
    </row>
    <row r="1153">
      <c r="A1153" s="1" t="s">
        <v>135</v>
      </c>
      <c r="B1153" t="str">
        <f>IFERROR(__xludf.DUMMYFUNCTION("GOOGLETRANSLATE(A1153,""en"", ""ar"")"),"رجل يقف في الماء")</f>
        <v>رجل يقف في الماء</v>
      </c>
    </row>
    <row r="1154">
      <c r="A1154" s="1" t="s">
        <v>349</v>
      </c>
      <c r="B1154" t="str">
        <f>IFERROR(__xludf.DUMMYFUNCTION("GOOGLETRANSLATE(A1154,""en"", ""ar"")"),"رجل يقف في حقل")</f>
        <v>رجل يقف في حقل</v>
      </c>
    </row>
    <row r="1155">
      <c r="A1155" s="1" t="s">
        <v>349</v>
      </c>
      <c r="B1155" t="str">
        <f>IFERROR(__xludf.DUMMYFUNCTION("GOOGLETRANSLATE(A1155,""en"", ""ar"")"),"رجل يقف في حقل")</f>
        <v>رجل يقف في حقل</v>
      </c>
    </row>
    <row r="1156">
      <c r="A1156" s="1" t="s">
        <v>349</v>
      </c>
      <c r="B1156" t="str">
        <f>IFERROR(__xludf.DUMMYFUNCTION("GOOGLETRANSLATE(A1156,""en"", ""ar"")"),"رجل يقف في حقل")</f>
        <v>رجل يقف في حقل</v>
      </c>
    </row>
    <row r="1157">
      <c r="A1157" s="1" t="s">
        <v>4</v>
      </c>
      <c r="B1157" t="str">
        <f>IFERROR(__xludf.DUMMYFUNCTION("GOOGLETRANSLATE(A1157,""en"", ""ar"")"),"رجل وامرأة تجلس على مقاعد البدلاء")</f>
        <v>رجل وامرأة تجلس على مقاعد البدلاء</v>
      </c>
    </row>
    <row r="1158">
      <c r="A1158" s="1" t="s">
        <v>4</v>
      </c>
      <c r="B1158" t="str">
        <f>IFERROR(__xludf.DUMMYFUNCTION("GOOGLETRANSLATE(A1158,""en"", ""ar"")"),"رجل وامرأة تجلس على مقاعد البدلاء")</f>
        <v>رجل وامرأة تجلس على مقاعد البدلاء</v>
      </c>
    </row>
    <row r="1159">
      <c r="A1159" s="1" t="s">
        <v>4</v>
      </c>
      <c r="B1159" t="str">
        <f>IFERROR(__xludf.DUMMYFUNCTION("GOOGLETRANSLATE(A1159,""en"", ""ar"")"),"رجل وامرأة تجلس على مقاعد البدلاء")</f>
        <v>رجل وامرأة تجلس على مقاعد البدلاء</v>
      </c>
    </row>
    <row r="1160">
      <c r="A1160" s="1" t="s">
        <v>140</v>
      </c>
      <c r="B1160" t="str">
        <f>IFERROR(__xludf.DUMMYFUNCTION("GOOGLETRANSLATE(A1160,""en"", ""ar"")"),"اثنين من الناس يقفون في الماء")</f>
        <v>اثنين من الناس يقفون في الماء</v>
      </c>
    </row>
    <row r="1161">
      <c r="A1161" s="1" t="s">
        <v>140</v>
      </c>
      <c r="B1161" t="str">
        <f>IFERROR(__xludf.DUMMYFUNCTION("GOOGLETRANSLATE(A1161,""en"", ""ar"")"),"اثنين من الناس يقفون في الماء")</f>
        <v>اثنين من الناس يقفون في الماء</v>
      </c>
    </row>
    <row r="1162">
      <c r="A1162" s="1" t="s">
        <v>140</v>
      </c>
      <c r="B1162" t="str">
        <f>IFERROR(__xludf.DUMMYFUNCTION("GOOGLETRANSLATE(A1162,""en"", ""ar"")"),"اثنين من الناس يقفون في الماء")</f>
        <v>اثنين من الناس يقفون في الماء</v>
      </c>
    </row>
    <row r="1163">
      <c r="A1163" s="1" t="s">
        <v>350</v>
      </c>
      <c r="B1163" t="str">
        <f>IFERROR(__xludf.DUMMYFUNCTION("GOOGLETRANSLATE(A1163,""en"", ""ar"")"),"طفلان يجلسون على الأرض")</f>
        <v>طفلان يجلسون على الأرض</v>
      </c>
    </row>
    <row r="1164">
      <c r="A1164" s="1" t="s">
        <v>350</v>
      </c>
      <c r="B1164" t="str">
        <f>IFERROR(__xludf.DUMMYFUNCTION("GOOGLETRANSLATE(A1164,""en"", ""ar"")"),"طفلان يجلسون على الأرض")</f>
        <v>طفلان يجلسون على الأرض</v>
      </c>
    </row>
    <row r="1165">
      <c r="A1165" s="1" t="s">
        <v>350</v>
      </c>
      <c r="B1165" t="str">
        <f>IFERROR(__xludf.DUMMYFUNCTION("GOOGLETRANSLATE(A1165,""en"", ""ar"")"),"طفلان يجلسون على الأرض")</f>
        <v>طفلان يجلسون على الأرض</v>
      </c>
    </row>
    <row r="1166">
      <c r="A1166" s="1" t="s">
        <v>351</v>
      </c>
      <c r="B1166" t="str">
        <f>IFERROR(__xludf.DUMMYFUNCTION("GOOGLETRANSLATE(A1166,""en"", ""ar"")"),"صبي صغير يرتدي قميصا أزرق والنظارات الشمسية")</f>
        <v>صبي صغير يرتدي قميصا أزرق والنظارات الشمسية</v>
      </c>
    </row>
    <row r="1167">
      <c r="A1167" s="1" t="s">
        <v>351</v>
      </c>
      <c r="B1167" t="str">
        <f>IFERROR(__xludf.DUMMYFUNCTION("GOOGLETRANSLATE(A1167,""en"", ""ar"")"),"صبي صغير يرتدي قميصا أزرق والنظارات الشمسية")</f>
        <v>صبي صغير يرتدي قميصا أزرق والنظارات الشمسية</v>
      </c>
    </row>
    <row r="1168">
      <c r="A1168" s="1" t="s">
        <v>351</v>
      </c>
      <c r="B1168" t="str">
        <f>IFERROR(__xludf.DUMMYFUNCTION("GOOGLETRANSLATE(A1168,""en"", ""ar"")"),"صبي صغير يرتدي قميصا أزرق والنظارات الشمسية")</f>
        <v>صبي صغير يرتدي قميصا أزرق والنظارات الشمسية</v>
      </c>
    </row>
    <row r="1169">
      <c r="A1169" s="1" t="s">
        <v>352</v>
      </c>
      <c r="B1169" t="str">
        <f>IFERROR(__xludf.DUMMYFUNCTION("GOOGLETRANSLATE(A1169,""en"", ""ar"")"),"كلب أبيض وأسود يقف على العشب")</f>
        <v>كلب أبيض وأسود يقف على العشب</v>
      </c>
    </row>
    <row r="1170">
      <c r="A1170" s="1" t="s">
        <v>352</v>
      </c>
      <c r="B1170" t="str">
        <f>IFERROR(__xludf.DUMMYFUNCTION("GOOGLETRANSLATE(A1170,""en"", ""ar"")"),"كلب أبيض وأسود يقف على العشب")</f>
        <v>كلب أبيض وأسود يقف على العشب</v>
      </c>
    </row>
    <row r="1171">
      <c r="A1171" s="1" t="s">
        <v>352</v>
      </c>
      <c r="B1171" t="str">
        <f>IFERROR(__xludf.DUMMYFUNCTION("GOOGLETRANSLATE(A1171,""en"", ""ar"")"),"كلب أبيض وأسود يقف على العشب")</f>
        <v>كلب أبيض وأسود يقف على العشب</v>
      </c>
    </row>
    <row r="1172">
      <c r="A1172" s="1" t="s">
        <v>353</v>
      </c>
      <c r="B1172" t="str">
        <f>IFERROR(__xludf.DUMMYFUNCTION("GOOGLETRANSLATE(A1172,""en"", ""ar"")"),"شخصين يلعبون في حقل")</f>
        <v>شخصين يلعبون في حقل</v>
      </c>
    </row>
    <row r="1173">
      <c r="A1173" s="1" t="s">
        <v>353</v>
      </c>
      <c r="B1173" t="str">
        <f>IFERROR(__xludf.DUMMYFUNCTION("GOOGLETRANSLATE(A1173,""en"", ""ar"")"),"شخصين يلعبون في حقل")</f>
        <v>شخصين يلعبون في حقل</v>
      </c>
    </row>
    <row r="1174">
      <c r="A1174" s="1" t="s">
        <v>353</v>
      </c>
      <c r="B1174" t="str">
        <f>IFERROR(__xludf.DUMMYFUNCTION("GOOGLETRANSLATE(A1174,""en"", ""ar"")"),"شخصين يلعبون في حقل")</f>
        <v>شخصين يلعبون في حقل</v>
      </c>
    </row>
    <row r="1175">
      <c r="A1175" s="1" t="s">
        <v>354</v>
      </c>
      <c r="B1175" t="str">
        <f>IFERROR(__xludf.DUMMYFUNCTION("GOOGLETRANSLATE(A1175,""en"", ""ar"")"),"كلب أبيض والأبيض هو القفز على الفريسبي")</f>
        <v>كلب أبيض والأبيض هو القفز على الفريسبي</v>
      </c>
    </row>
    <row r="1176">
      <c r="A1176" s="1" t="s">
        <v>354</v>
      </c>
      <c r="B1176" t="str">
        <f>IFERROR(__xludf.DUMMYFUNCTION("GOOGLETRANSLATE(A1176,""en"", ""ar"")"),"كلب أبيض والأبيض هو القفز على الفريسبي")</f>
        <v>كلب أبيض والأبيض هو القفز على الفريسبي</v>
      </c>
    </row>
    <row r="1177">
      <c r="A1177" s="1" t="s">
        <v>354</v>
      </c>
      <c r="B1177" t="str">
        <f>IFERROR(__xludf.DUMMYFUNCTION("GOOGLETRANSLATE(A1177,""en"", ""ar"")"),"كلب أبيض والأبيض هو القفز على الفريسبي")</f>
        <v>كلب أبيض والأبيض هو القفز على الفريسبي</v>
      </c>
    </row>
    <row r="1178">
      <c r="A1178" s="1" t="s">
        <v>99</v>
      </c>
      <c r="B1178" t="str">
        <f>IFERROR(__xludf.DUMMYFUNCTION("GOOGLETRANSLATE(A1178,""en"", ""ar"")"),"مجموعة من الناس يلعبون في حقل")</f>
        <v>مجموعة من الناس يلعبون في حقل</v>
      </c>
    </row>
    <row r="1179">
      <c r="A1179" s="1" t="s">
        <v>99</v>
      </c>
      <c r="B1179" t="str">
        <f>IFERROR(__xludf.DUMMYFUNCTION("GOOGLETRANSLATE(A1179,""en"", ""ar"")"),"مجموعة من الناس يلعبون في حقل")</f>
        <v>مجموعة من الناس يلعبون في حقل</v>
      </c>
    </row>
    <row r="1180">
      <c r="A1180" s="1" t="s">
        <v>99</v>
      </c>
      <c r="B1180" t="str">
        <f>IFERROR(__xludf.DUMMYFUNCTION("GOOGLETRANSLATE(A1180,""en"", ""ar"")"),"مجموعة من الناس يلعبون في حقل")</f>
        <v>مجموعة من الناس يلعبون في حقل</v>
      </c>
    </row>
    <row r="1181">
      <c r="A1181" s="1" t="s">
        <v>355</v>
      </c>
      <c r="B1181" t="str">
        <f>IFERROR(__xludf.DUMMYFUNCTION("GOOGLETRANSLATE(A1181,""en"", ""ar"")"),"يلعبون اثنين من الكلاب مع الكرة")</f>
        <v>يلعبون اثنين من الكلاب مع الكرة</v>
      </c>
    </row>
    <row r="1182">
      <c r="A1182" s="1" t="s">
        <v>355</v>
      </c>
      <c r="B1182" t="str">
        <f>IFERROR(__xludf.DUMMYFUNCTION("GOOGLETRANSLATE(A1182,""en"", ""ar"")"),"يلعبون اثنين من الكلاب مع الكرة")</f>
        <v>يلعبون اثنين من الكلاب مع الكرة</v>
      </c>
    </row>
    <row r="1183">
      <c r="A1183" s="1" t="s">
        <v>355</v>
      </c>
      <c r="B1183" t="str">
        <f>IFERROR(__xludf.DUMMYFUNCTION("GOOGLETRANSLATE(A1183,""en"", ""ar"")"),"يلعبون اثنين من الكلاب مع الكرة")</f>
        <v>يلعبون اثنين من الكلاب مع الكرة</v>
      </c>
    </row>
    <row r="1184">
      <c r="A1184" s="1" t="s">
        <v>260</v>
      </c>
      <c r="B1184" t="str">
        <f>IFERROR(__xludf.DUMMYFUNCTION("GOOGLETRANSLATE(A1184,""en"", ""ar"")"),"رجل يرتدي قميصا أزرق يقف أمام مبنى")</f>
        <v>رجل يرتدي قميصا أزرق يقف أمام مبنى</v>
      </c>
    </row>
    <row r="1185">
      <c r="A1185" s="1" t="s">
        <v>260</v>
      </c>
      <c r="B1185" t="str">
        <f>IFERROR(__xludf.DUMMYFUNCTION("GOOGLETRANSLATE(A1185,""en"", ""ar"")"),"رجل يرتدي قميصا أزرق يقف أمام مبنى")</f>
        <v>رجل يرتدي قميصا أزرق يقف أمام مبنى</v>
      </c>
    </row>
    <row r="1186">
      <c r="A1186" s="1" t="s">
        <v>260</v>
      </c>
      <c r="B1186" t="str">
        <f>IFERROR(__xludf.DUMMYFUNCTION("GOOGLETRANSLATE(A1186,""en"", ""ar"")"),"رجل يرتدي قميصا أزرق يقف أمام مبنى")</f>
        <v>رجل يرتدي قميصا أزرق يقف أمام مبنى</v>
      </c>
    </row>
    <row r="1187">
      <c r="A1187" s="1" t="s">
        <v>356</v>
      </c>
      <c r="B1187" t="str">
        <f>IFERROR(__xludf.DUMMYFUNCTION("GOOGLETRANSLATE(A1187,""en"", ""ar"")"),"كلب يعمل من خلال العشب")</f>
        <v>كلب يعمل من خلال العشب</v>
      </c>
    </row>
    <row r="1188">
      <c r="A1188" s="1" t="s">
        <v>356</v>
      </c>
      <c r="B1188" t="str">
        <f>IFERROR(__xludf.DUMMYFUNCTION("GOOGLETRANSLATE(A1188,""en"", ""ar"")"),"كلب يعمل من خلال العشب")</f>
        <v>كلب يعمل من خلال العشب</v>
      </c>
    </row>
    <row r="1189">
      <c r="A1189" s="1" t="s">
        <v>356</v>
      </c>
      <c r="B1189" t="str">
        <f>IFERROR(__xludf.DUMMYFUNCTION("GOOGLETRANSLATE(A1189,""en"", ""ar"")"),"كلب يعمل من خلال العشب")</f>
        <v>كلب يعمل من خلال العشب</v>
      </c>
    </row>
    <row r="1190">
      <c r="A1190" s="1" t="s">
        <v>357</v>
      </c>
      <c r="B1190" t="str">
        <f>IFERROR(__xludf.DUMMYFUNCTION("GOOGLETRANSLATE(A1190,""en"", ""ar"")"),"رجل في الخوذة الصفراء هو ركوب الدراجة الصفراء")</f>
        <v>رجل في الخوذة الصفراء هو ركوب الدراجة الصفراء</v>
      </c>
    </row>
    <row r="1191">
      <c r="A1191" s="1" t="s">
        <v>357</v>
      </c>
      <c r="B1191" t="str">
        <f>IFERROR(__xludf.DUMMYFUNCTION("GOOGLETRANSLATE(A1191,""en"", ""ar"")"),"رجل في الخوذة الصفراء هو ركوب الدراجة الصفراء")</f>
        <v>رجل في الخوذة الصفراء هو ركوب الدراجة الصفراء</v>
      </c>
    </row>
    <row r="1192">
      <c r="A1192" s="1" t="s">
        <v>357</v>
      </c>
      <c r="B1192" t="str">
        <f>IFERROR(__xludf.DUMMYFUNCTION("GOOGLETRANSLATE(A1192,""en"", ""ar"")"),"رجل في الخوذة الصفراء هو ركوب الدراجة الصفراء")</f>
        <v>رجل في الخوذة الصفراء هو ركوب الدراجة الصفراء</v>
      </c>
    </row>
    <row r="1193">
      <c r="A1193" s="1" t="s">
        <v>358</v>
      </c>
      <c r="B1193" t="str">
        <f>IFERROR(__xludf.DUMMYFUNCTION("GOOGLETRANSLATE(A1193,""en"", ""ar"")"),"صبي يرتدي قميصا أحمر هو القفز على لوح التزلج")</f>
        <v>صبي يرتدي قميصا أحمر هو القفز على لوح التزلج</v>
      </c>
    </row>
    <row r="1194">
      <c r="A1194" s="1" t="s">
        <v>358</v>
      </c>
      <c r="B1194" t="str">
        <f>IFERROR(__xludf.DUMMYFUNCTION("GOOGLETRANSLATE(A1194,""en"", ""ar"")"),"صبي يرتدي قميصا أحمر هو القفز على لوح التزلج")</f>
        <v>صبي يرتدي قميصا أحمر هو القفز على لوح التزلج</v>
      </c>
    </row>
    <row r="1195">
      <c r="A1195" s="1" t="s">
        <v>358</v>
      </c>
      <c r="B1195" t="str">
        <f>IFERROR(__xludf.DUMMYFUNCTION("GOOGLETRANSLATE(A1195,""en"", ""ar"")"),"صبي يرتدي قميصا أحمر هو القفز على لوح التزلج")</f>
        <v>صبي يرتدي قميصا أحمر هو القفز على لوح التزلج</v>
      </c>
    </row>
    <row r="1196">
      <c r="A1196" s="1" t="s">
        <v>284</v>
      </c>
      <c r="B1196" t="str">
        <f>IFERROR(__xludf.DUMMYFUNCTION("GOOGLETRANSLATE(A1196,""en"", ""ar"")"),"يتم تشغيل اثنين من الكلاب من خلال العشب")</f>
        <v>يتم تشغيل اثنين من الكلاب من خلال العشب</v>
      </c>
    </row>
    <row r="1197">
      <c r="A1197" s="1" t="s">
        <v>284</v>
      </c>
      <c r="B1197" t="str">
        <f>IFERROR(__xludf.DUMMYFUNCTION("GOOGLETRANSLATE(A1197,""en"", ""ar"")"),"يتم تشغيل اثنين من الكلاب من خلال العشب")</f>
        <v>يتم تشغيل اثنين من الكلاب من خلال العشب</v>
      </c>
    </row>
    <row r="1198">
      <c r="A1198" s="1" t="s">
        <v>284</v>
      </c>
      <c r="B1198" t="str">
        <f>IFERROR(__xludf.DUMMYFUNCTION("GOOGLETRANSLATE(A1198,""en"", ""ar"")"),"يتم تشغيل اثنين من الكلاب من خلال العشب")</f>
        <v>يتم تشغيل اثنين من الكلاب من خلال العشب</v>
      </c>
    </row>
    <row r="1199">
      <c r="A1199" s="1" t="s">
        <v>359</v>
      </c>
      <c r="B1199" t="str">
        <f>IFERROR(__xludf.DUMMYFUNCTION("GOOGLETRANSLATE(A1199,""en"", ""ar"")"),"يتم تشغيل اثنين من الكلاب عن طريق المياه")</f>
        <v>يتم تشغيل اثنين من الكلاب عن طريق المياه</v>
      </c>
    </row>
    <row r="1200">
      <c r="A1200" s="1" t="s">
        <v>359</v>
      </c>
      <c r="B1200" t="str">
        <f>IFERROR(__xludf.DUMMYFUNCTION("GOOGLETRANSLATE(A1200,""en"", ""ar"")"),"يتم تشغيل اثنين من الكلاب عن طريق المياه")</f>
        <v>يتم تشغيل اثنين من الكلاب عن طريق المياه</v>
      </c>
    </row>
    <row r="1201">
      <c r="A1201" s="1" t="s">
        <v>359</v>
      </c>
      <c r="B1201" t="str">
        <f>IFERROR(__xludf.DUMMYFUNCTION("GOOGLETRANSLATE(A1201,""en"", ""ar"")"),"يتم تشغيل اثنين من الكلاب عن طريق المياه")</f>
        <v>يتم تشغيل اثنين من الكلاب عن طريق المياه</v>
      </c>
    </row>
    <row r="1202">
      <c r="A1202" s="1" t="s">
        <v>305</v>
      </c>
      <c r="B1202" t="str">
        <f>IFERROR(__xludf.DUMMYFUNCTION("GOOGLETRANSLATE(A1202,""en"", ""ar"")"),"رجل يرتدي قميصا أزرق يجلس على صخرة")</f>
        <v>رجل يرتدي قميصا أزرق يجلس على صخرة</v>
      </c>
    </row>
    <row r="1203">
      <c r="A1203" s="1" t="s">
        <v>305</v>
      </c>
      <c r="B1203" t="str">
        <f>IFERROR(__xludf.DUMMYFUNCTION("GOOGLETRANSLATE(A1203,""en"", ""ar"")"),"رجل يرتدي قميصا أزرق يجلس على صخرة")</f>
        <v>رجل يرتدي قميصا أزرق يجلس على صخرة</v>
      </c>
    </row>
    <row r="1204">
      <c r="A1204" s="1" t="s">
        <v>305</v>
      </c>
      <c r="B1204" t="str">
        <f>IFERROR(__xludf.DUMMYFUNCTION("GOOGLETRANSLATE(A1204,""en"", ""ar"")"),"رجل يرتدي قميصا أزرق يجلس على صخرة")</f>
        <v>رجل يرتدي قميصا أزرق يجلس على صخرة</v>
      </c>
    </row>
    <row r="1205">
      <c r="A1205" s="1" t="s">
        <v>22</v>
      </c>
      <c r="B1205" t="str">
        <f>IFERROR(__xludf.DUMMYFUNCTION("GOOGLETRANSLATE(A1205,""en"", ""ar"")"),"مجموعة من الناس يجلسون على مقاعد البدلاء")</f>
        <v>مجموعة من الناس يجلسون على مقاعد البدلاء</v>
      </c>
    </row>
    <row r="1206">
      <c r="A1206" s="1" t="s">
        <v>22</v>
      </c>
      <c r="B1206" t="str">
        <f>IFERROR(__xludf.DUMMYFUNCTION("GOOGLETRANSLATE(A1206,""en"", ""ar"")"),"مجموعة من الناس يجلسون على مقاعد البدلاء")</f>
        <v>مجموعة من الناس يجلسون على مقاعد البدلاء</v>
      </c>
    </row>
    <row r="1207">
      <c r="A1207" s="1" t="s">
        <v>22</v>
      </c>
      <c r="B1207" t="str">
        <f>IFERROR(__xludf.DUMMYFUNCTION("GOOGLETRANSLATE(A1207,""en"", ""ar"")"),"مجموعة من الناس يجلسون على مقاعد البدلاء")</f>
        <v>مجموعة من الناس يجلسون على مقاعد البدلاء</v>
      </c>
    </row>
    <row r="1208">
      <c r="A1208" s="1" t="s">
        <v>360</v>
      </c>
      <c r="B1208" t="str">
        <f>IFERROR(__xludf.DUMMYFUNCTION("GOOGLETRANSLATE(A1208,""en"", ""ar"")"),"صبي صغير يرتدي قميصا أزرق وقميصا أزرق والنظارات الشمسية")</f>
        <v>صبي صغير يرتدي قميصا أزرق وقميصا أزرق والنظارات الشمسية</v>
      </c>
    </row>
    <row r="1209">
      <c r="A1209" s="1" t="s">
        <v>360</v>
      </c>
      <c r="B1209" t="str">
        <f>IFERROR(__xludf.DUMMYFUNCTION("GOOGLETRANSLATE(A1209,""en"", ""ar"")"),"صبي صغير يرتدي قميصا أزرق وقميصا أزرق والنظارات الشمسية")</f>
        <v>صبي صغير يرتدي قميصا أزرق وقميصا أزرق والنظارات الشمسية</v>
      </c>
    </row>
    <row r="1210">
      <c r="A1210" s="1" t="s">
        <v>360</v>
      </c>
      <c r="B1210" t="str">
        <f>IFERROR(__xludf.DUMMYFUNCTION("GOOGLETRANSLATE(A1210,""en"", ""ar"")"),"صبي صغير يرتدي قميصا أزرق وقميصا أزرق والنظارات الشمسية")</f>
        <v>صبي صغير يرتدي قميصا أزرق وقميصا أزرق والنظارات الشمسية</v>
      </c>
    </row>
    <row r="1211">
      <c r="A1211" s="1" t="s">
        <v>361</v>
      </c>
      <c r="B1211" t="str">
        <f>IFERROR(__xludf.DUMMYFUNCTION("GOOGLETRANSLATE(A1211,""en"", ""ar"")"),"يلعب كلب أبيض وأسود في الماء")</f>
        <v>يلعب كلب أبيض وأسود في الماء</v>
      </c>
    </row>
    <row r="1212">
      <c r="A1212" s="1" t="s">
        <v>361</v>
      </c>
      <c r="B1212" t="str">
        <f>IFERROR(__xludf.DUMMYFUNCTION("GOOGLETRANSLATE(A1212,""en"", ""ar"")"),"يلعب كلب أبيض وأسود في الماء")</f>
        <v>يلعب كلب أبيض وأسود في الماء</v>
      </c>
    </row>
    <row r="1213">
      <c r="A1213" s="1" t="s">
        <v>361</v>
      </c>
      <c r="B1213" t="str">
        <f>IFERROR(__xludf.DUMMYFUNCTION("GOOGLETRANSLATE(A1213,""en"", ""ar"")"),"يلعب كلب أبيض وأسود في الماء")</f>
        <v>يلعب كلب أبيض وأسود في الماء</v>
      </c>
    </row>
    <row r="1214">
      <c r="A1214" s="1" t="s">
        <v>362</v>
      </c>
      <c r="B1214" t="str">
        <f>IFERROR(__xludf.DUMMYFUNCTION("GOOGLETRANSLATE(A1214,""en"", ""ar"")"),"رجل يرتدي قميصا أزرق يقف على كرة التنس")</f>
        <v>رجل يرتدي قميصا أزرق يقف على كرة التنس</v>
      </c>
    </row>
    <row r="1215">
      <c r="A1215" s="1" t="s">
        <v>362</v>
      </c>
      <c r="B1215" t="str">
        <f>IFERROR(__xludf.DUMMYFUNCTION("GOOGLETRANSLATE(A1215,""en"", ""ar"")"),"رجل يرتدي قميصا أزرق يقف على كرة التنس")</f>
        <v>رجل يرتدي قميصا أزرق يقف على كرة التنس</v>
      </c>
    </row>
    <row r="1216">
      <c r="A1216" s="1" t="s">
        <v>362</v>
      </c>
      <c r="B1216" t="str">
        <f>IFERROR(__xludf.DUMMYFUNCTION("GOOGLETRANSLATE(A1216,""en"", ""ar"")"),"رجل يرتدي قميصا أزرق يقف على كرة التنس")</f>
        <v>رجل يرتدي قميصا أزرق يقف على كرة التنس</v>
      </c>
    </row>
    <row r="1217">
      <c r="A1217" s="1" t="s">
        <v>363</v>
      </c>
      <c r="B1217" t="str">
        <f>IFERROR(__xludf.DUMMYFUNCTION("GOOGLETRANSLATE(A1217,""en"", ""ar"")"),"كلب أبيض وأسود هو القفز في بركة")</f>
        <v>كلب أبيض وأسود هو القفز في بركة</v>
      </c>
    </row>
    <row r="1218">
      <c r="A1218" s="1" t="s">
        <v>363</v>
      </c>
      <c r="B1218" t="str">
        <f>IFERROR(__xludf.DUMMYFUNCTION("GOOGLETRANSLATE(A1218,""en"", ""ar"")"),"كلب أبيض وأسود هو القفز في بركة")</f>
        <v>كلب أبيض وأسود هو القفز في بركة</v>
      </c>
    </row>
    <row r="1219">
      <c r="A1219" s="1" t="s">
        <v>363</v>
      </c>
      <c r="B1219" t="str">
        <f>IFERROR(__xludf.DUMMYFUNCTION("GOOGLETRANSLATE(A1219,""en"", ""ar"")"),"كلب أبيض وأسود هو القفز في بركة")</f>
        <v>كلب أبيض وأسود هو القفز في بركة</v>
      </c>
    </row>
    <row r="1220">
      <c r="A1220" s="1" t="s">
        <v>364</v>
      </c>
      <c r="B1220" t="str">
        <f>IFERROR(__xludf.DUMMYFUNCTION("GOOGLETRANSLATE(A1220,""en"", ""ar"")"),"رجل يرتدي قميصا أحمر وقميص أبيض يقف على الرصيف")</f>
        <v>رجل يرتدي قميصا أحمر وقميص أبيض يقف على الرصيف</v>
      </c>
    </row>
    <row r="1221">
      <c r="A1221" s="1" t="s">
        <v>364</v>
      </c>
      <c r="B1221" t="str">
        <f>IFERROR(__xludf.DUMMYFUNCTION("GOOGLETRANSLATE(A1221,""en"", ""ar"")"),"رجل يرتدي قميصا أحمر وقميص أبيض يقف على الرصيف")</f>
        <v>رجل يرتدي قميصا أحمر وقميص أبيض يقف على الرصيف</v>
      </c>
    </row>
    <row r="1222">
      <c r="A1222" s="1" t="s">
        <v>364</v>
      </c>
      <c r="B1222" t="str">
        <f>IFERROR(__xludf.DUMMYFUNCTION("GOOGLETRANSLATE(A1222,""en"", ""ar"")"),"رجل يرتدي قميصا أحمر وقميص أبيض يقف على الرصيف")</f>
        <v>رجل يرتدي قميصا أحمر وقميص أبيض يقف على الرصيف</v>
      </c>
    </row>
    <row r="1223">
      <c r="A1223" s="1" t="s">
        <v>365</v>
      </c>
      <c r="B1223" t="str">
        <f>IFERROR(__xludf.DUMMYFUNCTION("GOOGLETRANSLATE(A1223,""en"", ""ar"")"),"يلعب كلب أبيض وأسود مع الكرة الزرقاء")</f>
        <v>يلعب كلب أبيض وأسود مع الكرة الزرقاء</v>
      </c>
    </row>
    <row r="1224">
      <c r="A1224" s="1" t="s">
        <v>365</v>
      </c>
      <c r="B1224" t="str">
        <f>IFERROR(__xludf.DUMMYFUNCTION("GOOGLETRANSLATE(A1224,""en"", ""ar"")"),"يلعب كلب أبيض وأسود مع الكرة الزرقاء")</f>
        <v>يلعب كلب أبيض وأسود مع الكرة الزرقاء</v>
      </c>
    </row>
    <row r="1225">
      <c r="A1225" s="1" t="s">
        <v>365</v>
      </c>
      <c r="B1225" t="str">
        <f>IFERROR(__xludf.DUMMYFUNCTION("GOOGLETRANSLATE(A1225,""en"", ""ar"")"),"يلعب كلب أبيض وأسود مع الكرة الزرقاء")</f>
        <v>يلعب كلب أبيض وأسود مع الكرة الزرقاء</v>
      </c>
    </row>
    <row r="1226">
      <c r="A1226" s="1" t="s">
        <v>206</v>
      </c>
      <c r="B1226" t="str">
        <f>IFERROR(__xludf.DUMMYFUNCTION("GOOGLETRANSLATE(A1226,""en"", ""ar"")"),"كلب البني والأبيض يعمل من خلال العشب")</f>
        <v>كلب البني والأبيض يعمل من خلال العشب</v>
      </c>
    </row>
    <row r="1227">
      <c r="A1227" s="1" t="s">
        <v>206</v>
      </c>
      <c r="B1227" t="str">
        <f>IFERROR(__xludf.DUMMYFUNCTION("GOOGLETRANSLATE(A1227,""en"", ""ar"")"),"كلب البني والأبيض يعمل من خلال العشب")</f>
        <v>كلب البني والأبيض يعمل من خلال العشب</v>
      </c>
    </row>
    <row r="1228">
      <c r="A1228" s="1" t="s">
        <v>206</v>
      </c>
      <c r="B1228" t="str">
        <f>IFERROR(__xludf.DUMMYFUNCTION("GOOGLETRANSLATE(A1228,""en"", ""ar"")"),"كلب البني والأبيض يعمل من خلال العشب")</f>
        <v>كلب البني والأبيض يعمل من خلال العشب</v>
      </c>
    </row>
    <row r="1229">
      <c r="A1229" s="1" t="s">
        <v>206</v>
      </c>
      <c r="B1229" t="str">
        <f>IFERROR(__xludf.DUMMYFUNCTION("GOOGLETRANSLATE(A1229,""en"", ""ar"")"),"كلب البني والأبيض يعمل من خلال العشب")</f>
        <v>كلب البني والأبيض يعمل من خلال العشب</v>
      </c>
    </row>
    <row r="1230">
      <c r="A1230" s="1" t="s">
        <v>206</v>
      </c>
      <c r="B1230" t="str">
        <f>IFERROR(__xludf.DUMMYFUNCTION("GOOGLETRANSLATE(A1230,""en"", ""ar"")"),"كلب البني والأبيض يعمل من خلال العشب")</f>
        <v>كلب البني والأبيض يعمل من خلال العشب</v>
      </c>
    </row>
    <row r="1231">
      <c r="A1231" s="1" t="s">
        <v>206</v>
      </c>
      <c r="B1231" t="str">
        <f>IFERROR(__xludf.DUMMYFUNCTION("GOOGLETRANSLATE(A1231,""en"", ""ar"")"),"كلب البني والأبيض يعمل من خلال العشب")</f>
        <v>كلب البني والأبيض يعمل من خلال العشب</v>
      </c>
    </row>
    <row r="1232">
      <c r="A1232" s="1" t="s">
        <v>366</v>
      </c>
      <c r="B1232" t="str">
        <f>IFERROR(__xludf.DUMMYFUNCTION("GOOGLETRANSLATE(A1232,""en"", ""ar"")"),"رجل يركب دراجة الترابية")</f>
        <v>رجل يركب دراجة الترابية</v>
      </c>
    </row>
    <row r="1233">
      <c r="A1233" s="1" t="s">
        <v>366</v>
      </c>
      <c r="B1233" t="str">
        <f>IFERROR(__xludf.DUMMYFUNCTION("GOOGLETRANSLATE(A1233,""en"", ""ar"")"),"رجل يركب دراجة الترابية")</f>
        <v>رجل يركب دراجة الترابية</v>
      </c>
    </row>
    <row r="1234">
      <c r="A1234" s="1" t="s">
        <v>366</v>
      </c>
      <c r="B1234" t="str">
        <f>IFERROR(__xludf.DUMMYFUNCTION("GOOGLETRANSLATE(A1234,""en"", ""ar"")"),"رجل يركب دراجة الترابية")</f>
        <v>رجل يركب دراجة الترابية</v>
      </c>
    </row>
    <row r="1235">
      <c r="A1235" s="1" t="s">
        <v>367</v>
      </c>
      <c r="B1235" t="str">
        <f>IFERROR(__xludf.DUMMYFUNCTION("GOOGLETRANSLATE(A1235,""en"", ""ar"")"),"يشغل الكلب البني على الشاطئ")</f>
        <v>يشغل الكلب البني على الشاطئ</v>
      </c>
    </row>
    <row r="1236">
      <c r="A1236" s="1" t="s">
        <v>367</v>
      </c>
      <c r="B1236" t="str">
        <f>IFERROR(__xludf.DUMMYFUNCTION("GOOGLETRANSLATE(A1236,""en"", ""ar"")"),"يشغل الكلب البني على الشاطئ")</f>
        <v>يشغل الكلب البني على الشاطئ</v>
      </c>
    </row>
    <row r="1237">
      <c r="A1237" s="1" t="s">
        <v>367</v>
      </c>
      <c r="B1237" t="str">
        <f>IFERROR(__xludf.DUMMYFUNCTION("GOOGLETRANSLATE(A1237,""en"", ""ar"")"),"يشغل الكلب البني على الشاطئ")</f>
        <v>يشغل الكلب البني على الشاطئ</v>
      </c>
    </row>
    <row r="1238">
      <c r="A1238" s="1" t="s">
        <v>336</v>
      </c>
      <c r="B1238" t="str">
        <f>IFERROR(__xludf.DUMMYFUNCTION("GOOGLETRANSLATE(A1238,""en"", ""ar"")"),"رجل على دراجة على دراجة")</f>
        <v>رجل على دراجة على دراجة</v>
      </c>
    </row>
    <row r="1239">
      <c r="A1239" s="1" t="s">
        <v>336</v>
      </c>
      <c r="B1239" t="str">
        <f>IFERROR(__xludf.DUMMYFUNCTION("GOOGLETRANSLATE(A1239,""en"", ""ar"")"),"رجل على دراجة على دراجة")</f>
        <v>رجل على دراجة على دراجة</v>
      </c>
    </row>
    <row r="1240">
      <c r="A1240" s="1" t="s">
        <v>336</v>
      </c>
      <c r="B1240" t="str">
        <f>IFERROR(__xludf.DUMMYFUNCTION("GOOGLETRANSLATE(A1240,""en"", ""ar"")"),"رجل على دراجة على دراجة")</f>
        <v>رجل على دراجة على دراجة</v>
      </c>
    </row>
    <row r="1241">
      <c r="A1241" s="1" t="s">
        <v>368</v>
      </c>
      <c r="B1241" t="str">
        <f>IFERROR(__xludf.DUMMYFUNCTION("GOOGLETRANSLATE(A1241,""en"", ""ar"")"),"لاعب كرة قدم في زي أبيض يعمل على الكرة")</f>
        <v>لاعب كرة قدم في زي أبيض يعمل على الكرة</v>
      </c>
    </row>
    <row r="1242">
      <c r="A1242" s="1" t="s">
        <v>368</v>
      </c>
      <c r="B1242" t="str">
        <f>IFERROR(__xludf.DUMMYFUNCTION("GOOGLETRANSLATE(A1242,""en"", ""ar"")"),"لاعب كرة قدم في زي أبيض يعمل على الكرة")</f>
        <v>لاعب كرة قدم في زي أبيض يعمل على الكرة</v>
      </c>
    </row>
    <row r="1243">
      <c r="A1243" s="1" t="s">
        <v>368</v>
      </c>
      <c r="B1243" t="str">
        <f>IFERROR(__xludf.DUMMYFUNCTION("GOOGLETRANSLATE(A1243,""en"", ""ar"")"),"لاعب كرة قدم في زي أبيض يعمل على الكرة")</f>
        <v>لاعب كرة قدم في زي أبيض يعمل على الكرة</v>
      </c>
    </row>
    <row r="1244">
      <c r="A1244" s="1" t="s">
        <v>140</v>
      </c>
      <c r="B1244" t="str">
        <f>IFERROR(__xludf.DUMMYFUNCTION("GOOGLETRANSLATE(A1244,""en"", ""ar"")"),"اثنين من الناس يقفون في الماء")</f>
        <v>اثنين من الناس يقفون في الماء</v>
      </c>
    </row>
    <row r="1245">
      <c r="A1245" s="1" t="s">
        <v>140</v>
      </c>
      <c r="B1245" t="str">
        <f>IFERROR(__xludf.DUMMYFUNCTION("GOOGLETRANSLATE(A1245,""en"", ""ar"")"),"اثنين من الناس يقفون في الماء")</f>
        <v>اثنين من الناس يقفون في الماء</v>
      </c>
    </row>
    <row r="1246">
      <c r="A1246" s="1" t="s">
        <v>140</v>
      </c>
      <c r="B1246" t="str">
        <f>IFERROR(__xludf.DUMMYFUNCTION("GOOGLETRANSLATE(A1246,""en"", ""ar"")"),"اثنين من الناس يقفون في الماء")</f>
        <v>اثنين من الناس يقفون في الماء</v>
      </c>
    </row>
    <row r="1247">
      <c r="A1247" s="1" t="s">
        <v>369</v>
      </c>
      <c r="B1247" t="str">
        <f>IFERROR(__xludf.DUMMYFUNCTION("GOOGLETRANSLATE(A1247,""en"", ""ar"")"),"فتاة صغيرة في قميص وردي يجلس على الرصيف")</f>
        <v>فتاة صغيرة في قميص وردي يجلس على الرصيف</v>
      </c>
    </row>
    <row r="1248">
      <c r="A1248" s="1" t="s">
        <v>369</v>
      </c>
      <c r="B1248" t="str">
        <f>IFERROR(__xludf.DUMMYFUNCTION("GOOGLETRANSLATE(A1248,""en"", ""ar"")"),"فتاة صغيرة في قميص وردي يجلس على الرصيف")</f>
        <v>فتاة صغيرة في قميص وردي يجلس على الرصيف</v>
      </c>
    </row>
    <row r="1249">
      <c r="A1249" s="1" t="s">
        <v>369</v>
      </c>
      <c r="B1249" t="str">
        <f>IFERROR(__xludf.DUMMYFUNCTION("GOOGLETRANSLATE(A1249,""en"", ""ar"")"),"فتاة صغيرة في قميص وردي يجلس على الرصيف")</f>
        <v>فتاة صغيرة في قميص وردي يجلس على الرصيف</v>
      </c>
    </row>
    <row r="1250">
      <c r="A1250" s="1" t="s">
        <v>202</v>
      </c>
      <c r="B1250" t="str">
        <f>IFERROR(__xludf.DUMMYFUNCTION("GOOGLETRANSLATE(A1250,""en"", ""ar"")"),"رجل يركب موجة")</f>
        <v>رجل يركب موجة</v>
      </c>
    </row>
    <row r="1251">
      <c r="A1251" s="1" t="s">
        <v>202</v>
      </c>
      <c r="B1251" t="str">
        <f>IFERROR(__xludf.DUMMYFUNCTION("GOOGLETRANSLATE(A1251,""en"", ""ar"")"),"رجل يركب موجة")</f>
        <v>رجل يركب موجة</v>
      </c>
    </row>
    <row r="1252">
      <c r="A1252" s="1" t="s">
        <v>202</v>
      </c>
      <c r="B1252" t="str">
        <f>IFERROR(__xludf.DUMMYFUNCTION("GOOGLETRANSLATE(A1252,""en"", ""ar"")"),"رجل يركب موجة")</f>
        <v>رجل يركب موجة</v>
      </c>
    </row>
    <row r="1253">
      <c r="A1253" s="1" t="s">
        <v>370</v>
      </c>
      <c r="B1253" t="str">
        <f>IFERROR(__xludf.DUMMYFUNCTION("GOOGLETRANSLATE(A1253,""en"", ""ar"")"),"رجل في خوذة حمراء هو ركوب الدراجة على دراجة")</f>
        <v>رجل في خوذة حمراء هو ركوب الدراجة على دراجة</v>
      </c>
    </row>
    <row r="1254">
      <c r="A1254" s="1" t="s">
        <v>370</v>
      </c>
      <c r="B1254" t="str">
        <f>IFERROR(__xludf.DUMMYFUNCTION("GOOGLETRANSLATE(A1254,""en"", ""ar"")"),"رجل في خوذة حمراء هو ركوب الدراجة على دراجة")</f>
        <v>رجل في خوذة حمراء هو ركوب الدراجة على دراجة</v>
      </c>
    </row>
    <row r="1255">
      <c r="A1255" s="1" t="s">
        <v>370</v>
      </c>
      <c r="B1255" t="str">
        <f>IFERROR(__xludf.DUMMYFUNCTION("GOOGLETRANSLATE(A1255,""en"", ""ar"")"),"رجل في خوذة حمراء هو ركوب الدراجة على دراجة")</f>
        <v>رجل في خوذة حمراء هو ركوب الدراجة على دراجة</v>
      </c>
    </row>
    <row r="1256">
      <c r="A1256" s="1" t="s">
        <v>371</v>
      </c>
      <c r="B1256" t="str">
        <f>IFERROR(__xludf.DUMMYFUNCTION("GOOGLETRANSLATE(A1256,""en"", ""ar"")"),"صبي صغير يرتدي قميصا أزرق هو القفز إلى شريحة الزرقاء")</f>
        <v>صبي صغير يرتدي قميصا أزرق هو القفز إلى شريحة الزرقاء</v>
      </c>
    </row>
    <row r="1257">
      <c r="A1257" s="1" t="s">
        <v>371</v>
      </c>
      <c r="B1257" t="str">
        <f>IFERROR(__xludf.DUMMYFUNCTION("GOOGLETRANSLATE(A1257,""en"", ""ar"")"),"صبي صغير يرتدي قميصا أزرق هو القفز إلى شريحة الزرقاء")</f>
        <v>صبي صغير يرتدي قميصا أزرق هو القفز إلى شريحة الزرقاء</v>
      </c>
    </row>
    <row r="1258">
      <c r="A1258" s="1" t="s">
        <v>371</v>
      </c>
      <c r="B1258" t="str">
        <f>IFERROR(__xludf.DUMMYFUNCTION("GOOGLETRANSLATE(A1258,""en"", ""ar"")"),"صبي صغير يرتدي قميصا أزرق هو القفز إلى شريحة الزرقاء")</f>
        <v>صبي صغير يرتدي قميصا أزرق هو القفز إلى شريحة الزرقاء</v>
      </c>
    </row>
    <row r="1259">
      <c r="A1259" s="1" t="s">
        <v>372</v>
      </c>
      <c r="B1259" t="str">
        <f>IFERROR(__xludf.DUMMYFUNCTION("GOOGLETRANSLATE(A1259,""en"", ""ar"")"),"فتاة في قميص أصفر يقف في حقل")</f>
        <v>فتاة في قميص أصفر يقف في حقل</v>
      </c>
    </row>
    <row r="1260">
      <c r="A1260" s="1" t="s">
        <v>372</v>
      </c>
      <c r="B1260" t="str">
        <f>IFERROR(__xludf.DUMMYFUNCTION("GOOGLETRANSLATE(A1260,""en"", ""ar"")"),"فتاة في قميص أصفر يقف في حقل")</f>
        <v>فتاة في قميص أصفر يقف في حقل</v>
      </c>
    </row>
    <row r="1261">
      <c r="A1261" s="1" t="s">
        <v>372</v>
      </c>
      <c r="B1261" t="str">
        <f>IFERROR(__xludf.DUMMYFUNCTION("GOOGLETRANSLATE(A1261,""en"", ""ar"")"),"فتاة في قميص أصفر يقف في حقل")</f>
        <v>فتاة في قميص أصفر يقف في حقل</v>
      </c>
    </row>
    <row r="1262">
      <c r="A1262" s="1" t="s">
        <v>373</v>
      </c>
      <c r="B1262" t="str">
        <f>IFERROR(__xludf.DUMMYFUNCTION("GOOGLETRANSLATE(A1262,""en"", ""ar"")"),"رجل في قارب الأصفر في الماء")</f>
        <v>رجل في قارب الأصفر في الماء</v>
      </c>
    </row>
    <row r="1263">
      <c r="A1263" s="1" t="s">
        <v>373</v>
      </c>
      <c r="B1263" t="str">
        <f>IFERROR(__xludf.DUMMYFUNCTION("GOOGLETRANSLATE(A1263,""en"", ""ar"")"),"رجل في قارب الأصفر في الماء")</f>
        <v>رجل في قارب الأصفر في الماء</v>
      </c>
    </row>
    <row r="1264">
      <c r="A1264" s="1" t="s">
        <v>373</v>
      </c>
      <c r="B1264" t="str">
        <f>IFERROR(__xludf.DUMMYFUNCTION("GOOGLETRANSLATE(A1264,""en"", ""ar"")"),"رجل في قارب الأصفر في الماء")</f>
        <v>رجل في قارب الأصفر في الماء</v>
      </c>
    </row>
    <row r="1265">
      <c r="A1265" s="1" t="s">
        <v>374</v>
      </c>
      <c r="B1265" t="str">
        <f>IFERROR(__xludf.DUMMYFUNCTION("GOOGLETRANSLATE(A1265,""en"", ""ar"")"),"فتاة في قميص أبيض وقميصا أبيض وقميصا أبيض وقميصا أبيض وقميصا أبيض وقميصا أبيض وقميصا أبيض")</f>
        <v>فتاة في قميص أبيض وقميصا أبيض وقميصا أبيض وقميصا أبيض وقميصا أبيض وقميصا أبيض وقميصا أبيض</v>
      </c>
    </row>
    <row r="1266">
      <c r="A1266" s="1" t="s">
        <v>374</v>
      </c>
      <c r="B1266" t="str">
        <f>IFERROR(__xludf.DUMMYFUNCTION("GOOGLETRANSLATE(A1266,""en"", ""ar"")"),"فتاة في قميص أبيض وقميصا أبيض وقميصا أبيض وقميصا أبيض وقميصا أبيض وقميصا أبيض وقميصا أبيض")</f>
        <v>فتاة في قميص أبيض وقميصا أبيض وقميصا أبيض وقميصا أبيض وقميصا أبيض وقميصا أبيض وقميصا أبيض</v>
      </c>
    </row>
    <row r="1267">
      <c r="A1267" s="1" t="s">
        <v>374</v>
      </c>
      <c r="B1267" t="str">
        <f>IFERROR(__xludf.DUMMYFUNCTION("GOOGLETRANSLATE(A1267,""en"", ""ar"")"),"فتاة في قميص أبيض وقميصا أبيض وقميصا أبيض وقميصا أبيض وقميصا أبيض وقميصا أبيض وقميصا أبيض")</f>
        <v>فتاة في قميص أبيض وقميصا أبيض وقميصا أبيض وقميصا أبيض وقميصا أبيض وقميصا أبيض وقميصا أبيض</v>
      </c>
    </row>
    <row r="1268">
      <c r="A1268" s="1" t="s">
        <v>375</v>
      </c>
      <c r="B1268" t="str">
        <f>IFERROR(__xludf.DUMMYFUNCTION("GOOGLETRANSLATE(A1268,""en"", ""ar"")"),"صبي صغير يرتدي قميصا أسود يعمل على العشب")</f>
        <v>صبي صغير يرتدي قميصا أسود يعمل على العشب</v>
      </c>
    </row>
    <row r="1269">
      <c r="A1269" s="1" t="s">
        <v>375</v>
      </c>
      <c r="B1269" t="str">
        <f>IFERROR(__xludf.DUMMYFUNCTION("GOOGLETRANSLATE(A1269,""en"", ""ar"")"),"صبي صغير يرتدي قميصا أسود يعمل على العشب")</f>
        <v>صبي صغير يرتدي قميصا أسود يعمل على العشب</v>
      </c>
    </row>
    <row r="1270">
      <c r="A1270" s="1" t="s">
        <v>375</v>
      </c>
      <c r="B1270" t="str">
        <f>IFERROR(__xludf.DUMMYFUNCTION("GOOGLETRANSLATE(A1270,""en"", ""ar"")"),"صبي صغير يرتدي قميصا أسود يعمل على العشب")</f>
        <v>صبي صغير يرتدي قميصا أسود يعمل على العشب</v>
      </c>
    </row>
    <row r="1271">
      <c r="A1271" s="1" t="s">
        <v>376</v>
      </c>
      <c r="B1271" t="str">
        <f>IFERROR(__xludf.DUMMYFUNCTION("GOOGLETRANSLATE(A1271,""en"", ""ar"")"),"سيارة سيارة بيضاء على الطريق")</f>
        <v>سيارة سيارة بيضاء على الطريق</v>
      </c>
    </row>
    <row r="1272">
      <c r="A1272" s="1" t="s">
        <v>376</v>
      </c>
      <c r="B1272" t="str">
        <f>IFERROR(__xludf.DUMMYFUNCTION("GOOGLETRANSLATE(A1272,""en"", ""ar"")"),"سيارة سيارة بيضاء على الطريق")</f>
        <v>سيارة سيارة بيضاء على الطريق</v>
      </c>
    </row>
    <row r="1273">
      <c r="A1273" s="1" t="s">
        <v>376</v>
      </c>
      <c r="B1273" t="str">
        <f>IFERROR(__xludf.DUMMYFUNCTION("GOOGLETRANSLATE(A1273,""en"", ""ar"")"),"سيارة سيارة بيضاء على الطريق")</f>
        <v>سيارة سيارة بيضاء على الطريق</v>
      </c>
    </row>
    <row r="1274">
      <c r="A1274" s="1" t="s">
        <v>377</v>
      </c>
      <c r="B1274" t="str">
        <f>IFERROR(__xludf.DUMMYFUNCTION("GOOGLETRANSLATE(A1274,""en"", ""ar"")"),"فتاة في بركة السباحة")</f>
        <v>فتاة في بركة السباحة</v>
      </c>
    </row>
    <row r="1275">
      <c r="A1275" s="1" t="s">
        <v>377</v>
      </c>
      <c r="B1275" t="str">
        <f>IFERROR(__xludf.DUMMYFUNCTION("GOOGLETRANSLATE(A1275,""en"", ""ar"")"),"فتاة في بركة السباحة")</f>
        <v>فتاة في بركة السباحة</v>
      </c>
    </row>
    <row r="1276">
      <c r="A1276" s="1" t="s">
        <v>377</v>
      </c>
      <c r="B1276" t="str">
        <f>IFERROR(__xludf.DUMMYFUNCTION("GOOGLETRANSLATE(A1276,""en"", ""ar"")"),"فتاة في بركة السباحة")</f>
        <v>فتاة في بركة السباحة</v>
      </c>
    </row>
    <row r="1277">
      <c r="A1277" s="1" t="s">
        <v>329</v>
      </c>
      <c r="B1277" t="str">
        <f>IFERROR(__xludf.DUMMYFUNCTION("GOOGLETRANSLATE(A1277,""en"", ""ar"")"),"طفلان يجلسون على مقاعد البدلاء")</f>
        <v>طفلان يجلسون على مقاعد البدلاء</v>
      </c>
    </row>
    <row r="1278">
      <c r="A1278" s="1" t="s">
        <v>329</v>
      </c>
      <c r="B1278" t="str">
        <f>IFERROR(__xludf.DUMMYFUNCTION("GOOGLETRANSLATE(A1278,""en"", ""ar"")"),"طفلان يجلسون على مقاعد البدلاء")</f>
        <v>طفلان يجلسون على مقاعد البدلاء</v>
      </c>
    </row>
    <row r="1279">
      <c r="A1279" s="1" t="s">
        <v>329</v>
      </c>
      <c r="B1279" t="str">
        <f>IFERROR(__xludf.DUMMYFUNCTION("GOOGLETRANSLATE(A1279,""en"", ""ar"")"),"طفلان يجلسون على مقاعد البدلاء")</f>
        <v>طفلان يجلسون على مقاعد البدلاء</v>
      </c>
    </row>
    <row r="1280">
      <c r="A1280" s="1" t="s">
        <v>378</v>
      </c>
      <c r="B1280" t="str">
        <f>IFERROR(__xludf.DUMMYFUNCTION("GOOGLETRANSLATE(A1280,""en"", ""ar"")"),"يلعب كلب أسود مع لعبة السوداء")</f>
        <v>يلعب كلب أسود مع لعبة السوداء</v>
      </c>
    </row>
    <row r="1281">
      <c r="A1281" s="1" t="s">
        <v>378</v>
      </c>
      <c r="B1281" t="str">
        <f>IFERROR(__xludf.DUMMYFUNCTION("GOOGLETRANSLATE(A1281,""en"", ""ar"")"),"يلعب كلب أسود مع لعبة السوداء")</f>
        <v>يلعب كلب أسود مع لعبة السوداء</v>
      </c>
    </row>
    <row r="1282">
      <c r="A1282" s="1" t="s">
        <v>378</v>
      </c>
      <c r="B1282" t="str">
        <f>IFERROR(__xludf.DUMMYFUNCTION("GOOGLETRANSLATE(A1282,""en"", ""ar"")"),"يلعب كلب أسود مع لعبة السوداء")</f>
        <v>يلعب كلب أسود مع لعبة السوداء</v>
      </c>
    </row>
    <row r="1283">
      <c r="A1283" s="1" t="s">
        <v>379</v>
      </c>
      <c r="B1283" t="str">
        <f>IFERROR(__xludf.DUMMYFUNCTION("GOOGLETRANSLATE(A1283,""en"", ""ar"")"),"امرأة تقف في حقل")</f>
        <v>امرأة تقف في حقل</v>
      </c>
    </row>
    <row r="1284">
      <c r="A1284" s="1" t="s">
        <v>379</v>
      </c>
      <c r="B1284" t="str">
        <f>IFERROR(__xludf.DUMMYFUNCTION("GOOGLETRANSLATE(A1284,""en"", ""ar"")"),"امرأة تقف في حقل")</f>
        <v>امرأة تقف في حقل</v>
      </c>
    </row>
    <row r="1285">
      <c r="A1285" s="1" t="s">
        <v>379</v>
      </c>
      <c r="B1285" t="str">
        <f>IFERROR(__xludf.DUMMYFUNCTION("GOOGLETRANSLATE(A1285,""en"", ""ar"")"),"امرأة تقف في حقل")</f>
        <v>امرأة تقف في حقل</v>
      </c>
    </row>
    <row r="1286">
      <c r="A1286" s="1" t="s">
        <v>380</v>
      </c>
      <c r="B1286" t="str">
        <f>IFERROR(__xludf.DUMMYFUNCTION("GOOGLETRANSLATE(A1286,""en"", ""ar"")"),"شخص على دراجة الترابية")</f>
        <v>شخص على دراجة الترابية</v>
      </c>
    </row>
    <row r="1287">
      <c r="A1287" s="1" t="s">
        <v>380</v>
      </c>
      <c r="B1287" t="str">
        <f>IFERROR(__xludf.DUMMYFUNCTION("GOOGLETRANSLATE(A1287,""en"", ""ar"")"),"شخص على دراجة الترابية")</f>
        <v>شخص على دراجة الترابية</v>
      </c>
    </row>
    <row r="1288">
      <c r="A1288" s="1" t="s">
        <v>380</v>
      </c>
      <c r="B1288" t="str">
        <f>IFERROR(__xludf.DUMMYFUNCTION("GOOGLETRANSLATE(A1288,""en"", ""ar"")"),"شخص على دراجة الترابية")</f>
        <v>شخص على دراجة الترابية</v>
      </c>
    </row>
    <row r="1289">
      <c r="A1289" s="1" t="s">
        <v>381</v>
      </c>
      <c r="B1289" t="str">
        <f>IFERROR(__xludf.DUMMYFUNCTION("GOOGLETRANSLATE(A1289,""en"", ""ar"")"),"كلب البني في الماء")</f>
        <v>كلب البني في الماء</v>
      </c>
    </row>
    <row r="1290">
      <c r="A1290" s="1" t="s">
        <v>381</v>
      </c>
      <c r="B1290" t="str">
        <f>IFERROR(__xludf.DUMMYFUNCTION("GOOGLETRANSLATE(A1290,""en"", ""ar"")"),"كلب البني في الماء")</f>
        <v>كلب البني في الماء</v>
      </c>
    </row>
    <row r="1291">
      <c r="A1291" s="1" t="s">
        <v>381</v>
      </c>
      <c r="B1291" t="str">
        <f>IFERROR(__xludf.DUMMYFUNCTION("GOOGLETRANSLATE(A1291,""en"", ""ar"")"),"كلب البني في الماء")</f>
        <v>كلب البني في الماء</v>
      </c>
    </row>
    <row r="1292">
      <c r="A1292" s="1" t="s">
        <v>382</v>
      </c>
      <c r="B1292" t="str">
        <f>IFERROR(__xludf.DUMMYFUNCTION("GOOGLETRANSLATE(A1292,""en"", ""ar"")"),"مجموعة من الناس يلعبون في الهواء")</f>
        <v>مجموعة من الناس يلعبون في الهواء</v>
      </c>
    </row>
    <row r="1293">
      <c r="A1293" s="1" t="s">
        <v>382</v>
      </c>
      <c r="B1293" t="str">
        <f>IFERROR(__xludf.DUMMYFUNCTION("GOOGLETRANSLATE(A1293,""en"", ""ar"")"),"مجموعة من الناس يلعبون في الهواء")</f>
        <v>مجموعة من الناس يلعبون في الهواء</v>
      </c>
    </row>
    <row r="1294">
      <c r="A1294" s="1" t="s">
        <v>382</v>
      </c>
      <c r="B1294" t="str">
        <f>IFERROR(__xludf.DUMMYFUNCTION("GOOGLETRANSLATE(A1294,""en"", ""ar"")"),"مجموعة من الناس يلعبون في الهواء")</f>
        <v>مجموعة من الناس يلعبون في الهواء</v>
      </c>
    </row>
    <row r="1295">
      <c r="A1295" s="1" t="s">
        <v>383</v>
      </c>
      <c r="B1295" t="str">
        <f>IFERROR(__xludf.DUMMYFUNCTION("GOOGLETRANSLATE(A1295,""en"", ""ar"")"),"فتاة صغيرة في قميص أحمر هو ركوب حيلة على مقاعد البدلاء")</f>
        <v>فتاة صغيرة في قميص أحمر هو ركوب حيلة على مقاعد البدلاء</v>
      </c>
    </row>
    <row r="1296">
      <c r="A1296" s="1" t="s">
        <v>383</v>
      </c>
      <c r="B1296" t="str">
        <f>IFERROR(__xludf.DUMMYFUNCTION("GOOGLETRANSLATE(A1296,""en"", ""ar"")"),"فتاة صغيرة في قميص أحمر هو ركوب حيلة على مقاعد البدلاء")</f>
        <v>فتاة صغيرة في قميص أحمر هو ركوب حيلة على مقاعد البدلاء</v>
      </c>
    </row>
    <row r="1297">
      <c r="A1297" s="1" t="s">
        <v>383</v>
      </c>
      <c r="B1297" t="str">
        <f>IFERROR(__xludf.DUMMYFUNCTION("GOOGLETRANSLATE(A1297,""en"", ""ar"")"),"فتاة صغيرة في قميص أحمر هو ركوب حيلة على مقاعد البدلاء")</f>
        <v>فتاة صغيرة في قميص أحمر هو ركوب حيلة على مقاعد البدلاء</v>
      </c>
    </row>
    <row r="1298">
      <c r="A1298" s="1" t="s">
        <v>384</v>
      </c>
      <c r="B1298" t="str">
        <f>IFERROR(__xludf.DUMMYFUNCTION("GOOGLETRANSLATE(A1298,""en"", ""ar"")"),"فتاة في قميص أحمر يجلس على مقاعد البدلاء")</f>
        <v>فتاة في قميص أحمر يجلس على مقاعد البدلاء</v>
      </c>
    </row>
    <row r="1299">
      <c r="A1299" s="1" t="s">
        <v>384</v>
      </c>
      <c r="B1299" t="str">
        <f>IFERROR(__xludf.DUMMYFUNCTION("GOOGLETRANSLATE(A1299,""en"", ""ar"")"),"فتاة في قميص أحمر يجلس على مقاعد البدلاء")</f>
        <v>فتاة في قميص أحمر يجلس على مقاعد البدلاء</v>
      </c>
    </row>
    <row r="1300">
      <c r="A1300" s="1" t="s">
        <v>384</v>
      </c>
      <c r="B1300" t="str">
        <f>IFERROR(__xludf.DUMMYFUNCTION("GOOGLETRANSLATE(A1300,""en"", ""ar"")"),"فتاة في قميص أحمر يجلس على مقاعد البدلاء")</f>
        <v>فتاة في قميص أحمر يجلس على مقاعد البدلاء</v>
      </c>
    </row>
    <row r="1301">
      <c r="A1301" s="1" t="s">
        <v>385</v>
      </c>
      <c r="B1301" t="str">
        <f>IFERROR(__xludf.DUMMYFUNCTION("GOOGLETRANSLATE(A1301,""en"", ""ar"")"),"رجل يركب تلة ترابية")</f>
        <v>رجل يركب تلة ترابية</v>
      </c>
    </row>
    <row r="1302">
      <c r="A1302" s="1" t="s">
        <v>385</v>
      </c>
      <c r="B1302" t="str">
        <f>IFERROR(__xludf.DUMMYFUNCTION("GOOGLETRANSLATE(A1302,""en"", ""ar"")"),"رجل يركب تلة ترابية")</f>
        <v>رجل يركب تلة ترابية</v>
      </c>
    </row>
    <row r="1303">
      <c r="A1303" s="1" t="s">
        <v>385</v>
      </c>
      <c r="B1303" t="str">
        <f>IFERROR(__xludf.DUMMYFUNCTION("GOOGLETRANSLATE(A1303,""en"", ""ar"")"),"رجل يركب تلة ترابية")</f>
        <v>رجل يركب تلة ترابية</v>
      </c>
    </row>
    <row r="1304">
      <c r="A1304" s="1" t="s">
        <v>161</v>
      </c>
      <c r="B1304" t="str">
        <f>IFERROR(__xludf.DUMMYFUNCTION("GOOGLETRANSLATE(A1304,""en"", ""ar"")"),"يلعبون اثنين من الكلاب في العشب")</f>
        <v>يلعبون اثنين من الكلاب في العشب</v>
      </c>
    </row>
    <row r="1305">
      <c r="A1305" s="1" t="s">
        <v>161</v>
      </c>
      <c r="B1305" t="str">
        <f>IFERROR(__xludf.DUMMYFUNCTION("GOOGLETRANSLATE(A1305,""en"", ""ar"")"),"يلعبون اثنين من الكلاب في العشب")</f>
        <v>يلعبون اثنين من الكلاب في العشب</v>
      </c>
    </row>
    <row r="1306">
      <c r="A1306" s="1" t="s">
        <v>161</v>
      </c>
      <c r="B1306" t="str">
        <f>IFERROR(__xludf.DUMMYFUNCTION("GOOGLETRANSLATE(A1306,""en"", ""ar"")"),"يلعبون اثنين من الكلاب في العشب")</f>
        <v>يلعبون اثنين من الكلاب في العشب</v>
      </c>
    </row>
    <row r="1307">
      <c r="A1307" s="1" t="s">
        <v>386</v>
      </c>
      <c r="B1307" t="str">
        <f>IFERROR(__xludf.DUMMYFUNCTION("GOOGLETRANSLATE(A1307,""en"", ""ar"")"),"رجل يرتدي قميصا أحمر ويحمل الكرة")</f>
        <v>رجل يرتدي قميصا أحمر ويحمل الكرة</v>
      </c>
    </row>
    <row r="1308">
      <c r="A1308" s="1" t="s">
        <v>386</v>
      </c>
      <c r="B1308" t="str">
        <f>IFERROR(__xludf.DUMMYFUNCTION("GOOGLETRANSLATE(A1308,""en"", ""ar"")"),"رجل يرتدي قميصا أحمر ويحمل الكرة")</f>
        <v>رجل يرتدي قميصا أحمر ويحمل الكرة</v>
      </c>
    </row>
    <row r="1309">
      <c r="A1309" s="1" t="s">
        <v>386</v>
      </c>
      <c r="B1309" t="str">
        <f>IFERROR(__xludf.DUMMYFUNCTION("GOOGLETRANSLATE(A1309,""en"", ""ar"")"),"رجل يرتدي قميصا أحمر ويحمل الكرة")</f>
        <v>رجل يرتدي قميصا أحمر ويحمل الكرة</v>
      </c>
    </row>
    <row r="1310">
      <c r="A1310" s="1" t="s">
        <v>387</v>
      </c>
      <c r="B1310" t="str">
        <f>IFERROR(__xludf.DUMMYFUNCTION("GOOGLETRANSLATE(A1310,""en"", ""ar"")"),"يتم تشغيل كلب أسود على الشاطئ")</f>
        <v>يتم تشغيل كلب أسود على الشاطئ</v>
      </c>
    </row>
    <row r="1311">
      <c r="A1311" s="1" t="s">
        <v>387</v>
      </c>
      <c r="B1311" t="str">
        <f>IFERROR(__xludf.DUMMYFUNCTION("GOOGLETRANSLATE(A1311,""en"", ""ar"")"),"يتم تشغيل كلب أسود على الشاطئ")</f>
        <v>يتم تشغيل كلب أسود على الشاطئ</v>
      </c>
    </row>
    <row r="1312">
      <c r="A1312" s="1" t="s">
        <v>387</v>
      </c>
      <c r="B1312" t="str">
        <f>IFERROR(__xludf.DUMMYFUNCTION("GOOGLETRANSLATE(A1312,""en"", ""ar"")"),"يتم تشغيل كلب أسود على الشاطئ")</f>
        <v>يتم تشغيل كلب أسود على الشاطئ</v>
      </c>
    </row>
    <row r="1313">
      <c r="A1313" s="1" t="s">
        <v>388</v>
      </c>
      <c r="B1313" t="str">
        <f>IFERROR(__xludf.DUMMYFUNCTION("GOOGLETRANSLATE(A1313,""en"", ""ar"")"),"رجل يرتدي قميصا أبيض ويحمل رجل يرتدي قميصا أبيض")</f>
        <v>رجل يرتدي قميصا أبيض ويحمل رجل يرتدي قميصا أبيض</v>
      </c>
    </row>
    <row r="1314">
      <c r="A1314" s="1" t="s">
        <v>388</v>
      </c>
      <c r="B1314" t="str">
        <f>IFERROR(__xludf.DUMMYFUNCTION("GOOGLETRANSLATE(A1314,""en"", ""ar"")"),"رجل يرتدي قميصا أبيض ويحمل رجل يرتدي قميصا أبيض")</f>
        <v>رجل يرتدي قميصا أبيض ويحمل رجل يرتدي قميصا أبيض</v>
      </c>
    </row>
    <row r="1315">
      <c r="A1315" s="1" t="s">
        <v>388</v>
      </c>
      <c r="B1315" t="str">
        <f>IFERROR(__xludf.DUMMYFUNCTION("GOOGLETRANSLATE(A1315,""en"", ""ar"")"),"رجل يرتدي قميصا أبيض ويحمل رجل يرتدي قميصا أبيض")</f>
        <v>رجل يرتدي قميصا أبيض ويحمل رجل يرتدي قميصا أبيض</v>
      </c>
    </row>
    <row r="1316">
      <c r="A1316" s="1" t="s">
        <v>389</v>
      </c>
      <c r="B1316" t="str">
        <f>IFERROR(__xludf.DUMMYFUNCTION("GOOGLETRANSLATE(A1316,""en"", ""ar"")"),"كلب البني يقف على مقاعد البدلاء")</f>
        <v>كلب البني يقف على مقاعد البدلاء</v>
      </c>
    </row>
    <row r="1317">
      <c r="A1317" s="1" t="s">
        <v>389</v>
      </c>
      <c r="B1317" t="str">
        <f>IFERROR(__xludf.DUMMYFUNCTION("GOOGLETRANSLATE(A1317,""en"", ""ar"")"),"كلب البني يقف على مقاعد البدلاء")</f>
        <v>كلب البني يقف على مقاعد البدلاء</v>
      </c>
    </row>
    <row r="1318">
      <c r="A1318" s="1" t="s">
        <v>389</v>
      </c>
      <c r="B1318" t="str">
        <f>IFERROR(__xludf.DUMMYFUNCTION("GOOGLETRANSLATE(A1318,""en"", ""ar"")"),"كلب البني يقف على مقاعد البدلاء")</f>
        <v>كلب البني يقف على مقاعد البدلاء</v>
      </c>
    </row>
    <row r="1319">
      <c r="A1319" s="1" t="s">
        <v>125</v>
      </c>
      <c r="B1319" t="str">
        <f>IFERROR(__xludf.DUMMYFUNCTION("GOOGLETRANSLATE(A1319,""en"", ""ar"")"),"يدير الكلب الأبيض عن طريق المياه")</f>
        <v>يدير الكلب الأبيض عن طريق المياه</v>
      </c>
    </row>
    <row r="1320">
      <c r="A1320" s="1" t="s">
        <v>125</v>
      </c>
      <c r="B1320" t="str">
        <f>IFERROR(__xludf.DUMMYFUNCTION("GOOGLETRANSLATE(A1320,""en"", ""ar"")"),"يدير الكلب الأبيض عن طريق المياه")</f>
        <v>يدير الكلب الأبيض عن طريق المياه</v>
      </c>
    </row>
    <row r="1321">
      <c r="A1321" s="1" t="s">
        <v>125</v>
      </c>
      <c r="B1321" t="str">
        <f>IFERROR(__xludf.DUMMYFUNCTION("GOOGLETRANSLATE(A1321,""en"", ""ar"")"),"يدير الكلب الأبيض عن طريق المياه")</f>
        <v>يدير الكلب الأبيض عن طريق المياه</v>
      </c>
    </row>
    <row r="1322">
      <c r="A1322" s="1" t="s">
        <v>390</v>
      </c>
      <c r="B1322" t="str">
        <f>IFERROR(__xludf.DUMMYFUNCTION("GOOGLETRANSLATE(A1322,""en"", ""ar"")"),"كلب البني يقفز فوق سياج")</f>
        <v>كلب البني يقفز فوق سياج</v>
      </c>
    </row>
    <row r="1323">
      <c r="A1323" s="1" t="s">
        <v>390</v>
      </c>
      <c r="B1323" t="str">
        <f>IFERROR(__xludf.DUMMYFUNCTION("GOOGLETRANSLATE(A1323,""en"", ""ar"")"),"كلب البني يقفز فوق سياج")</f>
        <v>كلب البني يقفز فوق سياج</v>
      </c>
    </row>
    <row r="1324">
      <c r="A1324" s="1" t="s">
        <v>390</v>
      </c>
      <c r="B1324" t="str">
        <f>IFERROR(__xludf.DUMMYFUNCTION("GOOGLETRANSLATE(A1324,""en"", ""ar"")"),"كلب البني يقفز فوق سياج")</f>
        <v>كلب البني يقفز فوق سياج</v>
      </c>
    </row>
    <row r="1325">
      <c r="A1325" s="1" t="s">
        <v>390</v>
      </c>
      <c r="B1325" t="str">
        <f>IFERROR(__xludf.DUMMYFUNCTION("GOOGLETRANSLATE(A1325,""en"", ""ar"")"),"كلب البني يقفز فوق سياج")</f>
        <v>كلب البني يقفز فوق سياج</v>
      </c>
    </row>
    <row r="1326">
      <c r="A1326" s="1" t="s">
        <v>390</v>
      </c>
      <c r="B1326" t="str">
        <f>IFERROR(__xludf.DUMMYFUNCTION("GOOGLETRANSLATE(A1326,""en"", ""ar"")"),"كلب البني يقفز فوق سياج")</f>
        <v>كلب البني يقفز فوق سياج</v>
      </c>
    </row>
    <row r="1327">
      <c r="A1327" s="1" t="s">
        <v>390</v>
      </c>
      <c r="B1327" t="str">
        <f>IFERROR(__xludf.DUMMYFUNCTION("GOOGLETRANSLATE(A1327,""en"", ""ar"")"),"كلب البني يقفز فوق سياج")</f>
        <v>كلب البني يقفز فوق سياج</v>
      </c>
    </row>
    <row r="1328">
      <c r="A1328" s="1" t="s">
        <v>391</v>
      </c>
      <c r="B1328" t="str">
        <f>IFERROR(__xludf.DUMMYFUNCTION("GOOGLETRANSLATE(A1328,""en"", ""ar"")"),"سيارة سيارة زرقاء في الماء")</f>
        <v>سيارة سيارة زرقاء في الماء</v>
      </c>
    </row>
    <row r="1329">
      <c r="A1329" s="1" t="s">
        <v>391</v>
      </c>
      <c r="B1329" t="str">
        <f>IFERROR(__xludf.DUMMYFUNCTION("GOOGLETRANSLATE(A1329,""en"", ""ar"")"),"سيارة سيارة زرقاء في الماء")</f>
        <v>سيارة سيارة زرقاء في الماء</v>
      </c>
    </row>
    <row r="1330">
      <c r="A1330" s="1" t="s">
        <v>391</v>
      </c>
      <c r="B1330" t="str">
        <f>IFERROR(__xludf.DUMMYFUNCTION("GOOGLETRANSLATE(A1330,""en"", ""ar"")"),"سيارة سيارة زرقاء في الماء")</f>
        <v>سيارة سيارة زرقاء في الماء</v>
      </c>
    </row>
    <row r="1331">
      <c r="A1331" s="1" t="s">
        <v>392</v>
      </c>
      <c r="B1331" t="str">
        <f>IFERROR(__xludf.DUMMYFUNCTION("GOOGLETRANSLATE(A1331,""en"", ""ar"")"),"رجل يقوم به خدعة على منحدر")</f>
        <v>رجل يقوم به خدعة على منحدر</v>
      </c>
    </row>
    <row r="1332">
      <c r="A1332" s="1" t="s">
        <v>392</v>
      </c>
      <c r="B1332" t="str">
        <f>IFERROR(__xludf.DUMMYFUNCTION("GOOGLETRANSLATE(A1332,""en"", ""ar"")"),"رجل يقوم به خدعة على منحدر")</f>
        <v>رجل يقوم به خدعة على منحدر</v>
      </c>
    </row>
    <row r="1333">
      <c r="A1333" s="1" t="s">
        <v>392</v>
      </c>
      <c r="B1333" t="str">
        <f>IFERROR(__xludf.DUMMYFUNCTION("GOOGLETRANSLATE(A1333,""en"", ""ar"")"),"رجل يقوم به خدعة على منحدر")</f>
        <v>رجل يقوم به خدعة على منحدر</v>
      </c>
    </row>
    <row r="1334">
      <c r="A1334" s="1" t="s">
        <v>393</v>
      </c>
      <c r="B1334" t="str">
        <f>IFERROR(__xludf.DUMMYFUNCTION("GOOGLETRANSLATE(A1334,""en"", ""ar"")"),"رجل يرتدي قميصا أسود هو القفز في الهواء")</f>
        <v>رجل يرتدي قميصا أسود هو القفز في الهواء</v>
      </c>
    </row>
    <row r="1335">
      <c r="A1335" s="1" t="s">
        <v>393</v>
      </c>
      <c r="B1335" t="str">
        <f>IFERROR(__xludf.DUMMYFUNCTION("GOOGLETRANSLATE(A1335,""en"", ""ar"")"),"رجل يرتدي قميصا أسود هو القفز في الهواء")</f>
        <v>رجل يرتدي قميصا أسود هو القفز في الهواء</v>
      </c>
    </row>
    <row r="1336">
      <c r="A1336" s="1" t="s">
        <v>393</v>
      </c>
      <c r="B1336" t="str">
        <f>IFERROR(__xludf.DUMMYFUNCTION("GOOGLETRANSLATE(A1336,""en"", ""ar"")"),"رجل يرتدي قميصا أسود هو القفز في الهواء")</f>
        <v>رجل يرتدي قميصا أسود هو القفز في الهواء</v>
      </c>
    </row>
    <row r="1337">
      <c r="A1337" s="1" t="s">
        <v>394</v>
      </c>
      <c r="B1337" t="str">
        <f>IFERROR(__xludf.DUMMYFUNCTION("GOOGLETRANSLATE(A1337,""en"", ""ar"")"),"يلعبون رجلين في حقل")</f>
        <v>يلعبون رجلين في حقل</v>
      </c>
    </row>
    <row r="1338">
      <c r="A1338" s="1" t="s">
        <v>394</v>
      </c>
      <c r="B1338" t="str">
        <f>IFERROR(__xludf.DUMMYFUNCTION("GOOGLETRANSLATE(A1338,""en"", ""ar"")"),"يلعبون رجلين في حقل")</f>
        <v>يلعبون رجلين في حقل</v>
      </c>
    </row>
    <row r="1339">
      <c r="A1339" s="1" t="s">
        <v>394</v>
      </c>
      <c r="B1339" t="str">
        <f>IFERROR(__xludf.DUMMYFUNCTION("GOOGLETRANSLATE(A1339,""en"", ""ar"")"),"يلعبون رجلين في حقل")</f>
        <v>يلعبون رجلين في حقل</v>
      </c>
    </row>
    <row r="1340">
      <c r="A1340" s="1" t="s">
        <v>395</v>
      </c>
      <c r="B1340" t="str">
        <f>IFERROR(__xludf.DUMMYFUNCTION("GOOGLETRANSLATE(A1340,""en"", ""ar"")"),"كلب أبيض هو القفز لالتقاط الكرة")</f>
        <v>كلب أبيض هو القفز لالتقاط الكرة</v>
      </c>
    </row>
    <row r="1341">
      <c r="A1341" s="1" t="s">
        <v>395</v>
      </c>
      <c r="B1341" t="str">
        <f>IFERROR(__xludf.DUMMYFUNCTION("GOOGLETRANSLATE(A1341,""en"", ""ar"")"),"كلب أبيض هو القفز لالتقاط الكرة")</f>
        <v>كلب أبيض هو القفز لالتقاط الكرة</v>
      </c>
    </row>
    <row r="1342">
      <c r="A1342" s="1" t="s">
        <v>395</v>
      </c>
      <c r="B1342" t="str">
        <f>IFERROR(__xludf.DUMMYFUNCTION("GOOGLETRANSLATE(A1342,""en"", ""ar"")"),"كلب أبيض هو القفز لالتقاط الكرة")</f>
        <v>كلب أبيض هو القفز لالتقاط الكرة</v>
      </c>
    </row>
    <row r="1343">
      <c r="A1343" s="1" t="s">
        <v>392</v>
      </c>
      <c r="B1343" t="str">
        <f>IFERROR(__xludf.DUMMYFUNCTION("GOOGLETRANSLATE(A1343,""en"", ""ar"")"),"رجل يقوم به خدعة على منحدر")</f>
        <v>رجل يقوم به خدعة على منحدر</v>
      </c>
    </row>
    <row r="1344">
      <c r="A1344" s="1" t="s">
        <v>392</v>
      </c>
      <c r="B1344" t="str">
        <f>IFERROR(__xludf.DUMMYFUNCTION("GOOGLETRANSLATE(A1344,""en"", ""ar"")"),"رجل يقوم به خدعة على منحدر")</f>
        <v>رجل يقوم به خدعة على منحدر</v>
      </c>
    </row>
    <row r="1345">
      <c r="A1345" s="1" t="s">
        <v>392</v>
      </c>
      <c r="B1345" t="str">
        <f>IFERROR(__xludf.DUMMYFUNCTION("GOOGLETRANSLATE(A1345,""en"", ""ar"")"),"رجل يقوم به خدعة على منحدر")</f>
        <v>رجل يقوم به خدعة على منحدر</v>
      </c>
    </row>
    <row r="1346">
      <c r="A1346" s="1" t="s">
        <v>396</v>
      </c>
      <c r="B1346" t="str">
        <f>IFERROR(__xludf.DUMMYFUNCTION("GOOGLETRANSLATE(A1346,""en"", ""ar"")"),"رجل يقف على جبل ثلجي")</f>
        <v>رجل يقف على جبل ثلجي</v>
      </c>
    </row>
    <row r="1347">
      <c r="A1347" s="1" t="s">
        <v>396</v>
      </c>
      <c r="B1347" t="str">
        <f>IFERROR(__xludf.DUMMYFUNCTION("GOOGLETRANSLATE(A1347,""en"", ""ar"")"),"رجل يقف على جبل ثلجي")</f>
        <v>رجل يقف على جبل ثلجي</v>
      </c>
    </row>
    <row r="1348">
      <c r="A1348" s="1" t="s">
        <v>396</v>
      </c>
      <c r="B1348" t="str">
        <f>IFERROR(__xludf.DUMMYFUNCTION("GOOGLETRANSLATE(A1348,""en"", ""ar"")"),"رجل يقف على جبل ثلجي")</f>
        <v>رجل يقف على جبل ثلجي</v>
      </c>
    </row>
    <row r="1349">
      <c r="A1349" s="1" t="s">
        <v>397</v>
      </c>
      <c r="B1349" t="str">
        <f>IFERROR(__xludf.DUMMYFUNCTION("GOOGLETRANSLATE(A1349,""en"", ""ar"")"),"تلعب الكلب الأسود والبني مع لعبة في فمه")</f>
        <v>تلعب الكلب الأسود والبني مع لعبة في فمه</v>
      </c>
    </row>
    <row r="1350">
      <c r="A1350" s="1" t="s">
        <v>397</v>
      </c>
      <c r="B1350" t="str">
        <f>IFERROR(__xludf.DUMMYFUNCTION("GOOGLETRANSLATE(A1350,""en"", ""ar"")"),"تلعب الكلب الأسود والبني مع لعبة في فمه")</f>
        <v>تلعب الكلب الأسود والبني مع لعبة في فمه</v>
      </c>
    </row>
    <row r="1351">
      <c r="A1351" s="1" t="s">
        <v>397</v>
      </c>
      <c r="B1351" t="str">
        <f>IFERROR(__xludf.DUMMYFUNCTION("GOOGLETRANSLATE(A1351,""en"", ""ar"")"),"تلعب الكلب الأسود والبني مع لعبة في فمه")</f>
        <v>تلعب الكلب الأسود والبني مع لعبة في فمه</v>
      </c>
    </row>
    <row r="1352">
      <c r="A1352" s="1" t="s">
        <v>398</v>
      </c>
      <c r="B1352" t="str">
        <f>IFERROR(__xludf.DUMMYFUNCTION("GOOGLETRANSLATE(A1352,""en"", ""ar"")"),"فتاة صغيرة في قميص أخضر يجلس على شريحة الخضراء")</f>
        <v>فتاة صغيرة في قميص أخضر يجلس على شريحة الخضراء</v>
      </c>
    </row>
    <row r="1353">
      <c r="A1353" s="1" t="s">
        <v>398</v>
      </c>
      <c r="B1353" t="str">
        <f>IFERROR(__xludf.DUMMYFUNCTION("GOOGLETRANSLATE(A1353,""en"", ""ar"")"),"فتاة صغيرة في قميص أخضر يجلس على شريحة الخضراء")</f>
        <v>فتاة صغيرة في قميص أخضر يجلس على شريحة الخضراء</v>
      </c>
    </row>
    <row r="1354">
      <c r="A1354" s="1" t="s">
        <v>398</v>
      </c>
      <c r="B1354" t="str">
        <f>IFERROR(__xludf.DUMMYFUNCTION("GOOGLETRANSLATE(A1354,""en"", ""ar"")"),"فتاة صغيرة في قميص أخضر يجلس على شريحة الخضراء")</f>
        <v>فتاة صغيرة في قميص أخضر يجلس على شريحة الخضراء</v>
      </c>
    </row>
    <row r="1355">
      <c r="A1355" s="1" t="s">
        <v>399</v>
      </c>
      <c r="B1355" t="str">
        <f>IFERROR(__xludf.DUMMYFUNCTION("GOOGLETRANSLATE(A1355,""en"", ""ar"")"),"فتاة في قميص أحمر يجلس على السرير")</f>
        <v>فتاة في قميص أحمر يجلس على السرير</v>
      </c>
    </row>
    <row r="1356">
      <c r="A1356" s="1" t="s">
        <v>399</v>
      </c>
      <c r="B1356" t="str">
        <f>IFERROR(__xludf.DUMMYFUNCTION("GOOGLETRANSLATE(A1356,""en"", ""ar"")"),"فتاة في قميص أحمر يجلس على السرير")</f>
        <v>فتاة في قميص أحمر يجلس على السرير</v>
      </c>
    </row>
    <row r="1357">
      <c r="A1357" s="1" t="s">
        <v>399</v>
      </c>
      <c r="B1357" t="str">
        <f>IFERROR(__xludf.DUMMYFUNCTION("GOOGLETRANSLATE(A1357,""en"", ""ar"")"),"فتاة في قميص أحمر يجلس على السرير")</f>
        <v>فتاة في قميص أحمر يجلس على السرير</v>
      </c>
    </row>
    <row r="1358">
      <c r="A1358" s="1" t="s">
        <v>400</v>
      </c>
      <c r="B1358" t="str">
        <f>IFERROR(__xludf.DUMMYFUNCTION("GOOGLETRANSLATE(A1358,""en"", ""ar"")"),"كلب يرتدي الكلب الأصفر والأصفر يعمل على مسار")</f>
        <v>كلب يرتدي الكلب الأصفر والأصفر يعمل على مسار</v>
      </c>
    </row>
    <row r="1359">
      <c r="A1359" s="1" t="s">
        <v>400</v>
      </c>
      <c r="B1359" t="str">
        <f>IFERROR(__xludf.DUMMYFUNCTION("GOOGLETRANSLATE(A1359,""en"", ""ar"")"),"كلب يرتدي الكلب الأصفر والأصفر يعمل على مسار")</f>
        <v>كلب يرتدي الكلب الأصفر والأصفر يعمل على مسار</v>
      </c>
    </row>
    <row r="1360">
      <c r="A1360" s="1" t="s">
        <v>400</v>
      </c>
      <c r="B1360" t="str">
        <f>IFERROR(__xludf.DUMMYFUNCTION("GOOGLETRANSLATE(A1360,""en"", ""ar"")"),"كلب يرتدي الكلب الأصفر والأصفر يعمل على مسار")</f>
        <v>كلب يرتدي الكلب الأصفر والأصفر يعمل على مسار</v>
      </c>
    </row>
    <row r="1361">
      <c r="A1361" s="1" t="s">
        <v>401</v>
      </c>
      <c r="B1361" t="str">
        <f>IFERROR(__xludf.DUMMYFUNCTION("GOOGLETRANSLATE(A1361,""en"", ""ar"")"),"على لوح تزلج والقفز في الهواء")</f>
        <v>على لوح تزلج والقفز في الهواء</v>
      </c>
    </row>
    <row r="1362">
      <c r="A1362" s="1" t="s">
        <v>401</v>
      </c>
      <c r="B1362" t="str">
        <f>IFERROR(__xludf.DUMMYFUNCTION("GOOGLETRANSLATE(A1362,""en"", ""ar"")"),"على لوح تزلج والقفز في الهواء")</f>
        <v>على لوح تزلج والقفز في الهواء</v>
      </c>
    </row>
    <row r="1363">
      <c r="A1363" s="1" t="s">
        <v>401</v>
      </c>
      <c r="B1363" t="str">
        <f>IFERROR(__xludf.DUMMYFUNCTION("GOOGLETRANSLATE(A1363,""en"", ""ar"")"),"على لوح تزلج والقفز في الهواء")</f>
        <v>على لوح تزلج والقفز في الهواء</v>
      </c>
    </row>
    <row r="1364">
      <c r="A1364" s="1" t="s">
        <v>402</v>
      </c>
      <c r="B1364" t="str">
        <f>IFERROR(__xludf.DUMMYFUNCTION("GOOGLETRANSLATE(A1364,""en"", ""ar"")"),"مجموعة من الناس يقفون على حافلة")</f>
        <v>مجموعة من الناس يقفون على حافلة</v>
      </c>
    </row>
    <row r="1365">
      <c r="A1365" s="1" t="s">
        <v>402</v>
      </c>
      <c r="B1365" t="str">
        <f>IFERROR(__xludf.DUMMYFUNCTION("GOOGLETRANSLATE(A1365,""en"", ""ar"")"),"مجموعة من الناس يقفون على حافلة")</f>
        <v>مجموعة من الناس يقفون على حافلة</v>
      </c>
    </row>
    <row r="1366">
      <c r="A1366" s="1" t="s">
        <v>402</v>
      </c>
      <c r="B1366" t="str">
        <f>IFERROR(__xludf.DUMMYFUNCTION("GOOGLETRANSLATE(A1366,""en"", ""ar"")"),"مجموعة من الناس يقفون على حافلة")</f>
        <v>مجموعة من الناس يقفون على حافلة</v>
      </c>
    </row>
    <row r="1367">
      <c r="A1367" s="1" t="s">
        <v>403</v>
      </c>
      <c r="B1367" t="str">
        <f>IFERROR(__xludf.DUMMYFUNCTION("GOOGLETRANSLATE(A1367,""en"", ""ar"")"),"رجل في بذلة زرقاء هو ركوب موجة")</f>
        <v>رجل في بذلة زرقاء هو ركوب موجة</v>
      </c>
    </row>
    <row r="1368">
      <c r="A1368" s="1" t="s">
        <v>403</v>
      </c>
      <c r="B1368" t="str">
        <f>IFERROR(__xludf.DUMMYFUNCTION("GOOGLETRANSLATE(A1368,""en"", ""ar"")"),"رجل في بذلة زرقاء هو ركوب موجة")</f>
        <v>رجل في بذلة زرقاء هو ركوب موجة</v>
      </c>
    </row>
    <row r="1369">
      <c r="A1369" s="1" t="s">
        <v>403</v>
      </c>
      <c r="B1369" t="str">
        <f>IFERROR(__xludf.DUMMYFUNCTION("GOOGLETRANSLATE(A1369,""en"", ""ar"")"),"رجل في بذلة زرقاء هو ركوب موجة")</f>
        <v>رجل في بذلة زرقاء هو ركوب موجة</v>
      </c>
    </row>
    <row r="1370">
      <c r="A1370" s="1" t="s">
        <v>34</v>
      </c>
      <c r="B1370" t="str">
        <f>IFERROR(__xludf.DUMMYFUNCTION("GOOGLETRANSLATE(A1370,""en"", ""ar"")"),"رجل يرتدي قميصا أسود يجلس على متن قطار")</f>
        <v>رجل يرتدي قميصا أسود يجلس على متن قطار</v>
      </c>
    </row>
    <row r="1371">
      <c r="A1371" s="1" t="s">
        <v>34</v>
      </c>
      <c r="B1371" t="str">
        <f>IFERROR(__xludf.DUMMYFUNCTION("GOOGLETRANSLATE(A1371,""en"", ""ar"")"),"رجل يرتدي قميصا أسود يجلس على متن قطار")</f>
        <v>رجل يرتدي قميصا أسود يجلس على متن قطار</v>
      </c>
    </row>
    <row r="1372">
      <c r="A1372" s="1" t="s">
        <v>34</v>
      </c>
      <c r="B1372" t="str">
        <f>IFERROR(__xludf.DUMMYFUNCTION("GOOGLETRANSLATE(A1372,""en"", ""ar"")"),"رجل يرتدي قميصا أسود يجلس على متن قطار")</f>
        <v>رجل يرتدي قميصا أسود يجلس على متن قطار</v>
      </c>
    </row>
    <row r="1373">
      <c r="A1373" s="1" t="s">
        <v>404</v>
      </c>
      <c r="B1373" t="str">
        <f>IFERROR(__xludf.DUMMYFUNCTION("GOOGLETRANSLATE(A1373,""en"", ""ar"")"),"رجل يرتدي قميصا أزرق يعمل عن طريق الهواء")</f>
        <v>رجل يرتدي قميصا أزرق يعمل عن طريق الهواء</v>
      </c>
    </row>
    <row r="1374">
      <c r="A1374" s="1" t="s">
        <v>404</v>
      </c>
      <c r="B1374" t="str">
        <f>IFERROR(__xludf.DUMMYFUNCTION("GOOGLETRANSLATE(A1374,""en"", ""ar"")"),"رجل يرتدي قميصا أزرق يعمل عن طريق الهواء")</f>
        <v>رجل يرتدي قميصا أزرق يعمل عن طريق الهواء</v>
      </c>
    </row>
    <row r="1375">
      <c r="A1375" s="1" t="s">
        <v>404</v>
      </c>
      <c r="B1375" t="str">
        <f>IFERROR(__xludf.DUMMYFUNCTION("GOOGLETRANSLATE(A1375,""en"", ""ar"")"),"رجل يرتدي قميصا أزرق يعمل عن طريق الهواء")</f>
        <v>رجل يرتدي قميصا أزرق يعمل عن طريق الهواء</v>
      </c>
    </row>
    <row r="1376">
      <c r="A1376" s="1" t="s">
        <v>405</v>
      </c>
      <c r="B1376" t="str">
        <f>IFERROR(__xludf.DUMMYFUNCTION("GOOGLETRANSLATE(A1376,""en"", ""ar"")"),"فتاة في ثوب أحمر تحتجز صورة لفتاة في الخلفية")</f>
        <v>فتاة في ثوب أحمر تحتجز صورة لفتاة في الخلفية</v>
      </c>
    </row>
    <row r="1377">
      <c r="A1377" s="1" t="s">
        <v>405</v>
      </c>
      <c r="B1377" t="str">
        <f>IFERROR(__xludf.DUMMYFUNCTION("GOOGLETRANSLATE(A1377,""en"", ""ar"")"),"فتاة في ثوب أحمر تحتجز صورة لفتاة في الخلفية")</f>
        <v>فتاة في ثوب أحمر تحتجز صورة لفتاة في الخلفية</v>
      </c>
    </row>
    <row r="1378">
      <c r="A1378" s="1" t="s">
        <v>405</v>
      </c>
      <c r="B1378" t="str">
        <f>IFERROR(__xludf.DUMMYFUNCTION("GOOGLETRANSLATE(A1378,""en"", ""ar"")"),"فتاة في ثوب أحمر تحتجز صورة لفتاة في الخلفية")</f>
        <v>فتاة في ثوب أحمر تحتجز صورة لفتاة في الخلفية</v>
      </c>
    </row>
    <row r="1379">
      <c r="A1379" s="1" t="s">
        <v>406</v>
      </c>
      <c r="B1379" t="str">
        <f>IFERROR(__xludf.DUMMYFUNCTION("GOOGLETRANSLATE(A1379,""en"", ""ar"")"),"رجلان يقفون على صورة")</f>
        <v>رجلان يقفون على صورة</v>
      </c>
    </row>
    <row r="1380">
      <c r="A1380" s="1" t="s">
        <v>406</v>
      </c>
      <c r="B1380" t="str">
        <f>IFERROR(__xludf.DUMMYFUNCTION("GOOGLETRANSLATE(A1380,""en"", ""ar"")"),"رجلان يقفون على صورة")</f>
        <v>رجلان يقفون على صورة</v>
      </c>
    </row>
    <row r="1381">
      <c r="A1381" s="1" t="s">
        <v>406</v>
      </c>
      <c r="B1381" t="str">
        <f>IFERROR(__xludf.DUMMYFUNCTION("GOOGLETRANSLATE(A1381,""en"", ""ar"")"),"رجلان يقفون على صورة")</f>
        <v>رجلان يقفون على صورة</v>
      </c>
    </row>
    <row r="1382">
      <c r="A1382" s="1" t="s">
        <v>407</v>
      </c>
      <c r="B1382" t="str">
        <f>IFERROR(__xludf.DUMMYFUNCTION("GOOGLETRANSLATE(A1382,""en"", ""ar"")"),"رجل يرتدي قميصا أزرق هو عقد لكرة السلة")</f>
        <v>رجل يرتدي قميصا أزرق هو عقد لكرة السلة</v>
      </c>
    </row>
    <row r="1383">
      <c r="A1383" s="1" t="s">
        <v>407</v>
      </c>
      <c r="B1383" t="str">
        <f>IFERROR(__xludf.DUMMYFUNCTION("GOOGLETRANSLATE(A1383,""en"", ""ar"")"),"رجل يرتدي قميصا أزرق هو عقد لكرة السلة")</f>
        <v>رجل يرتدي قميصا أزرق هو عقد لكرة السلة</v>
      </c>
    </row>
    <row r="1384">
      <c r="A1384" s="1" t="s">
        <v>407</v>
      </c>
      <c r="B1384" t="str">
        <f>IFERROR(__xludf.DUMMYFUNCTION("GOOGLETRANSLATE(A1384,""en"", ""ar"")"),"رجل يرتدي قميصا أزرق هو عقد لكرة السلة")</f>
        <v>رجل يرتدي قميصا أزرق هو عقد لكرة السلة</v>
      </c>
    </row>
    <row r="1385">
      <c r="A1385" s="1" t="s">
        <v>408</v>
      </c>
      <c r="B1385" t="str">
        <f>IFERROR(__xludf.DUMMYFUNCTION("GOOGLETRANSLATE(A1385,""en"", ""ar"")"),"كلب أبيض مع القفز الكلب الأسود في الهواء")</f>
        <v>كلب أبيض مع القفز الكلب الأسود في الهواء</v>
      </c>
    </row>
    <row r="1386">
      <c r="A1386" s="1" t="s">
        <v>408</v>
      </c>
      <c r="B1386" t="str">
        <f>IFERROR(__xludf.DUMMYFUNCTION("GOOGLETRANSLATE(A1386,""en"", ""ar"")"),"كلب أبيض مع القفز الكلب الأسود في الهواء")</f>
        <v>كلب أبيض مع القفز الكلب الأسود في الهواء</v>
      </c>
    </row>
    <row r="1387">
      <c r="A1387" s="1" t="s">
        <v>408</v>
      </c>
      <c r="B1387" t="str">
        <f>IFERROR(__xludf.DUMMYFUNCTION("GOOGLETRANSLATE(A1387,""en"", ""ar"")"),"كلب أبيض مع القفز الكلب الأسود في الهواء")</f>
        <v>كلب أبيض مع القفز الكلب الأسود في الهواء</v>
      </c>
    </row>
    <row r="1388">
      <c r="A1388" s="1" t="s">
        <v>409</v>
      </c>
      <c r="B1388" t="str">
        <f>IFERROR(__xludf.DUMMYFUNCTION("GOOGLETRANSLATE(A1388,""en"", ""ar"")"),"رجل على لوح التزلج")</f>
        <v>رجل على لوح التزلج</v>
      </c>
    </row>
    <row r="1389">
      <c r="A1389" s="1" t="s">
        <v>409</v>
      </c>
      <c r="B1389" t="str">
        <f>IFERROR(__xludf.DUMMYFUNCTION("GOOGLETRANSLATE(A1389,""en"", ""ar"")"),"رجل على لوح التزلج")</f>
        <v>رجل على لوح التزلج</v>
      </c>
    </row>
    <row r="1390">
      <c r="A1390" s="1" t="s">
        <v>409</v>
      </c>
      <c r="B1390" t="str">
        <f>IFERROR(__xludf.DUMMYFUNCTION("GOOGLETRANSLATE(A1390,""en"", ""ar"")"),"رجل على لوح التزلج")</f>
        <v>رجل على لوح التزلج</v>
      </c>
    </row>
    <row r="1391">
      <c r="A1391" s="1" t="s">
        <v>410</v>
      </c>
      <c r="B1391" t="str">
        <f>IFERROR(__xludf.DUMMYFUNCTION("GOOGLETRANSLATE(A1391,""en"", ""ar"")"),"كلب أبيض يسير في الشارع")</f>
        <v>كلب أبيض يسير في الشارع</v>
      </c>
    </row>
    <row r="1392">
      <c r="A1392" s="1" t="s">
        <v>410</v>
      </c>
      <c r="B1392" t="str">
        <f>IFERROR(__xludf.DUMMYFUNCTION("GOOGLETRANSLATE(A1392,""en"", ""ar"")"),"كلب أبيض يسير في الشارع")</f>
        <v>كلب أبيض يسير في الشارع</v>
      </c>
    </row>
    <row r="1393">
      <c r="A1393" s="1" t="s">
        <v>410</v>
      </c>
      <c r="B1393" t="str">
        <f>IFERROR(__xludf.DUMMYFUNCTION("GOOGLETRANSLATE(A1393,""en"", ""ar"")"),"كلب أبيض يسير في الشارع")</f>
        <v>كلب أبيض يسير في الشارع</v>
      </c>
    </row>
    <row r="1394">
      <c r="A1394" s="1" t="s">
        <v>24</v>
      </c>
      <c r="B1394" t="str">
        <f>IFERROR(__xludf.DUMMYFUNCTION("GOOGLETRANSLATE(A1394,""en"", ""ar"")"),"كلب أبيض وأسود يعمل من خلال العشب")</f>
        <v>كلب أبيض وأسود يعمل من خلال العشب</v>
      </c>
    </row>
    <row r="1395">
      <c r="A1395" s="1" t="s">
        <v>24</v>
      </c>
      <c r="B1395" t="str">
        <f>IFERROR(__xludf.DUMMYFUNCTION("GOOGLETRANSLATE(A1395,""en"", ""ar"")"),"كلب أبيض وأسود يعمل من خلال العشب")</f>
        <v>كلب أبيض وأسود يعمل من خلال العشب</v>
      </c>
    </row>
    <row r="1396">
      <c r="A1396" s="1" t="s">
        <v>24</v>
      </c>
      <c r="B1396" t="str">
        <f>IFERROR(__xludf.DUMMYFUNCTION("GOOGLETRANSLATE(A1396,""en"", ""ar"")"),"كلب أبيض وأسود يعمل من خلال العشب")</f>
        <v>كلب أبيض وأسود يعمل من خلال العشب</v>
      </c>
    </row>
    <row r="1397">
      <c r="A1397" s="1" t="s">
        <v>411</v>
      </c>
      <c r="B1397" t="str">
        <f>IFERROR(__xludf.DUMMYFUNCTION("GOOGLETRANSLATE(A1397,""en"", ""ar"")"),"امرأة في ثوب أبيض يقف على الرصيف")</f>
        <v>امرأة في ثوب أبيض يقف على الرصيف</v>
      </c>
    </row>
    <row r="1398">
      <c r="A1398" s="1" t="s">
        <v>411</v>
      </c>
      <c r="B1398" t="str">
        <f>IFERROR(__xludf.DUMMYFUNCTION("GOOGLETRANSLATE(A1398,""en"", ""ar"")"),"امرأة في ثوب أبيض يقف على الرصيف")</f>
        <v>امرأة في ثوب أبيض يقف على الرصيف</v>
      </c>
    </row>
    <row r="1399">
      <c r="A1399" s="1" t="s">
        <v>411</v>
      </c>
      <c r="B1399" t="str">
        <f>IFERROR(__xludf.DUMMYFUNCTION("GOOGLETRANSLATE(A1399,""en"", ""ar"")"),"امرأة في ثوب أبيض يقف على الرصيف")</f>
        <v>امرأة في ثوب أبيض يقف على الرصيف</v>
      </c>
    </row>
    <row r="1400">
      <c r="A1400" s="1" t="s">
        <v>412</v>
      </c>
      <c r="B1400" t="str">
        <f>IFERROR(__xludf.DUMMYFUNCTION("GOOGLETRANSLATE(A1400,""en"", ""ar"")"),"مجموعة من الناس يجلسون في أحد شوارع")</f>
        <v>مجموعة من الناس يجلسون في أحد شوارع</v>
      </c>
    </row>
    <row r="1401">
      <c r="A1401" s="1" t="s">
        <v>412</v>
      </c>
      <c r="B1401" t="str">
        <f>IFERROR(__xludf.DUMMYFUNCTION("GOOGLETRANSLATE(A1401,""en"", ""ar"")"),"مجموعة من الناس يجلسون في أحد شوارع")</f>
        <v>مجموعة من الناس يجلسون في أحد شوارع</v>
      </c>
    </row>
    <row r="1402">
      <c r="A1402" s="1" t="s">
        <v>412</v>
      </c>
      <c r="B1402" t="str">
        <f>IFERROR(__xludf.DUMMYFUNCTION("GOOGLETRANSLATE(A1402,""en"", ""ar"")"),"مجموعة من الناس يجلسون في أحد شوارع")</f>
        <v>مجموعة من الناس يجلسون في أحد شوارع</v>
      </c>
    </row>
    <row r="1403">
      <c r="A1403" s="1" t="s">
        <v>413</v>
      </c>
      <c r="B1403" t="str">
        <f>IFERROR(__xludf.DUMMYFUNCTION("GOOGLETRANSLATE(A1403,""en"", ""ar"")"),"رجل يرتدي قميصا أسود ويحمل سيجارة")</f>
        <v>رجل يرتدي قميصا أسود ويحمل سيجارة</v>
      </c>
    </row>
    <row r="1404">
      <c r="A1404" s="1" t="s">
        <v>413</v>
      </c>
      <c r="B1404" t="str">
        <f>IFERROR(__xludf.DUMMYFUNCTION("GOOGLETRANSLATE(A1404,""en"", ""ar"")"),"رجل يرتدي قميصا أسود ويحمل سيجارة")</f>
        <v>رجل يرتدي قميصا أسود ويحمل سيجارة</v>
      </c>
    </row>
    <row r="1405">
      <c r="A1405" s="1" t="s">
        <v>413</v>
      </c>
      <c r="B1405" t="str">
        <f>IFERROR(__xludf.DUMMYFUNCTION("GOOGLETRANSLATE(A1405,""en"", ""ar"")"),"رجل يرتدي قميصا أسود ويحمل سيجارة")</f>
        <v>رجل يرتدي قميصا أسود ويحمل سيجارة</v>
      </c>
    </row>
    <row r="1406">
      <c r="A1406" s="1" t="s">
        <v>414</v>
      </c>
      <c r="B1406" t="str">
        <f>IFERROR(__xludf.DUMMYFUNCTION("GOOGLETRANSLATE(A1406,""en"", ""ar"")"),"رجل يرتدي قميصا أحمر يسير على الشاطئ")</f>
        <v>رجل يرتدي قميصا أحمر يسير على الشاطئ</v>
      </c>
    </row>
    <row r="1407">
      <c r="A1407" s="1" t="s">
        <v>414</v>
      </c>
      <c r="B1407" t="str">
        <f>IFERROR(__xludf.DUMMYFUNCTION("GOOGLETRANSLATE(A1407,""en"", ""ar"")"),"رجل يرتدي قميصا أحمر يسير على الشاطئ")</f>
        <v>رجل يرتدي قميصا أحمر يسير على الشاطئ</v>
      </c>
    </row>
    <row r="1408">
      <c r="A1408" s="1" t="s">
        <v>414</v>
      </c>
      <c r="B1408" t="str">
        <f>IFERROR(__xludf.DUMMYFUNCTION("GOOGLETRANSLATE(A1408,""en"", ""ar"")"),"رجل يرتدي قميصا أحمر يسير على الشاطئ")</f>
        <v>رجل يرتدي قميصا أحمر يسير على الشاطئ</v>
      </c>
    </row>
    <row r="1409">
      <c r="A1409" s="1" t="s">
        <v>415</v>
      </c>
      <c r="B1409" t="str">
        <f>IFERROR(__xludf.DUMMYFUNCTION("GOOGLETRANSLATE(A1409,""en"", ""ar"")"),"يشغل الكلب الأسود والأبيض في حقل")</f>
        <v>يشغل الكلب الأسود والأبيض في حقل</v>
      </c>
    </row>
    <row r="1410">
      <c r="A1410" s="1" t="s">
        <v>415</v>
      </c>
      <c r="B1410" t="str">
        <f>IFERROR(__xludf.DUMMYFUNCTION("GOOGLETRANSLATE(A1410,""en"", ""ar"")"),"يشغل الكلب الأسود والأبيض في حقل")</f>
        <v>يشغل الكلب الأسود والأبيض في حقل</v>
      </c>
    </row>
    <row r="1411">
      <c r="A1411" s="1" t="s">
        <v>415</v>
      </c>
      <c r="B1411" t="str">
        <f>IFERROR(__xludf.DUMMYFUNCTION("GOOGLETRANSLATE(A1411,""en"", ""ar"")"),"يشغل الكلب الأسود والأبيض في حقل")</f>
        <v>يشغل الكلب الأسود والأبيض في حقل</v>
      </c>
    </row>
    <row r="1412">
      <c r="A1412" s="1" t="s">
        <v>416</v>
      </c>
      <c r="B1412" t="str">
        <f>IFERROR(__xludf.DUMMYFUNCTION("GOOGLETRANSLATE(A1412,""en"", ""ar"")"),"فتاة في قميص وردي يقف على الرصيف")</f>
        <v>فتاة في قميص وردي يقف على الرصيف</v>
      </c>
    </row>
    <row r="1413">
      <c r="A1413" s="1" t="s">
        <v>416</v>
      </c>
      <c r="B1413" t="str">
        <f>IFERROR(__xludf.DUMMYFUNCTION("GOOGLETRANSLATE(A1413,""en"", ""ar"")"),"فتاة في قميص وردي يقف على الرصيف")</f>
        <v>فتاة في قميص وردي يقف على الرصيف</v>
      </c>
    </row>
    <row r="1414">
      <c r="A1414" s="1" t="s">
        <v>416</v>
      </c>
      <c r="B1414" t="str">
        <f>IFERROR(__xludf.DUMMYFUNCTION("GOOGLETRANSLATE(A1414,""en"", ""ar"")"),"فتاة في قميص وردي يقف على الرصيف")</f>
        <v>فتاة في قميص وردي يقف على الرصيف</v>
      </c>
    </row>
    <row r="1415">
      <c r="A1415" s="1" t="s">
        <v>417</v>
      </c>
      <c r="B1415" t="str">
        <f>IFERROR(__xludf.DUMMYFUNCTION("GOOGLETRANSLATE(A1415,""en"", ""ar"")"),"رجل يرتدي قميصا أبيض يقف على صخرة")</f>
        <v>رجل يرتدي قميصا أبيض يقف على صخرة</v>
      </c>
    </row>
    <row r="1416">
      <c r="A1416" s="1" t="s">
        <v>417</v>
      </c>
      <c r="B1416" t="str">
        <f>IFERROR(__xludf.DUMMYFUNCTION("GOOGLETRANSLATE(A1416,""en"", ""ar"")"),"رجل يرتدي قميصا أبيض يقف على صخرة")</f>
        <v>رجل يرتدي قميصا أبيض يقف على صخرة</v>
      </c>
    </row>
    <row r="1417">
      <c r="A1417" s="1" t="s">
        <v>417</v>
      </c>
      <c r="B1417" t="str">
        <f>IFERROR(__xludf.DUMMYFUNCTION("GOOGLETRANSLATE(A1417,""en"", ""ar"")"),"رجل يرتدي قميصا أبيض يقف على صخرة")</f>
        <v>رجل يرتدي قميصا أبيض يقف على صخرة</v>
      </c>
    </row>
    <row r="1418">
      <c r="A1418" s="1" t="s">
        <v>418</v>
      </c>
      <c r="B1418" t="str">
        <f>IFERROR(__xludf.DUMMYFUNCTION("GOOGLETRANSLATE(A1418,""en"", ""ar"")"),"رجل يرتدي قميصا أبيض وأسود يعمل في حقل")</f>
        <v>رجل يرتدي قميصا أبيض وأسود يعمل في حقل</v>
      </c>
    </row>
    <row r="1419">
      <c r="A1419" s="1" t="s">
        <v>418</v>
      </c>
      <c r="B1419" t="str">
        <f>IFERROR(__xludf.DUMMYFUNCTION("GOOGLETRANSLATE(A1419,""en"", ""ar"")"),"رجل يرتدي قميصا أبيض وأسود يعمل في حقل")</f>
        <v>رجل يرتدي قميصا أبيض وأسود يعمل في حقل</v>
      </c>
    </row>
    <row r="1420">
      <c r="A1420" s="1" t="s">
        <v>418</v>
      </c>
      <c r="B1420" t="str">
        <f>IFERROR(__xludf.DUMMYFUNCTION("GOOGLETRANSLATE(A1420,""en"", ""ar"")"),"رجل يرتدي قميصا أبيض وأسود يعمل في حقل")</f>
        <v>رجل يرتدي قميصا أبيض وأسود يعمل في حقل</v>
      </c>
    </row>
    <row r="1421">
      <c r="A1421" s="1" t="s">
        <v>419</v>
      </c>
      <c r="B1421" t="str">
        <f>IFERROR(__xludf.DUMMYFUNCTION("GOOGLETRANSLATE(A1421,""en"", ""ar"")"),"رجل يرتدي قميصا أبيض وقميصا أبيض يقف على منحدر")</f>
        <v>رجل يرتدي قميصا أبيض وقميصا أبيض يقف على منحدر</v>
      </c>
    </row>
    <row r="1422">
      <c r="A1422" s="1" t="s">
        <v>419</v>
      </c>
      <c r="B1422" t="str">
        <f>IFERROR(__xludf.DUMMYFUNCTION("GOOGLETRANSLATE(A1422,""en"", ""ar"")"),"رجل يرتدي قميصا أبيض وقميصا أبيض يقف على منحدر")</f>
        <v>رجل يرتدي قميصا أبيض وقميصا أبيض يقف على منحدر</v>
      </c>
    </row>
    <row r="1423">
      <c r="A1423" s="1" t="s">
        <v>419</v>
      </c>
      <c r="B1423" t="str">
        <f>IFERROR(__xludf.DUMMYFUNCTION("GOOGLETRANSLATE(A1423,""en"", ""ar"")"),"رجل يرتدي قميصا أبيض وقميصا أبيض يقف على منحدر")</f>
        <v>رجل يرتدي قميصا أبيض وقميصا أبيض يقف على منحدر</v>
      </c>
    </row>
    <row r="1424">
      <c r="A1424" s="1" t="s">
        <v>420</v>
      </c>
      <c r="B1424" t="str">
        <f>IFERROR(__xludf.DUMMYFUNCTION("GOOGLETRANSLATE(A1424,""en"", ""ar"")"),"يقفز صبي صغير قبالة لوح التزلج")</f>
        <v>يقفز صبي صغير قبالة لوح التزلج</v>
      </c>
    </row>
    <row r="1425">
      <c r="A1425" s="1" t="s">
        <v>420</v>
      </c>
      <c r="B1425" t="str">
        <f>IFERROR(__xludf.DUMMYFUNCTION("GOOGLETRANSLATE(A1425,""en"", ""ar"")"),"يقفز صبي صغير قبالة لوح التزلج")</f>
        <v>يقفز صبي صغير قبالة لوح التزلج</v>
      </c>
    </row>
    <row r="1426">
      <c r="A1426" s="1" t="s">
        <v>420</v>
      </c>
      <c r="B1426" t="str">
        <f>IFERROR(__xludf.DUMMYFUNCTION("GOOGLETRANSLATE(A1426,""en"", ""ar"")"),"يقفز صبي صغير قبالة لوح التزلج")</f>
        <v>يقفز صبي صغير قبالة لوح التزلج</v>
      </c>
    </row>
    <row r="1427">
      <c r="A1427" s="1" t="s">
        <v>421</v>
      </c>
      <c r="B1427" t="str">
        <f>IFERROR(__xludf.DUMMYFUNCTION("GOOGLETRANSLATE(A1427,""en"", ""ar"")"),"مجموعة من الناس يجلسون على ملعب")</f>
        <v>مجموعة من الناس يجلسون على ملعب</v>
      </c>
    </row>
    <row r="1428">
      <c r="A1428" s="1" t="s">
        <v>421</v>
      </c>
      <c r="B1428" t="str">
        <f>IFERROR(__xludf.DUMMYFUNCTION("GOOGLETRANSLATE(A1428,""en"", ""ar"")"),"مجموعة من الناس يجلسون على ملعب")</f>
        <v>مجموعة من الناس يجلسون على ملعب</v>
      </c>
    </row>
    <row r="1429">
      <c r="A1429" s="1" t="s">
        <v>421</v>
      </c>
      <c r="B1429" t="str">
        <f>IFERROR(__xludf.DUMMYFUNCTION("GOOGLETRANSLATE(A1429,""en"", ""ar"")"),"مجموعة من الناس يجلسون على ملعب")</f>
        <v>مجموعة من الناس يجلسون على ملعب</v>
      </c>
    </row>
    <row r="1430">
      <c r="A1430" s="1" t="s">
        <v>422</v>
      </c>
      <c r="B1430" t="str">
        <f>IFERROR(__xludf.DUMMYFUNCTION("GOOGLETRANSLATE(A1430,""en"", ""ar"")"),"رجل يرتدي قميصا أزرق يعمل على الشارع")</f>
        <v>رجل يرتدي قميصا أزرق يعمل على الشارع</v>
      </c>
    </row>
    <row r="1431">
      <c r="A1431" s="1" t="s">
        <v>422</v>
      </c>
      <c r="B1431" t="str">
        <f>IFERROR(__xludf.DUMMYFUNCTION("GOOGLETRANSLATE(A1431,""en"", ""ar"")"),"رجل يرتدي قميصا أزرق يعمل على الشارع")</f>
        <v>رجل يرتدي قميصا أزرق يعمل على الشارع</v>
      </c>
    </row>
    <row r="1432">
      <c r="A1432" s="1" t="s">
        <v>422</v>
      </c>
      <c r="B1432" t="str">
        <f>IFERROR(__xludf.DUMMYFUNCTION("GOOGLETRANSLATE(A1432,""en"", ""ar"")"),"رجل يرتدي قميصا أزرق يعمل على الشارع")</f>
        <v>رجل يرتدي قميصا أزرق يعمل على الشارع</v>
      </c>
    </row>
    <row r="1433">
      <c r="A1433" s="1" t="s">
        <v>246</v>
      </c>
      <c r="B1433" t="str">
        <f>IFERROR(__xludf.DUMMYFUNCTION("GOOGLETRANSLATE(A1433,""en"", ""ar"")"),"يدير الكلب الأبيض من خلال العشب")</f>
        <v>يدير الكلب الأبيض من خلال العشب</v>
      </c>
    </row>
    <row r="1434">
      <c r="A1434" s="1" t="s">
        <v>246</v>
      </c>
      <c r="B1434" t="str">
        <f>IFERROR(__xludf.DUMMYFUNCTION("GOOGLETRANSLATE(A1434,""en"", ""ar"")"),"يدير الكلب الأبيض من خلال العشب")</f>
        <v>يدير الكلب الأبيض من خلال العشب</v>
      </c>
    </row>
    <row r="1435">
      <c r="A1435" s="1" t="s">
        <v>246</v>
      </c>
      <c r="B1435" t="str">
        <f>IFERROR(__xludf.DUMMYFUNCTION("GOOGLETRANSLATE(A1435,""en"", ""ar"")"),"يدير الكلب الأبيض من خلال العشب")</f>
        <v>يدير الكلب الأبيض من خلال العشب</v>
      </c>
    </row>
    <row r="1436">
      <c r="A1436" s="1" t="s">
        <v>423</v>
      </c>
      <c r="B1436" t="str">
        <f>IFERROR(__xludf.DUMMYFUNCTION("GOOGLETRANSLATE(A1436,""en"", ""ar"")"),"رجل مع كلب البني والأبيض يلعبون في الثلج")</f>
        <v>رجل مع كلب البني والأبيض يلعبون في الثلج</v>
      </c>
    </row>
    <row r="1437">
      <c r="A1437" s="1" t="s">
        <v>423</v>
      </c>
      <c r="B1437" t="str">
        <f>IFERROR(__xludf.DUMMYFUNCTION("GOOGLETRANSLATE(A1437,""en"", ""ar"")"),"رجل مع كلب البني والأبيض يلعبون في الثلج")</f>
        <v>رجل مع كلب البني والأبيض يلعبون في الثلج</v>
      </c>
    </row>
    <row r="1438">
      <c r="A1438" s="1" t="s">
        <v>423</v>
      </c>
      <c r="B1438" t="str">
        <f>IFERROR(__xludf.DUMMYFUNCTION("GOOGLETRANSLATE(A1438,""en"", ""ar"")"),"رجل مع كلب البني والأبيض يلعبون في الثلج")</f>
        <v>رجل مع كلب البني والأبيض يلعبون في الثلج</v>
      </c>
    </row>
    <row r="1439">
      <c r="A1439" s="1" t="s">
        <v>424</v>
      </c>
      <c r="B1439" t="str">
        <f>IFERROR(__xludf.DUMMYFUNCTION("GOOGLETRANSLATE(A1439,""en"", ""ar"")"),"رجل يرتدي قميصا أسود يقف في بركة")</f>
        <v>رجل يرتدي قميصا أسود يقف في بركة</v>
      </c>
    </row>
    <row r="1440">
      <c r="A1440" s="1" t="s">
        <v>424</v>
      </c>
      <c r="B1440" t="str">
        <f>IFERROR(__xludf.DUMMYFUNCTION("GOOGLETRANSLATE(A1440,""en"", ""ar"")"),"رجل يرتدي قميصا أسود يقف في بركة")</f>
        <v>رجل يرتدي قميصا أسود يقف في بركة</v>
      </c>
    </row>
    <row r="1441">
      <c r="A1441" s="1" t="s">
        <v>424</v>
      </c>
      <c r="B1441" t="str">
        <f>IFERROR(__xludf.DUMMYFUNCTION("GOOGLETRANSLATE(A1441,""en"", ""ar"")"),"رجل يرتدي قميصا أسود يقف في بركة")</f>
        <v>رجل يرتدي قميصا أسود يقف في بركة</v>
      </c>
    </row>
    <row r="1442">
      <c r="A1442" s="1" t="s">
        <v>425</v>
      </c>
      <c r="B1442" t="str">
        <f>IFERROR(__xludf.DUMMYFUNCTION("GOOGLETRANSLATE(A1442,""en"", ""ar"")"),"صبي صغير يرتدي قميصا أزرق يلعب في بركة")</f>
        <v>صبي صغير يرتدي قميصا أزرق يلعب في بركة</v>
      </c>
    </row>
    <row r="1443">
      <c r="A1443" s="1" t="s">
        <v>425</v>
      </c>
      <c r="B1443" t="str">
        <f>IFERROR(__xludf.DUMMYFUNCTION("GOOGLETRANSLATE(A1443,""en"", ""ar"")"),"صبي صغير يرتدي قميصا أزرق يلعب في بركة")</f>
        <v>صبي صغير يرتدي قميصا أزرق يلعب في بركة</v>
      </c>
    </row>
    <row r="1444">
      <c r="A1444" s="1" t="s">
        <v>425</v>
      </c>
      <c r="B1444" t="str">
        <f>IFERROR(__xludf.DUMMYFUNCTION("GOOGLETRANSLATE(A1444,""en"", ""ar"")"),"صبي صغير يرتدي قميصا أزرق يلعب في بركة")</f>
        <v>صبي صغير يرتدي قميصا أزرق يلعب في بركة</v>
      </c>
    </row>
    <row r="1445">
      <c r="A1445" s="1" t="s">
        <v>426</v>
      </c>
      <c r="B1445" t="str">
        <f>IFERROR(__xludf.DUMMYFUNCTION("GOOGLETRANSLATE(A1445,""en"", ""ar"")"),"كلب البني يقفز في الماء")</f>
        <v>كلب البني يقفز في الماء</v>
      </c>
    </row>
    <row r="1446">
      <c r="A1446" s="1" t="s">
        <v>426</v>
      </c>
      <c r="B1446" t="str">
        <f>IFERROR(__xludf.DUMMYFUNCTION("GOOGLETRANSLATE(A1446,""en"", ""ar"")"),"كلب البني يقفز في الماء")</f>
        <v>كلب البني يقفز في الماء</v>
      </c>
    </row>
    <row r="1447">
      <c r="A1447" s="1" t="s">
        <v>426</v>
      </c>
      <c r="B1447" t="str">
        <f>IFERROR(__xludf.DUMMYFUNCTION("GOOGLETRANSLATE(A1447,""en"", ""ar"")"),"كلب البني يقفز في الماء")</f>
        <v>كلب البني يقفز في الماء</v>
      </c>
    </row>
    <row r="1448">
      <c r="A1448" s="1" t="s">
        <v>22</v>
      </c>
      <c r="B1448" t="str">
        <f>IFERROR(__xludf.DUMMYFUNCTION("GOOGLETRANSLATE(A1448,""en"", ""ar"")"),"مجموعة من الناس يجلسون على مقاعد البدلاء")</f>
        <v>مجموعة من الناس يجلسون على مقاعد البدلاء</v>
      </c>
    </row>
    <row r="1449">
      <c r="A1449" s="1" t="s">
        <v>22</v>
      </c>
      <c r="B1449" t="str">
        <f>IFERROR(__xludf.DUMMYFUNCTION("GOOGLETRANSLATE(A1449,""en"", ""ar"")"),"مجموعة من الناس يجلسون على مقاعد البدلاء")</f>
        <v>مجموعة من الناس يجلسون على مقاعد البدلاء</v>
      </c>
    </row>
    <row r="1450">
      <c r="A1450" s="1" t="s">
        <v>22</v>
      </c>
      <c r="B1450" t="str">
        <f>IFERROR(__xludf.DUMMYFUNCTION("GOOGLETRANSLATE(A1450,""en"", ""ar"")"),"مجموعة من الناس يجلسون على مقاعد البدلاء")</f>
        <v>مجموعة من الناس يجلسون على مقاعد البدلاء</v>
      </c>
    </row>
    <row r="1451">
      <c r="A1451" s="1" t="s">
        <v>427</v>
      </c>
      <c r="B1451" t="str">
        <f>IFERROR(__xludf.DUMMYFUNCTION("GOOGLETRANSLATE(A1451,""en"", ""ar"")"),"مجموعة من الناس يقفون أمام صورة")</f>
        <v>مجموعة من الناس يقفون أمام صورة</v>
      </c>
    </row>
    <row r="1452">
      <c r="A1452" s="1" t="s">
        <v>427</v>
      </c>
      <c r="B1452" t="str">
        <f>IFERROR(__xludf.DUMMYFUNCTION("GOOGLETRANSLATE(A1452,""en"", ""ar"")"),"مجموعة من الناس يقفون أمام صورة")</f>
        <v>مجموعة من الناس يقفون أمام صورة</v>
      </c>
    </row>
    <row r="1453">
      <c r="A1453" s="1" t="s">
        <v>427</v>
      </c>
      <c r="B1453" t="str">
        <f>IFERROR(__xludf.DUMMYFUNCTION("GOOGLETRANSLATE(A1453,""en"", ""ar"")"),"مجموعة من الناس يقفون أمام صورة")</f>
        <v>مجموعة من الناس يقفون أمام صورة</v>
      </c>
    </row>
    <row r="1454">
      <c r="A1454" s="1" t="s">
        <v>428</v>
      </c>
      <c r="B1454" t="str">
        <f>IFERROR(__xludf.DUMMYFUNCTION("GOOGLETRANSLATE(A1454,""en"", ""ar"")"),"رجل يرتدي قميصا أخضر هو ركوب موجة")</f>
        <v>رجل يرتدي قميصا أخضر هو ركوب موجة</v>
      </c>
    </row>
    <row r="1455">
      <c r="A1455" s="1" t="s">
        <v>428</v>
      </c>
      <c r="B1455" t="str">
        <f>IFERROR(__xludf.DUMMYFUNCTION("GOOGLETRANSLATE(A1455,""en"", ""ar"")"),"رجل يرتدي قميصا أخضر هو ركوب موجة")</f>
        <v>رجل يرتدي قميصا أخضر هو ركوب موجة</v>
      </c>
    </row>
    <row r="1456">
      <c r="A1456" s="1" t="s">
        <v>428</v>
      </c>
      <c r="B1456" t="str">
        <f>IFERROR(__xludf.DUMMYFUNCTION("GOOGLETRANSLATE(A1456,""en"", ""ar"")"),"رجل يرتدي قميصا أخضر هو ركوب موجة")</f>
        <v>رجل يرتدي قميصا أخضر هو ركوب موجة</v>
      </c>
    </row>
    <row r="1457">
      <c r="A1457" s="1" t="s">
        <v>429</v>
      </c>
      <c r="B1457" t="str">
        <f>IFERROR(__xludf.DUMMYFUNCTION("GOOGLETRANSLATE(A1457,""en"", ""ar"")"),"مجموعة من الناس يجلسون أمام طاولة")</f>
        <v>مجموعة من الناس يجلسون أمام طاولة</v>
      </c>
    </row>
    <row r="1458">
      <c r="A1458" s="1" t="s">
        <v>429</v>
      </c>
      <c r="B1458" t="str">
        <f>IFERROR(__xludf.DUMMYFUNCTION("GOOGLETRANSLATE(A1458,""en"", ""ar"")"),"مجموعة من الناس يجلسون أمام طاولة")</f>
        <v>مجموعة من الناس يجلسون أمام طاولة</v>
      </c>
    </row>
    <row r="1459">
      <c r="A1459" s="1" t="s">
        <v>429</v>
      </c>
      <c r="B1459" t="str">
        <f>IFERROR(__xludf.DUMMYFUNCTION("GOOGLETRANSLATE(A1459,""en"", ""ar"")"),"مجموعة من الناس يجلسون أمام طاولة")</f>
        <v>مجموعة من الناس يجلسون أمام طاولة</v>
      </c>
    </row>
    <row r="1460">
      <c r="A1460" s="1" t="s">
        <v>430</v>
      </c>
      <c r="B1460" t="str">
        <f>IFERROR(__xludf.DUMMYFUNCTION("GOOGLETRANSLATE(A1460,""en"", ""ar"")"),"رجل يرتدي قميصا أزرق يقف على العشب")</f>
        <v>رجل يرتدي قميصا أزرق يقف على العشب</v>
      </c>
    </row>
    <row r="1461">
      <c r="A1461" s="1" t="s">
        <v>430</v>
      </c>
      <c r="B1461" t="str">
        <f>IFERROR(__xludf.DUMMYFUNCTION("GOOGLETRANSLATE(A1461,""en"", ""ar"")"),"رجل يرتدي قميصا أزرق يقف على العشب")</f>
        <v>رجل يرتدي قميصا أزرق يقف على العشب</v>
      </c>
    </row>
    <row r="1462">
      <c r="A1462" s="1" t="s">
        <v>430</v>
      </c>
      <c r="B1462" t="str">
        <f>IFERROR(__xludf.DUMMYFUNCTION("GOOGLETRANSLATE(A1462,""en"", ""ar"")"),"رجل يرتدي قميصا أزرق يقف على العشب")</f>
        <v>رجل يرتدي قميصا أزرق يقف على العشب</v>
      </c>
    </row>
    <row r="1463">
      <c r="A1463" s="1" t="s">
        <v>431</v>
      </c>
      <c r="B1463" t="str">
        <f>IFERROR(__xludf.DUMMYFUNCTION("GOOGLETRANSLATE(A1463,""en"", ""ar"")"),"رجل وامرأة في سترة سوداء وسترة سوداء")</f>
        <v>رجل وامرأة في سترة سوداء وسترة سوداء</v>
      </c>
    </row>
    <row r="1464">
      <c r="A1464" s="1" t="s">
        <v>431</v>
      </c>
      <c r="B1464" t="str">
        <f>IFERROR(__xludf.DUMMYFUNCTION("GOOGLETRANSLATE(A1464,""en"", ""ar"")"),"رجل وامرأة في سترة سوداء وسترة سوداء")</f>
        <v>رجل وامرأة في سترة سوداء وسترة سوداء</v>
      </c>
    </row>
    <row r="1465">
      <c r="A1465" s="1" t="s">
        <v>431</v>
      </c>
      <c r="B1465" t="str">
        <f>IFERROR(__xludf.DUMMYFUNCTION("GOOGLETRANSLATE(A1465,""en"", ""ar"")"),"رجل وامرأة في سترة سوداء وسترة سوداء")</f>
        <v>رجل وامرأة في سترة سوداء وسترة سوداء</v>
      </c>
    </row>
    <row r="1466">
      <c r="A1466" s="1" t="s">
        <v>432</v>
      </c>
      <c r="B1466" t="str">
        <f>IFERROR(__xludf.DUMMYFUNCTION("GOOGLETRANSLATE(A1466,""en"", ""ar"")"),"كلب البني مع لعبة الحمراء في فمه")</f>
        <v>كلب البني مع لعبة الحمراء في فمه</v>
      </c>
    </row>
    <row r="1467">
      <c r="A1467" s="1" t="s">
        <v>432</v>
      </c>
      <c r="B1467" t="str">
        <f>IFERROR(__xludf.DUMMYFUNCTION("GOOGLETRANSLATE(A1467,""en"", ""ar"")"),"كلب البني مع لعبة الحمراء في فمه")</f>
        <v>كلب البني مع لعبة الحمراء في فمه</v>
      </c>
    </row>
    <row r="1468">
      <c r="A1468" s="1" t="s">
        <v>432</v>
      </c>
      <c r="B1468" t="str">
        <f>IFERROR(__xludf.DUMMYFUNCTION("GOOGLETRANSLATE(A1468,""en"", ""ar"")"),"كلب البني مع لعبة الحمراء في فمه")</f>
        <v>كلب البني مع لعبة الحمراء في فمه</v>
      </c>
    </row>
    <row r="1469">
      <c r="A1469" s="1" t="s">
        <v>433</v>
      </c>
      <c r="B1469" t="str">
        <f>IFERROR(__xludf.DUMMYFUNCTION("GOOGLETRANSLATE(A1469,""en"", ""ar"")"),"صبي صغير يرتدي قميصا أزرق وقميصا أزرق يقف أمام مبنى")</f>
        <v>صبي صغير يرتدي قميصا أزرق وقميصا أزرق يقف أمام مبنى</v>
      </c>
    </row>
    <row r="1470">
      <c r="A1470" s="1" t="s">
        <v>433</v>
      </c>
      <c r="B1470" t="str">
        <f>IFERROR(__xludf.DUMMYFUNCTION("GOOGLETRANSLATE(A1470,""en"", ""ar"")"),"صبي صغير يرتدي قميصا أزرق وقميصا أزرق يقف أمام مبنى")</f>
        <v>صبي صغير يرتدي قميصا أزرق وقميصا أزرق يقف أمام مبنى</v>
      </c>
    </row>
    <row r="1471">
      <c r="A1471" s="1" t="s">
        <v>433</v>
      </c>
      <c r="B1471" t="str">
        <f>IFERROR(__xludf.DUMMYFUNCTION("GOOGLETRANSLATE(A1471,""en"", ""ar"")"),"صبي صغير يرتدي قميصا أزرق وقميصا أزرق يقف أمام مبنى")</f>
        <v>صبي صغير يرتدي قميصا أزرق وقميصا أزرق يقف أمام مبنى</v>
      </c>
    </row>
    <row r="1472">
      <c r="A1472" s="1" t="s">
        <v>434</v>
      </c>
      <c r="B1472" t="str">
        <f>IFERROR(__xludf.DUMMYFUNCTION("GOOGLETRANSLATE(A1472,""en"", ""ar"")"),"رجل يرتدي قميصا أحمر هو القفز في الماء")</f>
        <v>رجل يرتدي قميصا أحمر هو القفز في الماء</v>
      </c>
    </row>
    <row r="1473">
      <c r="A1473" s="1" t="s">
        <v>434</v>
      </c>
      <c r="B1473" t="str">
        <f>IFERROR(__xludf.DUMMYFUNCTION("GOOGLETRANSLATE(A1473,""en"", ""ar"")"),"رجل يرتدي قميصا أحمر هو القفز في الماء")</f>
        <v>رجل يرتدي قميصا أحمر هو القفز في الماء</v>
      </c>
    </row>
    <row r="1474">
      <c r="A1474" s="1" t="s">
        <v>434</v>
      </c>
      <c r="B1474" t="str">
        <f>IFERROR(__xludf.DUMMYFUNCTION("GOOGLETRANSLATE(A1474,""en"", ""ar"")"),"رجل يرتدي قميصا أحمر هو القفز في الماء")</f>
        <v>رجل يرتدي قميصا أحمر هو القفز في الماء</v>
      </c>
    </row>
    <row r="1475">
      <c r="A1475" s="1" t="s">
        <v>382</v>
      </c>
      <c r="B1475" t="str">
        <f>IFERROR(__xludf.DUMMYFUNCTION("GOOGLETRANSLATE(A1475,""en"", ""ar"")"),"مجموعة من الناس يلعبون في الهواء")</f>
        <v>مجموعة من الناس يلعبون في الهواء</v>
      </c>
    </row>
    <row r="1476">
      <c r="A1476" s="1" t="s">
        <v>382</v>
      </c>
      <c r="B1476" t="str">
        <f>IFERROR(__xludf.DUMMYFUNCTION("GOOGLETRANSLATE(A1476,""en"", ""ar"")"),"مجموعة من الناس يلعبون في الهواء")</f>
        <v>مجموعة من الناس يلعبون في الهواء</v>
      </c>
    </row>
    <row r="1477">
      <c r="A1477" s="1" t="s">
        <v>382</v>
      </c>
      <c r="B1477" t="str">
        <f>IFERROR(__xludf.DUMMYFUNCTION("GOOGLETRANSLATE(A1477,""en"", ""ar"")"),"مجموعة من الناس يلعبون في الهواء")</f>
        <v>مجموعة من الناس يلعبون في الهواء</v>
      </c>
    </row>
    <row r="1478">
      <c r="A1478" s="1" t="s">
        <v>35</v>
      </c>
      <c r="B1478" t="str">
        <f>IFERROR(__xludf.DUMMYFUNCTION("GOOGLETRANSLATE(A1478,""en"", ""ar"")"),"مجموعة من الناس يقفون أمام مبنى")</f>
        <v>مجموعة من الناس يقفون أمام مبنى</v>
      </c>
    </row>
    <row r="1479">
      <c r="A1479" s="1" t="s">
        <v>35</v>
      </c>
      <c r="B1479" t="str">
        <f>IFERROR(__xludf.DUMMYFUNCTION("GOOGLETRANSLATE(A1479,""en"", ""ar"")"),"مجموعة من الناس يقفون أمام مبنى")</f>
        <v>مجموعة من الناس يقفون أمام مبنى</v>
      </c>
    </row>
    <row r="1480">
      <c r="A1480" s="1" t="s">
        <v>35</v>
      </c>
      <c r="B1480" t="str">
        <f>IFERROR(__xludf.DUMMYFUNCTION("GOOGLETRANSLATE(A1480,""en"", ""ar"")"),"مجموعة من الناس يقفون أمام مبنى")</f>
        <v>مجموعة من الناس يقفون أمام مبنى</v>
      </c>
    </row>
    <row r="1481">
      <c r="A1481" s="1" t="s">
        <v>435</v>
      </c>
      <c r="B1481" t="str">
        <f>IFERROR(__xludf.DUMMYFUNCTION("GOOGLETRANSLATE(A1481,""en"", ""ar"")"),"مجموعة من الناس على دراجة نارية")</f>
        <v>مجموعة من الناس على دراجة نارية</v>
      </c>
    </row>
    <row r="1482">
      <c r="A1482" s="1" t="s">
        <v>435</v>
      </c>
      <c r="B1482" t="str">
        <f>IFERROR(__xludf.DUMMYFUNCTION("GOOGLETRANSLATE(A1482,""en"", ""ar"")"),"مجموعة من الناس على دراجة نارية")</f>
        <v>مجموعة من الناس على دراجة نارية</v>
      </c>
    </row>
    <row r="1483">
      <c r="A1483" s="1" t="s">
        <v>435</v>
      </c>
      <c r="B1483" t="str">
        <f>IFERROR(__xludf.DUMMYFUNCTION("GOOGLETRANSLATE(A1483,""en"", ""ar"")"),"مجموعة من الناس على دراجة نارية")</f>
        <v>مجموعة من الناس على دراجة نارية</v>
      </c>
    </row>
    <row r="1484">
      <c r="A1484" s="1" t="s">
        <v>167</v>
      </c>
      <c r="B1484" t="str">
        <f>IFERROR(__xludf.DUMMYFUNCTION("GOOGLETRANSLATE(A1484,""en"", ""ar"")"),"مجموعة من الناس يلعبون في الماء")</f>
        <v>مجموعة من الناس يلعبون في الماء</v>
      </c>
    </row>
    <row r="1485">
      <c r="A1485" s="1" t="s">
        <v>167</v>
      </c>
      <c r="B1485" t="str">
        <f>IFERROR(__xludf.DUMMYFUNCTION("GOOGLETRANSLATE(A1485,""en"", ""ar"")"),"مجموعة من الناس يلعبون في الماء")</f>
        <v>مجموعة من الناس يلعبون في الماء</v>
      </c>
    </row>
    <row r="1486">
      <c r="A1486" s="1" t="s">
        <v>167</v>
      </c>
      <c r="B1486" t="str">
        <f>IFERROR(__xludf.DUMMYFUNCTION("GOOGLETRANSLATE(A1486,""en"", ""ar"")"),"مجموعة من الناس يلعبون في الماء")</f>
        <v>مجموعة من الناس يلعبون في الماء</v>
      </c>
    </row>
    <row r="1487">
      <c r="A1487" s="1" t="s">
        <v>436</v>
      </c>
      <c r="B1487" t="str">
        <f>IFERROR(__xludf.DUMMYFUNCTION("GOOGLETRANSLATE(A1487,""en"", ""ar"")"),"رجل في بذلة سوداء يركب موجة")</f>
        <v>رجل في بذلة سوداء يركب موجة</v>
      </c>
    </row>
    <row r="1488">
      <c r="A1488" s="1" t="s">
        <v>436</v>
      </c>
      <c r="B1488" t="str">
        <f>IFERROR(__xludf.DUMMYFUNCTION("GOOGLETRANSLATE(A1488,""en"", ""ar"")"),"رجل في بذلة سوداء يركب موجة")</f>
        <v>رجل في بذلة سوداء يركب موجة</v>
      </c>
    </row>
    <row r="1489">
      <c r="A1489" s="1" t="s">
        <v>436</v>
      </c>
      <c r="B1489" t="str">
        <f>IFERROR(__xludf.DUMMYFUNCTION("GOOGLETRANSLATE(A1489,""en"", ""ar"")"),"رجل في بذلة سوداء يركب موجة")</f>
        <v>رجل في بذلة سوداء يركب موجة</v>
      </c>
    </row>
    <row r="1490">
      <c r="A1490" s="1" t="s">
        <v>437</v>
      </c>
      <c r="B1490" t="str">
        <f>IFERROR(__xludf.DUMMYFUNCTION("GOOGLETRANSLATE(A1490,""en"", ""ar"")"),"كلب أسود يسبح في الماء")</f>
        <v>كلب أسود يسبح في الماء</v>
      </c>
    </row>
    <row r="1491">
      <c r="A1491" s="1" t="s">
        <v>437</v>
      </c>
      <c r="B1491" t="str">
        <f>IFERROR(__xludf.DUMMYFUNCTION("GOOGLETRANSLATE(A1491,""en"", ""ar"")"),"كلب أسود يسبح في الماء")</f>
        <v>كلب أسود يسبح في الماء</v>
      </c>
    </row>
    <row r="1492">
      <c r="A1492" s="1" t="s">
        <v>437</v>
      </c>
      <c r="B1492" t="str">
        <f>IFERROR(__xludf.DUMMYFUNCTION("GOOGLETRANSLATE(A1492,""en"", ""ar"")"),"كلب أسود يسبح في الماء")</f>
        <v>كلب أسود يسبح في الماء</v>
      </c>
    </row>
    <row r="1493">
      <c r="A1493" s="1" t="s">
        <v>438</v>
      </c>
      <c r="B1493" t="str">
        <f>IFERROR(__xludf.DUMMYFUNCTION("GOOGLETRANSLATE(A1493,""en"", ""ar"")"),"يتم تشغيل اثنين من الكلاب على الشاطئ")</f>
        <v>يتم تشغيل اثنين من الكلاب على الشاطئ</v>
      </c>
    </row>
    <row r="1494">
      <c r="A1494" s="1" t="s">
        <v>438</v>
      </c>
      <c r="B1494" t="str">
        <f>IFERROR(__xludf.DUMMYFUNCTION("GOOGLETRANSLATE(A1494,""en"", ""ar"")"),"يتم تشغيل اثنين من الكلاب على الشاطئ")</f>
        <v>يتم تشغيل اثنين من الكلاب على الشاطئ</v>
      </c>
    </row>
    <row r="1495">
      <c r="A1495" s="1" t="s">
        <v>438</v>
      </c>
      <c r="B1495" t="str">
        <f>IFERROR(__xludf.DUMMYFUNCTION("GOOGLETRANSLATE(A1495,""en"", ""ar"")"),"يتم تشغيل اثنين من الكلاب على الشاطئ")</f>
        <v>يتم تشغيل اثنين من الكلاب على الشاطئ</v>
      </c>
    </row>
    <row r="1496">
      <c r="A1496" s="1" t="s">
        <v>439</v>
      </c>
      <c r="B1496" t="str">
        <f>IFERROR(__xludf.DUMMYFUNCTION("GOOGLETRANSLATE(A1496,""en"", ""ar"")"),"سيرفر هو ركوب موجة")</f>
        <v>سيرفر هو ركوب موجة</v>
      </c>
    </row>
    <row r="1497">
      <c r="A1497" s="1" t="s">
        <v>439</v>
      </c>
      <c r="B1497" t="str">
        <f>IFERROR(__xludf.DUMMYFUNCTION("GOOGLETRANSLATE(A1497,""en"", ""ar"")"),"سيرفر هو ركوب موجة")</f>
        <v>سيرفر هو ركوب موجة</v>
      </c>
    </row>
    <row r="1498">
      <c r="A1498" s="1" t="s">
        <v>439</v>
      </c>
      <c r="B1498" t="str">
        <f>IFERROR(__xludf.DUMMYFUNCTION("GOOGLETRANSLATE(A1498,""en"", ""ar"")"),"سيرفر هو ركوب موجة")</f>
        <v>سيرفر هو ركوب موجة</v>
      </c>
    </row>
    <row r="1499">
      <c r="A1499" s="1" t="s">
        <v>440</v>
      </c>
      <c r="B1499" t="str">
        <f>IFERROR(__xludf.DUMMYFUNCTION("GOOGLETRANSLATE(A1499,""en"", ""ar"")"),"رجل يركب دراجة في الهواء")</f>
        <v>رجل يركب دراجة في الهواء</v>
      </c>
    </row>
    <row r="1500">
      <c r="A1500" s="1" t="s">
        <v>440</v>
      </c>
      <c r="B1500" t="str">
        <f>IFERROR(__xludf.DUMMYFUNCTION("GOOGLETRANSLATE(A1500,""en"", ""ar"")"),"رجل يركب دراجة في الهواء")</f>
        <v>رجل يركب دراجة في الهواء</v>
      </c>
    </row>
    <row r="1501">
      <c r="A1501" s="1" t="s">
        <v>440</v>
      </c>
      <c r="B1501" t="str">
        <f>IFERROR(__xludf.DUMMYFUNCTION("GOOGLETRANSLATE(A1501,""en"", ""ar"")"),"رجل يركب دراجة في الهواء")</f>
        <v>رجل يركب دراجة في الهواء</v>
      </c>
    </row>
    <row r="1502">
      <c r="A1502" s="1" t="s">
        <v>441</v>
      </c>
      <c r="B1502" t="str">
        <f>IFERROR(__xludf.DUMMYFUNCTION("GOOGLETRANSLATE(A1502,""en"", ""ar"")"),"تلعب مجموعة من الرجال لكرة السلة")</f>
        <v>تلعب مجموعة من الرجال لكرة السلة</v>
      </c>
    </row>
    <row r="1503">
      <c r="A1503" s="1" t="s">
        <v>441</v>
      </c>
      <c r="B1503" t="str">
        <f>IFERROR(__xludf.DUMMYFUNCTION("GOOGLETRANSLATE(A1503,""en"", ""ar"")"),"تلعب مجموعة من الرجال لكرة السلة")</f>
        <v>تلعب مجموعة من الرجال لكرة السلة</v>
      </c>
    </row>
    <row r="1504">
      <c r="A1504" s="1" t="s">
        <v>441</v>
      </c>
      <c r="B1504" t="str">
        <f>IFERROR(__xludf.DUMMYFUNCTION("GOOGLETRANSLATE(A1504,""en"", ""ar"")"),"تلعب مجموعة من الرجال لكرة السلة")</f>
        <v>تلعب مجموعة من الرجال لكرة السلة</v>
      </c>
    </row>
    <row r="1505">
      <c r="A1505" s="1" t="s">
        <v>442</v>
      </c>
      <c r="B1505" t="str">
        <f>IFERROR(__xludf.DUMMYFUNCTION("GOOGLETRANSLATE(A1505,""en"", ""ar"")"),"رجل يرتدي قميصا أبيض وقميصا أبيض وقميصا أبيض")</f>
        <v>رجل يرتدي قميصا أبيض وقميصا أبيض وقميصا أبيض</v>
      </c>
    </row>
    <row r="1506">
      <c r="A1506" s="1" t="s">
        <v>442</v>
      </c>
      <c r="B1506" t="str">
        <f>IFERROR(__xludf.DUMMYFUNCTION("GOOGLETRANSLATE(A1506,""en"", ""ar"")"),"رجل يرتدي قميصا أبيض وقميصا أبيض وقميصا أبيض")</f>
        <v>رجل يرتدي قميصا أبيض وقميصا أبيض وقميصا أبيض</v>
      </c>
    </row>
    <row r="1507">
      <c r="A1507" s="1" t="s">
        <v>442</v>
      </c>
      <c r="B1507" t="str">
        <f>IFERROR(__xludf.DUMMYFUNCTION("GOOGLETRANSLATE(A1507,""en"", ""ar"")"),"رجل يرتدي قميصا أبيض وقميصا أبيض وقميصا أبيض")</f>
        <v>رجل يرتدي قميصا أبيض وقميصا أبيض وقميصا أبيض</v>
      </c>
    </row>
    <row r="1508">
      <c r="A1508" s="1" t="s">
        <v>443</v>
      </c>
      <c r="B1508" t="str">
        <f>IFERROR(__xludf.DUMMYFUNCTION("GOOGLETRANSLATE(A1508,""en"", ""ar"")"),"صبي يرتدي قميصا أزرق يعمل من خلال الأوراق")</f>
        <v>صبي يرتدي قميصا أزرق يعمل من خلال الأوراق</v>
      </c>
    </row>
    <row r="1509">
      <c r="A1509" s="1" t="s">
        <v>443</v>
      </c>
      <c r="B1509" t="str">
        <f>IFERROR(__xludf.DUMMYFUNCTION("GOOGLETRANSLATE(A1509,""en"", ""ar"")"),"صبي يرتدي قميصا أزرق يعمل من خلال الأوراق")</f>
        <v>صبي يرتدي قميصا أزرق يعمل من خلال الأوراق</v>
      </c>
    </row>
    <row r="1510">
      <c r="A1510" s="1" t="s">
        <v>443</v>
      </c>
      <c r="B1510" t="str">
        <f>IFERROR(__xludf.DUMMYFUNCTION("GOOGLETRANSLATE(A1510,""en"", ""ar"")"),"صبي يرتدي قميصا أزرق يعمل من خلال الأوراق")</f>
        <v>صبي يرتدي قميصا أزرق يعمل من خلال الأوراق</v>
      </c>
    </row>
    <row r="1511">
      <c r="A1511" s="1" t="s">
        <v>291</v>
      </c>
      <c r="B1511" t="str">
        <f>IFERROR(__xludf.DUMMYFUNCTION("GOOGLETRANSLATE(A1511,""en"", ""ar"")"),"طفل مع طفل رضيع في فمه")</f>
        <v>طفل مع طفل رضيع في فمه</v>
      </c>
    </row>
    <row r="1512">
      <c r="A1512" s="1" t="s">
        <v>291</v>
      </c>
      <c r="B1512" t="str">
        <f>IFERROR(__xludf.DUMMYFUNCTION("GOOGLETRANSLATE(A1512,""en"", ""ar"")"),"طفل مع طفل رضيع في فمه")</f>
        <v>طفل مع طفل رضيع في فمه</v>
      </c>
    </row>
    <row r="1513">
      <c r="A1513" s="1" t="s">
        <v>291</v>
      </c>
      <c r="B1513" t="str">
        <f>IFERROR(__xludf.DUMMYFUNCTION("GOOGLETRANSLATE(A1513,""en"", ""ar"")"),"طفل مع طفل رضيع في فمه")</f>
        <v>طفل مع طفل رضيع في فمه</v>
      </c>
    </row>
    <row r="1514">
      <c r="A1514" s="1" t="s">
        <v>444</v>
      </c>
      <c r="B1514" t="str">
        <f>IFERROR(__xludf.DUMMYFUNCTION("GOOGLETRANSLATE(A1514,""en"", ""ar"")"),"امرأة مع قبعة حمراء وقبعة حمراء وقبعة حمراء")</f>
        <v>امرأة مع قبعة حمراء وقبعة حمراء وقبعة حمراء</v>
      </c>
    </row>
    <row r="1515">
      <c r="A1515" s="1" t="s">
        <v>444</v>
      </c>
      <c r="B1515" t="str">
        <f>IFERROR(__xludf.DUMMYFUNCTION("GOOGLETRANSLATE(A1515,""en"", ""ar"")"),"امرأة مع قبعة حمراء وقبعة حمراء وقبعة حمراء")</f>
        <v>امرأة مع قبعة حمراء وقبعة حمراء وقبعة حمراء</v>
      </c>
    </row>
    <row r="1516">
      <c r="A1516" s="1" t="s">
        <v>444</v>
      </c>
      <c r="B1516" t="str">
        <f>IFERROR(__xludf.DUMMYFUNCTION("GOOGLETRANSLATE(A1516,""en"", ""ar"")"),"امرأة مع قبعة حمراء وقبعة حمراء وقبعة حمراء")</f>
        <v>امرأة مع قبعة حمراء وقبعة حمراء وقبعة حمراء</v>
      </c>
    </row>
    <row r="1517">
      <c r="A1517" s="1" t="s">
        <v>445</v>
      </c>
      <c r="B1517" t="str">
        <f>IFERROR(__xludf.DUMMYFUNCTION("GOOGLETRANSLATE(A1517,""en"", ""ar"")"),"كلب هو القفز فوق شجرة")</f>
        <v>كلب هو القفز فوق شجرة</v>
      </c>
    </row>
    <row r="1518">
      <c r="A1518" s="1" t="s">
        <v>445</v>
      </c>
      <c r="B1518" t="str">
        <f>IFERROR(__xludf.DUMMYFUNCTION("GOOGLETRANSLATE(A1518,""en"", ""ar"")"),"كلب هو القفز فوق شجرة")</f>
        <v>كلب هو القفز فوق شجرة</v>
      </c>
    </row>
    <row r="1519">
      <c r="A1519" s="1" t="s">
        <v>445</v>
      </c>
      <c r="B1519" t="str">
        <f>IFERROR(__xludf.DUMMYFUNCTION("GOOGLETRANSLATE(A1519,""en"", ""ar"")"),"كلب هو القفز فوق شجرة")</f>
        <v>كلب هو القفز فوق شجرة</v>
      </c>
    </row>
    <row r="1520">
      <c r="A1520" s="1" t="s">
        <v>446</v>
      </c>
      <c r="B1520" t="str">
        <f>IFERROR(__xludf.DUMMYFUNCTION("GOOGLETRANSLATE(A1520,""en"", ""ar"")"),"مجموعة من الناس يلعبون في حديقة")</f>
        <v>مجموعة من الناس يلعبون في حديقة</v>
      </c>
    </row>
    <row r="1521">
      <c r="A1521" s="1" t="s">
        <v>446</v>
      </c>
      <c r="B1521" t="str">
        <f>IFERROR(__xludf.DUMMYFUNCTION("GOOGLETRANSLATE(A1521,""en"", ""ar"")"),"مجموعة من الناس يلعبون في حديقة")</f>
        <v>مجموعة من الناس يلعبون في حديقة</v>
      </c>
    </row>
    <row r="1522">
      <c r="A1522" s="1" t="s">
        <v>446</v>
      </c>
      <c r="B1522" t="str">
        <f>IFERROR(__xludf.DUMMYFUNCTION("GOOGLETRANSLATE(A1522,""en"", ""ar"")"),"مجموعة من الناس يلعبون في حديقة")</f>
        <v>مجموعة من الناس يلعبون في حديقة</v>
      </c>
    </row>
    <row r="1523">
      <c r="A1523" s="1" t="s">
        <v>439</v>
      </c>
      <c r="B1523" t="str">
        <f>IFERROR(__xludf.DUMMYFUNCTION("GOOGLETRANSLATE(A1523,""en"", ""ar"")"),"سيرفر هو ركوب موجة")</f>
        <v>سيرفر هو ركوب موجة</v>
      </c>
    </row>
    <row r="1524">
      <c r="A1524" s="1" t="s">
        <v>439</v>
      </c>
      <c r="B1524" t="str">
        <f>IFERROR(__xludf.DUMMYFUNCTION("GOOGLETRANSLATE(A1524,""en"", ""ar"")"),"سيرفر هو ركوب موجة")</f>
        <v>سيرفر هو ركوب موجة</v>
      </c>
    </row>
    <row r="1525">
      <c r="A1525" s="1" t="s">
        <v>439</v>
      </c>
      <c r="B1525" t="str">
        <f>IFERROR(__xludf.DUMMYFUNCTION("GOOGLETRANSLATE(A1525,""en"", ""ar"")"),"سيرفر هو ركوب موجة")</f>
        <v>سيرفر هو ركوب موجة</v>
      </c>
    </row>
    <row r="1526">
      <c r="A1526" s="1" t="s">
        <v>447</v>
      </c>
      <c r="B1526" t="str">
        <f>IFERROR(__xludf.DUMMYFUNCTION("GOOGLETRANSLATE(A1526,""en"", ""ar"")"),"شخص وركوب الأمواج في المياه")</f>
        <v>شخص وركوب الأمواج في المياه</v>
      </c>
    </row>
    <row r="1527">
      <c r="A1527" s="1" t="s">
        <v>447</v>
      </c>
      <c r="B1527" t="str">
        <f>IFERROR(__xludf.DUMMYFUNCTION("GOOGLETRANSLATE(A1527,""en"", ""ar"")"),"شخص وركوب الأمواج في المياه")</f>
        <v>شخص وركوب الأمواج في المياه</v>
      </c>
    </row>
    <row r="1528">
      <c r="A1528" s="1" t="s">
        <v>447</v>
      </c>
      <c r="B1528" t="str">
        <f>IFERROR(__xludf.DUMMYFUNCTION("GOOGLETRANSLATE(A1528,""en"", ""ar"")"),"شخص وركوب الأمواج في المياه")</f>
        <v>شخص وركوب الأمواج في المياه</v>
      </c>
    </row>
    <row r="1529">
      <c r="A1529" s="1" t="s">
        <v>448</v>
      </c>
      <c r="B1529" t="str">
        <f>IFERROR(__xludf.DUMMYFUNCTION("GOOGLETRANSLATE(A1529,""en"", ""ar"")"),"مجموعة من الناس يجلسون أمام مبنى")</f>
        <v>مجموعة من الناس يجلسون أمام مبنى</v>
      </c>
    </row>
    <row r="1530">
      <c r="A1530" s="1" t="s">
        <v>448</v>
      </c>
      <c r="B1530" t="str">
        <f>IFERROR(__xludf.DUMMYFUNCTION("GOOGLETRANSLATE(A1530,""en"", ""ar"")"),"مجموعة من الناس يجلسون أمام مبنى")</f>
        <v>مجموعة من الناس يجلسون أمام مبنى</v>
      </c>
    </row>
    <row r="1531">
      <c r="A1531" s="1" t="s">
        <v>448</v>
      </c>
      <c r="B1531" t="str">
        <f>IFERROR(__xludf.DUMMYFUNCTION("GOOGLETRANSLATE(A1531,""en"", ""ar"")"),"مجموعة من الناس يجلسون أمام مبنى")</f>
        <v>مجموعة من الناس يجلسون أمام مبنى</v>
      </c>
    </row>
    <row r="1532">
      <c r="A1532" s="1" t="s">
        <v>449</v>
      </c>
      <c r="B1532" t="str">
        <f>IFERROR(__xludf.DUMMYFUNCTION("GOOGLETRANSLATE(A1532,""en"", ""ar"")"),"رجل تسلق الصخور")</f>
        <v>رجل تسلق الصخور</v>
      </c>
    </row>
    <row r="1533">
      <c r="A1533" s="1" t="s">
        <v>449</v>
      </c>
      <c r="B1533" t="str">
        <f>IFERROR(__xludf.DUMMYFUNCTION("GOOGLETRANSLATE(A1533,""en"", ""ar"")"),"رجل تسلق الصخور")</f>
        <v>رجل تسلق الصخور</v>
      </c>
    </row>
    <row r="1534">
      <c r="A1534" s="1" t="s">
        <v>449</v>
      </c>
      <c r="B1534" t="str">
        <f>IFERROR(__xludf.DUMMYFUNCTION("GOOGLETRANSLATE(A1534,""en"", ""ar"")"),"رجل تسلق الصخور")</f>
        <v>رجل تسلق الصخور</v>
      </c>
    </row>
    <row r="1535">
      <c r="A1535" s="1" t="s">
        <v>450</v>
      </c>
      <c r="B1535" t="str">
        <f>IFERROR(__xludf.DUMMYFUNCTION("GOOGLETRANSLATE(A1535,""en"", ""ar"")"),"مجموعة من الناس يقفون أمام مبنى")</f>
        <v>مجموعة من الناس يقفون أمام مبنى</v>
      </c>
    </row>
    <row r="1536">
      <c r="A1536" s="1" t="s">
        <v>450</v>
      </c>
      <c r="B1536" t="str">
        <f>IFERROR(__xludf.DUMMYFUNCTION("GOOGLETRANSLATE(A1536,""en"", ""ar"")"),"مجموعة من الناس يقفون أمام مبنى")</f>
        <v>مجموعة من الناس يقفون أمام مبنى</v>
      </c>
    </row>
    <row r="1537">
      <c r="A1537" s="1" t="s">
        <v>450</v>
      </c>
      <c r="B1537" t="str">
        <f>IFERROR(__xludf.DUMMYFUNCTION("GOOGLETRANSLATE(A1537,""en"", ""ar"")"),"مجموعة من الناس يقفون أمام مبنى")</f>
        <v>مجموعة من الناس يقفون أمام مبنى</v>
      </c>
    </row>
    <row r="1538">
      <c r="A1538" s="1" t="s">
        <v>451</v>
      </c>
      <c r="B1538" t="str">
        <f>IFERROR(__xludf.DUMMYFUNCTION("GOOGLETRANSLATE(A1538,""en"", ""ar"")"),"مجموعة من الناس تقف أمام مبنى")</f>
        <v>مجموعة من الناس تقف أمام مبنى</v>
      </c>
    </row>
    <row r="1539">
      <c r="A1539" s="1" t="s">
        <v>451</v>
      </c>
      <c r="B1539" t="str">
        <f>IFERROR(__xludf.DUMMYFUNCTION("GOOGLETRANSLATE(A1539,""en"", ""ar"")"),"مجموعة من الناس تقف أمام مبنى")</f>
        <v>مجموعة من الناس تقف أمام مبنى</v>
      </c>
    </row>
    <row r="1540">
      <c r="A1540" s="1" t="s">
        <v>451</v>
      </c>
      <c r="B1540" t="str">
        <f>IFERROR(__xludf.DUMMYFUNCTION("GOOGLETRANSLATE(A1540,""en"", ""ar"")"),"مجموعة من الناس تقف أمام مبنى")</f>
        <v>مجموعة من الناس تقف أمام مبنى</v>
      </c>
    </row>
    <row r="1541">
      <c r="A1541" s="1" t="s">
        <v>98</v>
      </c>
      <c r="B1541" t="str">
        <f>IFERROR(__xludf.DUMMYFUNCTION("GOOGLETRANSLATE(A1541,""en"", ""ar"")"),"رجل يرتدي قميصا أزرق يجلس على الرصيف")</f>
        <v>رجل يرتدي قميصا أزرق يجلس على الرصيف</v>
      </c>
    </row>
    <row r="1542">
      <c r="A1542" s="1" t="s">
        <v>98</v>
      </c>
      <c r="B1542" t="str">
        <f>IFERROR(__xludf.DUMMYFUNCTION("GOOGLETRANSLATE(A1542,""en"", ""ar"")"),"رجل يرتدي قميصا أزرق يجلس على الرصيف")</f>
        <v>رجل يرتدي قميصا أزرق يجلس على الرصيف</v>
      </c>
    </row>
    <row r="1543">
      <c r="A1543" s="1" t="s">
        <v>98</v>
      </c>
      <c r="B1543" t="str">
        <f>IFERROR(__xludf.DUMMYFUNCTION("GOOGLETRANSLATE(A1543,""en"", ""ar"")"),"رجل يرتدي قميصا أزرق يجلس على الرصيف")</f>
        <v>رجل يرتدي قميصا أزرق يجلس على الرصيف</v>
      </c>
    </row>
    <row r="1544">
      <c r="A1544" s="1" t="s">
        <v>450</v>
      </c>
      <c r="B1544" t="str">
        <f>IFERROR(__xludf.DUMMYFUNCTION("GOOGLETRANSLATE(A1544,""en"", ""ar"")"),"مجموعة من الناس يقفون أمام مبنى")</f>
        <v>مجموعة من الناس يقفون أمام مبنى</v>
      </c>
    </row>
    <row r="1545">
      <c r="A1545" s="1" t="s">
        <v>450</v>
      </c>
      <c r="B1545" t="str">
        <f>IFERROR(__xludf.DUMMYFUNCTION("GOOGLETRANSLATE(A1545,""en"", ""ar"")"),"مجموعة من الناس يقفون أمام مبنى")</f>
        <v>مجموعة من الناس يقفون أمام مبنى</v>
      </c>
    </row>
    <row r="1546">
      <c r="A1546" s="1" t="s">
        <v>450</v>
      </c>
      <c r="B1546" t="str">
        <f>IFERROR(__xludf.DUMMYFUNCTION("GOOGLETRANSLATE(A1546,""en"", ""ar"")"),"مجموعة من الناس يقفون أمام مبنى")</f>
        <v>مجموعة من الناس يقفون أمام مبنى</v>
      </c>
    </row>
    <row r="1547">
      <c r="A1547" s="1" t="s">
        <v>452</v>
      </c>
      <c r="B1547" t="str">
        <f>IFERROR(__xludf.DUMMYFUNCTION("GOOGLETRANSLATE(A1547,""en"", ""ar"")"),"فتاة في قميص أزرق وقميصا أبيض يقف في حشد من الناس")</f>
        <v>فتاة في قميص أزرق وقميصا أبيض يقف في حشد من الناس</v>
      </c>
    </row>
    <row r="1548">
      <c r="A1548" s="1" t="s">
        <v>452</v>
      </c>
      <c r="B1548" t="str">
        <f>IFERROR(__xludf.DUMMYFUNCTION("GOOGLETRANSLATE(A1548,""en"", ""ar"")"),"فتاة في قميص أزرق وقميصا أبيض يقف في حشد من الناس")</f>
        <v>فتاة في قميص أزرق وقميصا أبيض يقف في حشد من الناس</v>
      </c>
    </row>
    <row r="1549">
      <c r="A1549" s="1" t="s">
        <v>452</v>
      </c>
      <c r="B1549" t="str">
        <f>IFERROR(__xludf.DUMMYFUNCTION("GOOGLETRANSLATE(A1549,""en"", ""ar"")"),"فتاة في قميص أزرق وقميصا أبيض يقف في حشد من الناس")</f>
        <v>فتاة في قميص أزرق وقميصا أبيض يقف في حشد من الناس</v>
      </c>
    </row>
    <row r="1550">
      <c r="A1550" s="1" t="s">
        <v>453</v>
      </c>
      <c r="B1550" t="str">
        <f>IFERROR(__xludf.DUMMYFUNCTION("GOOGLETRANSLATE(A1550,""en"", ""ar"")"),"والمتزلجين هو القفز في الهواء")</f>
        <v>والمتزلجين هو القفز في الهواء</v>
      </c>
    </row>
    <row r="1551">
      <c r="A1551" s="1" t="s">
        <v>453</v>
      </c>
      <c r="B1551" t="str">
        <f>IFERROR(__xludf.DUMMYFUNCTION("GOOGLETRANSLATE(A1551,""en"", ""ar"")"),"والمتزلجين هو القفز في الهواء")</f>
        <v>والمتزلجين هو القفز في الهواء</v>
      </c>
    </row>
    <row r="1552">
      <c r="A1552" s="1" t="s">
        <v>453</v>
      </c>
      <c r="B1552" t="str">
        <f>IFERROR(__xludf.DUMMYFUNCTION("GOOGLETRANSLATE(A1552,""en"", ""ar"")"),"والمتزلجين هو القفز في الهواء")</f>
        <v>والمتزلجين هو القفز في الهواء</v>
      </c>
    </row>
    <row r="1553">
      <c r="A1553" s="1" t="s">
        <v>454</v>
      </c>
      <c r="B1553" t="str">
        <f>IFERROR(__xludf.DUMMYFUNCTION("GOOGLETRANSLATE(A1553,""en"", ""ar"")"),"رجل يرتدي قميصا أسود يعمل في حقل")</f>
        <v>رجل يرتدي قميصا أسود يعمل في حقل</v>
      </c>
    </row>
    <row r="1554">
      <c r="A1554" s="1" t="s">
        <v>454</v>
      </c>
      <c r="B1554" t="str">
        <f>IFERROR(__xludf.DUMMYFUNCTION("GOOGLETRANSLATE(A1554,""en"", ""ar"")"),"رجل يرتدي قميصا أسود يعمل في حقل")</f>
        <v>رجل يرتدي قميصا أسود يعمل في حقل</v>
      </c>
    </row>
    <row r="1555">
      <c r="A1555" s="1" t="s">
        <v>454</v>
      </c>
      <c r="B1555" t="str">
        <f>IFERROR(__xludf.DUMMYFUNCTION("GOOGLETRANSLATE(A1555,""en"", ""ar"")"),"رجل يرتدي قميصا أسود يعمل في حقل")</f>
        <v>رجل يرتدي قميصا أسود يعمل في حقل</v>
      </c>
    </row>
    <row r="1556">
      <c r="A1556" s="1" t="s">
        <v>272</v>
      </c>
      <c r="B1556" t="str">
        <f>IFERROR(__xludf.DUMMYFUNCTION("GOOGLETRANSLATE(A1556,""en"", ""ar"")"),"رجل في سترة سوداء يقف أمام مبنى")</f>
        <v>رجل في سترة سوداء يقف أمام مبنى</v>
      </c>
    </row>
    <row r="1557">
      <c r="A1557" s="1" t="s">
        <v>272</v>
      </c>
      <c r="B1557" t="str">
        <f>IFERROR(__xludf.DUMMYFUNCTION("GOOGLETRANSLATE(A1557,""en"", ""ar"")"),"رجل في سترة سوداء يقف أمام مبنى")</f>
        <v>رجل في سترة سوداء يقف أمام مبنى</v>
      </c>
    </row>
    <row r="1558">
      <c r="A1558" s="1" t="s">
        <v>272</v>
      </c>
      <c r="B1558" t="str">
        <f>IFERROR(__xludf.DUMMYFUNCTION("GOOGLETRANSLATE(A1558,""en"", ""ar"")"),"رجل في سترة سوداء يقف أمام مبنى")</f>
        <v>رجل في سترة سوداء يقف أمام مبنى</v>
      </c>
    </row>
    <row r="1559">
      <c r="A1559" s="1" t="s">
        <v>455</v>
      </c>
      <c r="B1559" t="str">
        <f>IFERROR(__xludf.DUMMYFUNCTION("GOOGLETRANSLATE(A1559,""en"", ""ar"")"),"رجل في الزرقاء قميص وشورت أزرق يجلس على الرصيف")</f>
        <v>رجل في الزرقاء قميص وشورت أزرق يجلس على الرصيف</v>
      </c>
    </row>
    <row r="1560">
      <c r="A1560" s="1" t="s">
        <v>455</v>
      </c>
      <c r="B1560" t="str">
        <f>IFERROR(__xludf.DUMMYFUNCTION("GOOGLETRANSLATE(A1560,""en"", ""ar"")"),"رجل في الزرقاء قميص وشورت أزرق يجلس على الرصيف")</f>
        <v>رجل في الزرقاء قميص وشورت أزرق يجلس على الرصيف</v>
      </c>
    </row>
    <row r="1561">
      <c r="A1561" s="1" t="s">
        <v>455</v>
      </c>
      <c r="B1561" t="str">
        <f>IFERROR(__xludf.DUMMYFUNCTION("GOOGLETRANSLATE(A1561,""en"", ""ar"")"),"رجل في الزرقاء قميص وشورت أزرق يجلس على الرصيف")</f>
        <v>رجل في الزرقاء قميص وشورت أزرق يجلس على الرصيف</v>
      </c>
    </row>
    <row r="1562">
      <c r="A1562" s="1" t="s">
        <v>456</v>
      </c>
      <c r="B1562" t="str">
        <f>IFERROR(__xludf.DUMMYFUNCTION("GOOGLETRANSLATE(A1562,""en"", ""ar"")"),"تشغل ثلاثة كلاب من خلال الثلج")</f>
        <v>تشغل ثلاثة كلاب من خلال الثلج</v>
      </c>
    </row>
    <row r="1563">
      <c r="A1563" s="1" t="s">
        <v>456</v>
      </c>
      <c r="B1563" t="str">
        <f>IFERROR(__xludf.DUMMYFUNCTION("GOOGLETRANSLATE(A1563,""en"", ""ar"")"),"تشغل ثلاثة كلاب من خلال الثلج")</f>
        <v>تشغل ثلاثة كلاب من خلال الثلج</v>
      </c>
    </row>
    <row r="1564">
      <c r="A1564" s="1" t="s">
        <v>456</v>
      </c>
      <c r="B1564" t="str">
        <f>IFERROR(__xludf.DUMMYFUNCTION("GOOGLETRANSLATE(A1564,""en"", ""ar"")"),"تشغل ثلاثة كلاب من خلال الثلج")</f>
        <v>تشغل ثلاثة كلاب من خلال الثلج</v>
      </c>
    </row>
    <row r="1565">
      <c r="A1565" s="1" t="s">
        <v>22</v>
      </c>
      <c r="B1565" t="str">
        <f>IFERROR(__xludf.DUMMYFUNCTION("GOOGLETRANSLATE(A1565,""en"", ""ar"")"),"مجموعة من الناس يجلسون على مقاعد البدلاء")</f>
        <v>مجموعة من الناس يجلسون على مقاعد البدلاء</v>
      </c>
    </row>
    <row r="1566">
      <c r="A1566" s="1" t="s">
        <v>22</v>
      </c>
      <c r="B1566" t="str">
        <f>IFERROR(__xludf.DUMMYFUNCTION("GOOGLETRANSLATE(A1566,""en"", ""ar"")"),"مجموعة من الناس يجلسون على مقاعد البدلاء")</f>
        <v>مجموعة من الناس يجلسون على مقاعد البدلاء</v>
      </c>
    </row>
    <row r="1567">
      <c r="A1567" s="1" t="s">
        <v>22</v>
      </c>
      <c r="B1567" t="str">
        <f>IFERROR(__xludf.DUMMYFUNCTION("GOOGLETRANSLATE(A1567,""en"", ""ar"")"),"مجموعة من الناس يجلسون على مقاعد البدلاء")</f>
        <v>مجموعة من الناس يجلسون على مقاعد البدلاء</v>
      </c>
    </row>
    <row r="1568">
      <c r="A1568" s="1" t="s">
        <v>457</v>
      </c>
      <c r="B1568" t="str">
        <f>IFERROR(__xludf.DUMMYFUNCTION("GOOGLETRANSLATE(A1568,""en"", ""ar"")"),"على لوح تزلج لا حيلة على منحدر")</f>
        <v>على لوح تزلج لا حيلة على منحدر</v>
      </c>
    </row>
    <row r="1569">
      <c r="A1569" s="1" t="s">
        <v>457</v>
      </c>
      <c r="B1569" t="str">
        <f>IFERROR(__xludf.DUMMYFUNCTION("GOOGLETRANSLATE(A1569,""en"", ""ar"")"),"على لوح تزلج لا حيلة على منحدر")</f>
        <v>على لوح تزلج لا حيلة على منحدر</v>
      </c>
    </row>
    <row r="1570">
      <c r="A1570" s="1" t="s">
        <v>457</v>
      </c>
      <c r="B1570" t="str">
        <f>IFERROR(__xludf.DUMMYFUNCTION("GOOGLETRANSLATE(A1570,""en"", ""ar"")"),"على لوح تزلج لا حيلة على منحدر")</f>
        <v>على لوح تزلج لا حيلة على منحدر</v>
      </c>
    </row>
    <row r="1571">
      <c r="A1571" s="1" t="s">
        <v>458</v>
      </c>
      <c r="B1571" t="str">
        <f>IFERROR(__xludf.DUMMYFUNCTION("GOOGLETRANSLATE(A1571,""en"", ""ar"")"),"صبي صغير يرتدي قميصا أخضر يقف في حقل")</f>
        <v>صبي صغير يرتدي قميصا أخضر يقف في حقل</v>
      </c>
    </row>
    <row r="1572">
      <c r="A1572" s="1" t="s">
        <v>458</v>
      </c>
      <c r="B1572" t="str">
        <f>IFERROR(__xludf.DUMMYFUNCTION("GOOGLETRANSLATE(A1572,""en"", ""ar"")"),"صبي صغير يرتدي قميصا أخضر يقف في حقل")</f>
        <v>صبي صغير يرتدي قميصا أخضر يقف في حقل</v>
      </c>
    </row>
    <row r="1573">
      <c r="A1573" s="1" t="s">
        <v>458</v>
      </c>
      <c r="B1573" t="str">
        <f>IFERROR(__xludf.DUMMYFUNCTION("GOOGLETRANSLATE(A1573,""en"", ""ar"")"),"صبي صغير يرتدي قميصا أخضر يقف في حقل")</f>
        <v>صبي صغير يرتدي قميصا أخضر يقف في حقل</v>
      </c>
    </row>
    <row r="1574">
      <c r="A1574" s="1" t="s">
        <v>459</v>
      </c>
      <c r="B1574" t="str">
        <f>IFERROR(__xludf.DUMMYFUNCTION("GOOGLETRANSLATE(A1574,""en"", ""ar"")"),"شخص في الهواء على لوح التزلج")</f>
        <v>شخص في الهواء على لوح التزلج</v>
      </c>
    </row>
    <row r="1575">
      <c r="A1575" s="1" t="s">
        <v>459</v>
      </c>
      <c r="B1575" t="str">
        <f>IFERROR(__xludf.DUMMYFUNCTION("GOOGLETRANSLATE(A1575,""en"", ""ar"")"),"شخص في الهواء على لوح التزلج")</f>
        <v>شخص في الهواء على لوح التزلج</v>
      </c>
    </row>
    <row r="1576">
      <c r="A1576" s="1" t="s">
        <v>459</v>
      </c>
      <c r="B1576" t="str">
        <f>IFERROR(__xludf.DUMMYFUNCTION("GOOGLETRANSLATE(A1576,""en"", ""ar"")"),"شخص في الهواء على لوح التزلج")</f>
        <v>شخص في الهواء على لوح التزلج</v>
      </c>
    </row>
    <row r="1577">
      <c r="A1577" s="1" t="s">
        <v>460</v>
      </c>
      <c r="B1577" t="str">
        <f>IFERROR(__xludf.DUMMYFUNCTION("GOOGLETRANSLATE(A1577,""en"", ""ar"")"),"صبي صغير يرتدي قميصا أزرق وتسلق الصخور")</f>
        <v>صبي صغير يرتدي قميصا أزرق وتسلق الصخور</v>
      </c>
    </row>
    <row r="1578">
      <c r="A1578" s="1" t="s">
        <v>460</v>
      </c>
      <c r="B1578" t="str">
        <f>IFERROR(__xludf.DUMMYFUNCTION("GOOGLETRANSLATE(A1578,""en"", ""ar"")"),"صبي صغير يرتدي قميصا أزرق وتسلق الصخور")</f>
        <v>صبي صغير يرتدي قميصا أزرق وتسلق الصخور</v>
      </c>
    </row>
    <row r="1579">
      <c r="A1579" s="1" t="s">
        <v>460</v>
      </c>
      <c r="B1579" t="str">
        <f>IFERROR(__xludf.DUMMYFUNCTION("GOOGLETRANSLATE(A1579,""en"", ""ar"")"),"صبي صغير يرتدي قميصا أزرق وتسلق الصخور")</f>
        <v>صبي صغير يرتدي قميصا أزرق وتسلق الصخور</v>
      </c>
    </row>
    <row r="1580">
      <c r="A1580" s="1" t="s">
        <v>461</v>
      </c>
      <c r="B1580" t="str">
        <f>IFERROR(__xludf.DUMMYFUNCTION("GOOGLETRANSLATE(A1580,""en"", ""ar"")"),"امرأة في سترة سوداء وسترة سوداء وسترة سوداء")</f>
        <v>امرأة في سترة سوداء وسترة سوداء وسترة سوداء</v>
      </c>
    </row>
    <row r="1581">
      <c r="A1581" s="1" t="s">
        <v>461</v>
      </c>
      <c r="B1581" t="str">
        <f>IFERROR(__xludf.DUMMYFUNCTION("GOOGLETRANSLATE(A1581,""en"", ""ar"")"),"امرأة في سترة سوداء وسترة سوداء وسترة سوداء")</f>
        <v>امرأة في سترة سوداء وسترة سوداء وسترة سوداء</v>
      </c>
    </row>
    <row r="1582">
      <c r="A1582" s="1" t="s">
        <v>461</v>
      </c>
      <c r="B1582" t="str">
        <f>IFERROR(__xludf.DUMMYFUNCTION("GOOGLETRANSLATE(A1582,""en"", ""ar"")"),"امرأة في سترة سوداء وسترة سوداء وسترة سوداء")</f>
        <v>امرأة في سترة سوداء وسترة سوداء وسترة سوداء</v>
      </c>
    </row>
    <row r="1583">
      <c r="A1583" s="1" t="s">
        <v>462</v>
      </c>
      <c r="B1583" t="str">
        <f>IFERROR(__xludf.DUMMYFUNCTION("GOOGLETRANSLATE(A1583,""en"", ""ar"")"),"شخص يركب خدعة على تلة")</f>
        <v>شخص يركب خدعة على تلة</v>
      </c>
    </row>
    <row r="1584">
      <c r="A1584" s="1" t="s">
        <v>462</v>
      </c>
      <c r="B1584" t="str">
        <f>IFERROR(__xludf.DUMMYFUNCTION("GOOGLETRANSLATE(A1584,""en"", ""ar"")"),"شخص يركب خدعة على تلة")</f>
        <v>شخص يركب خدعة على تلة</v>
      </c>
    </row>
    <row r="1585">
      <c r="A1585" s="1" t="s">
        <v>462</v>
      </c>
      <c r="B1585" t="str">
        <f>IFERROR(__xludf.DUMMYFUNCTION("GOOGLETRANSLATE(A1585,""en"", ""ar"")"),"شخص يركب خدعة على تلة")</f>
        <v>شخص يركب خدعة على تلة</v>
      </c>
    </row>
    <row r="1586">
      <c r="A1586" s="1" t="s">
        <v>463</v>
      </c>
      <c r="B1586" t="str">
        <f>IFERROR(__xludf.DUMMYFUNCTION("GOOGLETRANSLATE(A1586,""en"", ""ar"")"),"كلب أبيض وأسود يعمل من خلال الرمال")</f>
        <v>كلب أبيض وأسود يعمل من خلال الرمال</v>
      </c>
    </row>
    <row r="1587">
      <c r="A1587" s="1" t="s">
        <v>463</v>
      </c>
      <c r="B1587" t="str">
        <f>IFERROR(__xludf.DUMMYFUNCTION("GOOGLETRANSLATE(A1587,""en"", ""ar"")"),"كلب أبيض وأسود يعمل من خلال الرمال")</f>
        <v>كلب أبيض وأسود يعمل من خلال الرمال</v>
      </c>
    </row>
    <row r="1588">
      <c r="A1588" s="1" t="s">
        <v>463</v>
      </c>
      <c r="B1588" t="str">
        <f>IFERROR(__xludf.DUMMYFUNCTION("GOOGLETRANSLATE(A1588,""en"", ""ar"")"),"كلب أبيض وأسود يعمل من خلال الرمال")</f>
        <v>كلب أبيض وأسود يعمل من خلال الرمال</v>
      </c>
    </row>
    <row r="1589">
      <c r="A1589" s="1" t="s">
        <v>382</v>
      </c>
      <c r="B1589" t="str">
        <f>IFERROR(__xludf.DUMMYFUNCTION("GOOGLETRANSLATE(A1589,""en"", ""ar"")"),"مجموعة من الناس يلعبون في الهواء")</f>
        <v>مجموعة من الناس يلعبون في الهواء</v>
      </c>
    </row>
    <row r="1590">
      <c r="A1590" s="1" t="s">
        <v>382</v>
      </c>
      <c r="B1590" t="str">
        <f>IFERROR(__xludf.DUMMYFUNCTION("GOOGLETRANSLATE(A1590,""en"", ""ar"")"),"مجموعة من الناس يلعبون في الهواء")</f>
        <v>مجموعة من الناس يلعبون في الهواء</v>
      </c>
    </row>
    <row r="1591">
      <c r="A1591" s="1" t="s">
        <v>382</v>
      </c>
      <c r="B1591" t="str">
        <f>IFERROR(__xludf.DUMMYFUNCTION("GOOGLETRANSLATE(A1591,""en"", ""ar"")"),"مجموعة من الناس يلعبون في الهواء")</f>
        <v>مجموعة من الناس يلعبون في الهواء</v>
      </c>
    </row>
    <row r="1592">
      <c r="A1592" s="1" t="s">
        <v>464</v>
      </c>
      <c r="B1592" t="str">
        <f>IFERROR(__xludf.DUMMYFUNCTION("GOOGLETRANSLATE(A1592,""en"", ""ar"")"),"كلب أبيض وأسود يعمل عن طريق المياه")</f>
        <v>كلب أبيض وأسود يعمل عن طريق المياه</v>
      </c>
    </row>
    <row r="1593">
      <c r="A1593" s="1" t="s">
        <v>464</v>
      </c>
      <c r="B1593" t="str">
        <f>IFERROR(__xludf.DUMMYFUNCTION("GOOGLETRANSLATE(A1593,""en"", ""ar"")"),"كلب أبيض وأسود يعمل عن طريق المياه")</f>
        <v>كلب أبيض وأسود يعمل عن طريق المياه</v>
      </c>
    </row>
    <row r="1594">
      <c r="A1594" s="1" t="s">
        <v>464</v>
      </c>
      <c r="B1594" t="str">
        <f>IFERROR(__xludf.DUMMYFUNCTION("GOOGLETRANSLATE(A1594,""en"", ""ar"")"),"كلب أبيض وأسود يعمل عن طريق المياه")</f>
        <v>كلب أبيض وأسود يعمل عن طريق المياه</v>
      </c>
    </row>
    <row r="1595">
      <c r="A1595" s="1" t="s">
        <v>465</v>
      </c>
      <c r="B1595" t="str">
        <f>IFERROR(__xludf.DUMMYFUNCTION("GOOGLETRANSLATE(A1595,""en"", ""ar"")"),"اثنين من الفتيات الصغيرات يقفون في الشارع")</f>
        <v>اثنين من الفتيات الصغيرات يقفون في الشارع</v>
      </c>
    </row>
    <row r="1596">
      <c r="A1596" s="1" t="s">
        <v>465</v>
      </c>
      <c r="B1596" t="str">
        <f>IFERROR(__xludf.DUMMYFUNCTION("GOOGLETRANSLATE(A1596,""en"", ""ar"")"),"اثنين من الفتيات الصغيرات يقفون في الشارع")</f>
        <v>اثنين من الفتيات الصغيرات يقفون في الشارع</v>
      </c>
    </row>
    <row r="1597">
      <c r="A1597" s="1" t="s">
        <v>465</v>
      </c>
      <c r="B1597" t="str">
        <f>IFERROR(__xludf.DUMMYFUNCTION("GOOGLETRANSLATE(A1597,""en"", ""ar"")"),"اثنين من الفتيات الصغيرات يقفون في الشارع")</f>
        <v>اثنين من الفتيات الصغيرات يقفون في الشارع</v>
      </c>
    </row>
    <row r="1598">
      <c r="A1598" s="1" t="s">
        <v>466</v>
      </c>
      <c r="B1598" t="str">
        <f>IFERROR(__xludf.DUMMYFUNCTION("GOOGLETRANSLATE(A1598,""en"", ""ar"")"),"امرأة في قميص أحمر يقف على شجرة")</f>
        <v>امرأة في قميص أحمر يقف على شجرة</v>
      </c>
    </row>
    <row r="1599">
      <c r="A1599" s="1" t="s">
        <v>466</v>
      </c>
      <c r="B1599" t="str">
        <f>IFERROR(__xludf.DUMMYFUNCTION("GOOGLETRANSLATE(A1599,""en"", ""ar"")"),"امرأة في قميص أحمر يقف على شجرة")</f>
        <v>امرأة في قميص أحمر يقف على شجرة</v>
      </c>
    </row>
    <row r="1600">
      <c r="A1600" s="1" t="s">
        <v>466</v>
      </c>
      <c r="B1600" t="str">
        <f>IFERROR(__xludf.DUMMYFUNCTION("GOOGLETRANSLATE(A1600,""en"", ""ar"")"),"امرأة في قميص أحمر يقف على شجرة")</f>
        <v>امرأة في قميص أحمر يقف على شجرة</v>
      </c>
    </row>
    <row r="1601">
      <c r="A1601" s="1" t="s">
        <v>467</v>
      </c>
      <c r="B1601" t="str">
        <f>IFERROR(__xludf.DUMMYFUNCTION("GOOGLETRANSLATE(A1601,""en"", ""ar"")"),"مجموعة من الناس تشكل لصورة")</f>
        <v>مجموعة من الناس تشكل لصورة</v>
      </c>
    </row>
    <row r="1602">
      <c r="A1602" s="1" t="s">
        <v>467</v>
      </c>
      <c r="B1602" t="str">
        <f>IFERROR(__xludf.DUMMYFUNCTION("GOOGLETRANSLATE(A1602,""en"", ""ar"")"),"مجموعة من الناس تشكل لصورة")</f>
        <v>مجموعة من الناس تشكل لصورة</v>
      </c>
    </row>
    <row r="1603">
      <c r="A1603" s="1" t="s">
        <v>467</v>
      </c>
      <c r="B1603" t="str">
        <f>IFERROR(__xludf.DUMMYFUNCTION("GOOGLETRANSLATE(A1603,""en"", ""ar"")"),"مجموعة من الناس تشكل لصورة")</f>
        <v>مجموعة من الناس تشكل لصورة</v>
      </c>
    </row>
    <row r="1604">
      <c r="A1604" s="1" t="s">
        <v>396</v>
      </c>
      <c r="B1604" t="str">
        <f>IFERROR(__xludf.DUMMYFUNCTION("GOOGLETRANSLATE(A1604,""en"", ""ar"")"),"رجل يقف على جبل ثلجي")</f>
        <v>رجل يقف على جبل ثلجي</v>
      </c>
    </row>
    <row r="1605">
      <c r="A1605" s="1" t="s">
        <v>396</v>
      </c>
      <c r="B1605" t="str">
        <f>IFERROR(__xludf.DUMMYFUNCTION("GOOGLETRANSLATE(A1605,""en"", ""ar"")"),"رجل يقف على جبل ثلجي")</f>
        <v>رجل يقف على جبل ثلجي</v>
      </c>
    </row>
    <row r="1606">
      <c r="A1606" s="1" t="s">
        <v>396</v>
      </c>
      <c r="B1606" t="str">
        <f>IFERROR(__xludf.DUMMYFUNCTION("GOOGLETRANSLATE(A1606,""en"", ""ar"")"),"رجل يقف على جبل ثلجي")</f>
        <v>رجل يقف على جبل ثلجي</v>
      </c>
    </row>
    <row r="1607">
      <c r="A1607" s="1" t="s">
        <v>468</v>
      </c>
      <c r="B1607" t="str">
        <f>IFERROR(__xludf.DUMMYFUNCTION("GOOGLETRANSLATE(A1607,""en"", ""ar"")"),"رجل يرتدي قميصا أحمر تفعل خدعة")</f>
        <v>رجل يرتدي قميصا أحمر تفعل خدعة</v>
      </c>
    </row>
    <row r="1608">
      <c r="A1608" s="1" t="s">
        <v>468</v>
      </c>
      <c r="B1608" t="str">
        <f>IFERROR(__xludf.DUMMYFUNCTION("GOOGLETRANSLATE(A1608,""en"", ""ar"")"),"رجل يرتدي قميصا أحمر تفعل خدعة")</f>
        <v>رجل يرتدي قميصا أحمر تفعل خدعة</v>
      </c>
    </row>
    <row r="1609">
      <c r="A1609" s="1" t="s">
        <v>468</v>
      </c>
      <c r="B1609" t="str">
        <f>IFERROR(__xludf.DUMMYFUNCTION("GOOGLETRANSLATE(A1609,""en"", ""ar"")"),"رجل يرتدي قميصا أحمر تفعل خدعة")</f>
        <v>رجل يرتدي قميصا أحمر تفعل خدعة</v>
      </c>
    </row>
    <row r="1610">
      <c r="A1610" s="1" t="s">
        <v>469</v>
      </c>
      <c r="B1610" t="str">
        <f>IFERROR(__xludf.DUMMYFUNCTION("GOOGLETRANSLATE(A1610,""en"", ""ar"")"),"فتاة صغيرة في قميص وردي يجلس على السرير")</f>
        <v>فتاة صغيرة في قميص وردي يجلس على السرير</v>
      </c>
    </row>
    <row r="1611">
      <c r="A1611" s="1" t="s">
        <v>469</v>
      </c>
      <c r="B1611" t="str">
        <f>IFERROR(__xludf.DUMMYFUNCTION("GOOGLETRANSLATE(A1611,""en"", ""ar"")"),"فتاة صغيرة في قميص وردي يجلس على السرير")</f>
        <v>فتاة صغيرة في قميص وردي يجلس على السرير</v>
      </c>
    </row>
    <row r="1612">
      <c r="A1612" s="1" t="s">
        <v>469</v>
      </c>
      <c r="B1612" t="str">
        <f>IFERROR(__xludf.DUMMYFUNCTION("GOOGLETRANSLATE(A1612,""en"", ""ar"")"),"فتاة صغيرة في قميص وردي يجلس على السرير")</f>
        <v>فتاة صغيرة في قميص وردي يجلس على السرير</v>
      </c>
    </row>
    <row r="1613">
      <c r="A1613" s="1" t="s">
        <v>470</v>
      </c>
      <c r="B1613" t="str">
        <f>IFERROR(__xludf.DUMMYFUNCTION("GOOGLETRANSLATE(A1613,""en"", ""ar"")"),"امرأة في ثوب وردي تحتجز طفل في قميص أحمر")</f>
        <v>امرأة في ثوب وردي تحتجز طفل في قميص أحمر</v>
      </c>
    </row>
    <row r="1614">
      <c r="A1614" s="1" t="s">
        <v>470</v>
      </c>
      <c r="B1614" t="str">
        <f>IFERROR(__xludf.DUMMYFUNCTION("GOOGLETRANSLATE(A1614,""en"", ""ar"")"),"امرأة في ثوب وردي تحتجز طفل في قميص أحمر")</f>
        <v>امرأة في ثوب وردي تحتجز طفل في قميص أحمر</v>
      </c>
    </row>
    <row r="1615">
      <c r="A1615" s="1" t="s">
        <v>470</v>
      </c>
      <c r="B1615" t="str">
        <f>IFERROR(__xludf.DUMMYFUNCTION("GOOGLETRANSLATE(A1615,""en"", ""ar"")"),"امرأة في ثوب وردي تحتجز طفل في قميص أحمر")</f>
        <v>امرأة في ثوب وردي تحتجز طفل في قميص أحمر</v>
      </c>
    </row>
    <row r="1616">
      <c r="A1616" s="1" t="s">
        <v>471</v>
      </c>
      <c r="B1616" t="str">
        <f>IFERROR(__xludf.DUMMYFUNCTION("GOOGLETRANSLATE(A1616,""en"", ""ar"")"),"رجل يرتدي قميصا أسود وقميصا أسود تحتجز صورة")</f>
        <v>رجل يرتدي قميصا أسود وقميصا أسود تحتجز صورة</v>
      </c>
    </row>
    <row r="1617">
      <c r="A1617" s="1" t="s">
        <v>471</v>
      </c>
      <c r="B1617" t="str">
        <f>IFERROR(__xludf.DUMMYFUNCTION("GOOGLETRANSLATE(A1617,""en"", ""ar"")"),"رجل يرتدي قميصا أسود وقميصا أسود تحتجز صورة")</f>
        <v>رجل يرتدي قميصا أسود وقميصا أسود تحتجز صورة</v>
      </c>
    </row>
    <row r="1618">
      <c r="A1618" s="1" t="s">
        <v>471</v>
      </c>
      <c r="B1618" t="str">
        <f>IFERROR(__xludf.DUMMYFUNCTION("GOOGLETRANSLATE(A1618,""en"", ""ar"")"),"رجل يرتدي قميصا أسود وقميصا أسود تحتجز صورة")</f>
        <v>رجل يرتدي قميصا أسود وقميصا أسود تحتجز صورة</v>
      </c>
    </row>
    <row r="1619">
      <c r="A1619" s="1" t="s">
        <v>472</v>
      </c>
      <c r="B1619" t="str">
        <f>IFERROR(__xludf.DUMMYFUNCTION("GOOGLETRANSLATE(A1619,""en"", ""ar"")"),"يلعبون اثنين من الكلاب السوداء في الماء")</f>
        <v>يلعبون اثنين من الكلاب السوداء في الماء</v>
      </c>
    </row>
    <row r="1620">
      <c r="A1620" s="1" t="s">
        <v>472</v>
      </c>
      <c r="B1620" t="str">
        <f>IFERROR(__xludf.DUMMYFUNCTION("GOOGLETRANSLATE(A1620,""en"", ""ar"")"),"يلعبون اثنين من الكلاب السوداء في الماء")</f>
        <v>يلعبون اثنين من الكلاب السوداء في الماء</v>
      </c>
    </row>
    <row r="1621">
      <c r="A1621" s="1" t="s">
        <v>472</v>
      </c>
      <c r="B1621" t="str">
        <f>IFERROR(__xludf.DUMMYFUNCTION("GOOGLETRANSLATE(A1621,""en"", ""ar"")"),"يلعبون اثنين من الكلاب السوداء في الماء")</f>
        <v>يلعبون اثنين من الكلاب السوداء في الماء</v>
      </c>
    </row>
    <row r="1622">
      <c r="A1622" s="1" t="s">
        <v>473</v>
      </c>
      <c r="B1622" t="str">
        <f>IFERROR(__xludf.DUMMYFUNCTION("GOOGLETRANSLATE(A1622,""en"", ""ar"")"),"رجل في سترة سوداء تقف على الرصيف")</f>
        <v>رجل في سترة سوداء تقف على الرصيف</v>
      </c>
    </row>
    <row r="1623">
      <c r="A1623" s="1" t="s">
        <v>473</v>
      </c>
      <c r="B1623" t="str">
        <f>IFERROR(__xludf.DUMMYFUNCTION("GOOGLETRANSLATE(A1623,""en"", ""ar"")"),"رجل في سترة سوداء تقف على الرصيف")</f>
        <v>رجل في سترة سوداء تقف على الرصيف</v>
      </c>
    </row>
    <row r="1624">
      <c r="A1624" s="1" t="s">
        <v>473</v>
      </c>
      <c r="B1624" t="str">
        <f>IFERROR(__xludf.DUMMYFUNCTION("GOOGLETRANSLATE(A1624,""en"", ""ar"")"),"رجل في سترة سوداء تقف على الرصيف")</f>
        <v>رجل في سترة سوداء تقف على الرصيف</v>
      </c>
    </row>
    <row r="1625">
      <c r="A1625" s="1" t="s">
        <v>474</v>
      </c>
      <c r="B1625" t="str">
        <f>IFERROR(__xludf.DUMMYFUNCTION("GOOGLETRANSLATE(A1625,""en"", ""ar"")"),"لاعب كرة السلة في زي أبيض هو القفز في الهواء")</f>
        <v>لاعب كرة السلة في زي أبيض هو القفز في الهواء</v>
      </c>
    </row>
    <row r="1626">
      <c r="A1626" s="1" t="s">
        <v>474</v>
      </c>
      <c r="B1626" t="str">
        <f>IFERROR(__xludf.DUMMYFUNCTION("GOOGLETRANSLATE(A1626,""en"", ""ar"")"),"لاعب كرة السلة في زي أبيض هو القفز في الهواء")</f>
        <v>لاعب كرة السلة في زي أبيض هو القفز في الهواء</v>
      </c>
    </row>
    <row r="1627">
      <c r="A1627" s="1" t="s">
        <v>474</v>
      </c>
      <c r="B1627" t="str">
        <f>IFERROR(__xludf.DUMMYFUNCTION("GOOGLETRANSLATE(A1627,""en"", ""ar"")"),"لاعب كرة السلة في زي أبيض هو القفز في الهواء")</f>
        <v>لاعب كرة السلة في زي أبيض هو القفز في الهواء</v>
      </c>
    </row>
    <row r="1628">
      <c r="A1628" s="1" t="s">
        <v>475</v>
      </c>
      <c r="B1628" t="str">
        <f>IFERROR(__xludf.DUMMYFUNCTION("GOOGLETRANSLATE(A1628,""en"", ""ar"")"),"كلب أبيض وأسود هو القفز على مقاعد البدلاء")</f>
        <v>كلب أبيض وأسود هو القفز على مقاعد البدلاء</v>
      </c>
    </row>
    <row r="1629">
      <c r="A1629" s="1" t="s">
        <v>475</v>
      </c>
      <c r="B1629" t="str">
        <f>IFERROR(__xludf.DUMMYFUNCTION("GOOGLETRANSLATE(A1629,""en"", ""ar"")"),"كلب أبيض وأسود هو القفز على مقاعد البدلاء")</f>
        <v>كلب أبيض وأسود هو القفز على مقاعد البدلاء</v>
      </c>
    </row>
    <row r="1630">
      <c r="A1630" s="1" t="s">
        <v>475</v>
      </c>
      <c r="B1630" t="str">
        <f>IFERROR(__xludf.DUMMYFUNCTION("GOOGLETRANSLATE(A1630,""en"", ""ar"")"),"كلب أبيض وأسود هو القفز على مقاعد البدلاء")</f>
        <v>كلب أبيض وأسود هو القفز على مقاعد البدلاء</v>
      </c>
    </row>
    <row r="1631">
      <c r="A1631" s="1" t="s">
        <v>476</v>
      </c>
      <c r="B1631" t="str">
        <f>IFERROR(__xludf.DUMMYFUNCTION("GOOGLETRANSLATE(A1631,""en"", ""ar"")"),"لاعب كرة السلة في زي الأبيض هو لعب كرة السلة")</f>
        <v>لاعب كرة السلة في زي الأبيض هو لعب كرة السلة</v>
      </c>
    </row>
    <row r="1632">
      <c r="A1632" s="1" t="s">
        <v>476</v>
      </c>
      <c r="B1632" t="str">
        <f>IFERROR(__xludf.DUMMYFUNCTION("GOOGLETRANSLATE(A1632,""en"", ""ar"")"),"لاعب كرة السلة في زي الأبيض هو لعب كرة السلة")</f>
        <v>لاعب كرة السلة في زي الأبيض هو لعب كرة السلة</v>
      </c>
    </row>
    <row r="1633">
      <c r="A1633" s="1" t="s">
        <v>476</v>
      </c>
      <c r="B1633" t="str">
        <f>IFERROR(__xludf.DUMMYFUNCTION("GOOGLETRANSLATE(A1633,""en"", ""ar"")"),"لاعب كرة السلة في زي الأبيض هو لعب كرة السلة")</f>
        <v>لاعب كرة السلة في زي الأبيض هو لعب كرة السلة</v>
      </c>
    </row>
    <row r="1634">
      <c r="A1634" s="1" t="s">
        <v>477</v>
      </c>
      <c r="B1634" t="str">
        <f>IFERROR(__xludf.DUMMYFUNCTION("GOOGLETRANSLATE(A1634,""en"", ""ar"")"),"كلب أبيض وأسود يقفز للقبض على الفريسبي")</f>
        <v>كلب أبيض وأسود يقفز للقبض على الفريسبي</v>
      </c>
    </row>
    <row r="1635">
      <c r="A1635" s="1" t="s">
        <v>477</v>
      </c>
      <c r="B1635" t="str">
        <f>IFERROR(__xludf.DUMMYFUNCTION("GOOGLETRANSLATE(A1635,""en"", ""ar"")"),"كلب أبيض وأسود يقفز للقبض على الفريسبي")</f>
        <v>كلب أبيض وأسود يقفز للقبض على الفريسبي</v>
      </c>
    </row>
    <row r="1636">
      <c r="A1636" s="1" t="s">
        <v>477</v>
      </c>
      <c r="B1636" t="str">
        <f>IFERROR(__xludf.DUMMYFUNCTION("GOOGLETRANSLATE(A1636,""en"", ""ar"")"),"كلب أبيض وأسود يقفز للقبض على الفريسبي")</f>
        <v>كلب أبيض وأسود يقفز للقبض على الفريسبي</v>
      </c>
    </row>
    <row r="1637">
      <c r="A1637" s="1" t="s">
        <v>478</v>
      </c>
      <c r="B1637" t="str">
        <f>IFERROR(__xludf.DUMMYFUNCTION("GOOGLETRANSLATE(A1637,""en"", ""ar"")"),"رجل ورجل يرتدي قميصا أسود وقميصا أسود يقف على مقاعد البدلاء")</f>
        <v>رجل ورجل يرتدي قميصا أسود وقميصا أسود يقف على مقاعد البدلاء</v>
      </c>
    </row>
    <row r="1638">
      <c r="A1638" s="1" t="s">
        <v>478</v>
      </c>
      <c r="B1638" t="str">
        <f>IFERROR(__xludf.DUMMYFUNCTION("GOOGLETRANSLATE(A1638,""en"", ""ar"")"),"رجل ورجل يرتدي قميصا أسود وقميصا أسود يقف على مقاعد البدلاء")</f>
        <v>رجل ورجل يرتدي قميصا أسود وقميصا أسود يقف على مقاعد البدلاء</v>
      </c>
    </row>
    <row r="1639">
      <c r="A1639" s="1" t="s">
        <v>478</v>
      </c>
      <c r="B1639" t="str">
        <f>IFERROR(__xludf.DUMMYFUNCTION("GOOGLETRANSLATE(A1639,""en"", ""ar"")"),"رجل ورجل يرتدي قميصا أسود وقميصا أسود يقف على مقاعد البدلاء")</f>
        <v>رجل ورجل يرتدي قميصا أسود وقميصا أسود يقف على مقاعد البدلاء</v>
      </c>
    </row>
    <row r="1640">
      <c r="A1640" s="1" t="s">
        <v>479</v>
      </c>
      <c r="B1640" t="str">
        <f>IFERROR(__xludf.DUMMYFUNCTION("GOOGLETRANSLATE(A1640,""en"", ""ar"")"),"يلعبون ثلاثة كلاب في الثلج")</f>
        <v>يلعبون ثلاثة كلاب في الثلج</v>
      </c>
    </row>
    <row r="1641">
      <c r="A1641" s="1" t="s">
        <v>479</v>
      </c>
      <c r="B1641" t="str">
        <f>IFERROR(__xludf.DUMMYFUNCTION("GOOGLETRANSLATE(A1641,""en"", ""ar"")"),"يلعبون ثلاثة كلاب في الثلج")</f>
        <v>يلعبون ثلاثة كلاب في الثلج</v>
      </c>
    </row>
    <row r="1642">
      <c r="A1642" s="1" t="s">
        <v>479</v>
      </c>
      <c r="B1642" t="str">
        <f>IFERROR(__xludf.DUMMYFUNCTION("GOOGLETRANSLATE(A1642,""en"", ""ar"")"),"يلعبون ثلاثة كلاب في الثلج")</f>
        <v>يلعبون ثلاثة كلاب في الثلج</v>
      </c>
    </row>
    <row r="1643">
      <c r="A1643" s="1" t="s">
        <v>480</v>
      </c>
      <c r="B1643" t="str">
        <f>IFERROR(__xludf.DUMMYFUNCTION("GOOGLETRANSLATE(A1643,""en"", ""ar"")"),"رجل يرتدي قميصا أبيض وقميصا أبيض يقف على مقاعد البدلاء")</f>
        <v>رجل يرتدي قميصا أبيض وقميصا أبيض يقف على مقاعد البدلاء</v>
      </c>
    </row>
    <row r="1644">
      <c r="A1644" s="1" t="s">
        <v>480</v>
      </c>
      <c r="B1644" t="str">
        <f>IFERROR(__xludf.DUMMYFUNCTION("GOOGLETRANSLATE(A1644,""en"", ""ar"")"),"رجل يرتدي قميصا أبيض وقميصا أبيض يقف على مقاعد البدلاء")</f>
        <v>رجل يرتدي قميصا أبيض وقميصا أبيض يقف على مقاعد البدلاء</v>
      </c>
    </row>
    <row r="1645">
      <c r="A1645" s="1" t="s">
        <v>480</v>
      </c>
      <c r="B1645" t="str">
        <f>IFERROR(__xludf.DUMMYFUNCTION("GOOGLETRANSLATE(A1645,""en"", ""ar"")"),"رجل يرتدي قميصا أبيض وقميصا أبيض يقف على مقاعد البدلاء")</f>
        <v>رجل يرتدي قميصا أبيض وقميصا أبيض يقف على مقاعد البدلاء</v>
      </c>
    </row>
    <row r="1646">
      <c r="A1646" s="1" t="s">
        <v>436</v>
      </c>
      <c r="B1646" t="str">
        <f>IFERROR(__xludf.DUMMYFUNCTION("GOOGLETRANSLATE(A1646,""en"", ""ar"")"),"رجل في بذلة سوداء يركب موجة")</f>
        <v>رجل في بذلة سوداء يركب موجة</v>
      </c>
    </row>
    <row r="1647">
      <c r="A1647" s="1" t="s">
        <v>436</v>
      </c>
      <c r="B1647" t="str">
        <f>IFERROR(__xludf.DUMMYFUNCTION("GOOGLETRANSLATE(A1647,""en"", ""ar"")"),"رجل في بذلة سوداء يركب موجة")</f>
        <v>رجل في بذلة سوداء يركب موجة</v>
      </c>
    </row>
    <row r="1648">
      <c r="A1648" s="1" t="s">
        <v>436</v>
      </c>
      <c r="B1648" t="str">
        <f>IFERROR(__xludf.DUMMYFUNCTION("GOOGLETRANSLATE(A1648,""en"", ""ar"")"),"رجل في بذلة سوداء يركب موجة")</f>
        <v>رجل في بذلة سوداء يركب موجة</v>
      </c>
    </row>
    <row r="1649">
      <c r="A1649" s="1" t="s">
        <v>481</v>
      </c>
      <c r="B1649" t="str">
        <f>IFERROR(__xludf.DUMMYFUNCTION("GOOGLETRANSLATE(A1649,""en"", ""ar"")"),"رجل يرتدي قميصا أسود يجلس على الكاميرا")</f>
        <v>رجل يرتدي قميصا أسود يجلس على الكاميرا</v>
      </c>
    </row>
    <row r="1650">
      <c r="A1650" s="1" t="s">
        <v>481</v>
      </c>
      <c r="B1650" t="str">
        <f>IFERROR(__xludf.DUMMYFUNCTION("GOOGLETRANSLATE(A1650,""en"", ""ar"")"),"رجل يرتدي قميصا أسود يجلس على الكاميرا")</f>
        <v>رجل يرتدي قميصا أسود يجلس على الكاميرا</v>
      </c>
    </row>
    <row r="1651">
      <c r="A1651" s="1" t="s">
        <v>481</v>
      </c>
      <c r="B1651" t="str">
        <f>IFERROR(__xludf.DUMMYFUNCTION("GOOGLETRANSLATE(A1651,""en"", ""ar"")"),"رجل يرتدي قميصا أسود يجلس على الكاميرا")</f>
        <v>رجل يرتدي قميصا أسود يجلس على الكاميرا</v>
      </c>
    </row>
    <row r="1652">
      <c r="A1652" s="1" t="s">
        <v>482</v>
      </c>
      <c r="B1652" t="str">
        <f>IFERROR(__xludf.DUMMYFUNCTION("GOOGLETRANSLATE(A1652,""en"", ""ar"")"),"رجل في سترة سوداء يركب موجة")</f>
        <v>رجل في سترة سوداء يركب موجة</v>
      </c>
    </row>
    <row r="1653">
      <c r="A1653" s="1" t="s">
        <v>482</v>
      </c>
      <c r="B1653" t="str">
        <f>IFERROR(__xludf.DUMMYFUNCTION("GOOGLETRANSLATE(A1653,""en"", ""ar"")"),"رجل في سترة سوداء يركب موجة")</f>
        <v>رجل في سترة سوداء يركب موجة</v>
      </c>
    </row>
    <row r="1654">
      <c r="A1654" s="1" t="s">
        <v>482</v>
      </c>
      <c r="B1654" t="str">
        <f>IFERROR(__xludf.DUMMYFUNCTION("GOOGLETRANSLATE(A1654,""en"", ""ar"")"),"رجل في سترة سوداء يركب موجة")</f>
        <v>رجل في سترة سوداء يركب موجة</v>
      </c>
    </row>
    <row r="1655">
      <c r="A1655" s="1" t="s">
        <v>483</v>
      </c>
      <c r="B1655" t="str">
        <f>IFERROR(__xludf.DUMMYFUNCTION("GOOGLETRANSLATE(A1655,""en"", ""ar"")"),"كلب البني هو القفز فوق شجرة")</f>
        <v>كلب البني هو القفز فوق شجرة</v>
      </c>
    </row>
    <row r="1656">
      <c r="A1656" s="1" t="s">
        <v>483</v>
      </c>
      <c r="B1656" t="str">
        <f>IFERROR(__xludf.DUMMYFUNCTION("GOOGLETRANSLATE(A1656,""en"", ""ar"")"),"كلب البني هو القفز فوق شجرة")</f>
        <v>كلب البني هو القفز فوق شجرة</v>
      </c>
    </row>
    <row r="1657">
      <c r="A1657" s="1" t="s">
        <v>483</v>
      </c>
      <c r="B1657" t="str">
        <f>IFERROR(__xludf.DUMMYFUNCTION("GOOGLETRANSLATE(A1657,""en"", ""ar"")"),"كلب البني هو القفز فوق شجرة")</f>
        <v>كلب البني هو القفز فوق شجرة</v>
      </c>
    </row>
    <row r="1658">
      <c r="A1658" s="1" t="s">
        <v>484</v>
      </c>
      <c r="B1658" t="str">
        <f>IFERROR(__xludf.DUMMYFUNCTION("GOOGLETRANSLATE(A1658,""en"", ""ar"")"),"يلعبون اثنين من الكلاب السوداء في الثلج")</f>
        <v>يلعبون اثنين من الكلاب السوداء في الثلج</v>
      </c>
    </row>
    <row r="1659">
      <c r="A1659" s="1" t="s">
        <v>484</v>
      </c>
      <c r="B1659" t="str">
        <f>IFERROR(__xludf.DUMMYFUNCTION("GOOGLETRANSLATE(A1659,""en"", ""ar"")"),"يلعبون اثنين من الكلاب السوداء في الثلج")</f>
        <v>يلعبون اثنين من الكلاب السوداء في الثلج</v>
      </c>
    </row>
    <row r="1660">
      <c r="A1660" s="1" t="s">
        <v>484</v>
      </c>
      <c r="B1660" t="str">
        <f>IFERROR(__xludf.DUMMYFUNCTION("GOOGLETRANSLATE(A1660,""en"", ""ar"")"),"يلعبون اثنين من الكلاب السوداء في الثلج")</f>
        <v>يلعبون اثنين من الكلاب السوداء في الثلج</v>
      </c>
    </row>
    <row r="1661">
      <c r="A1661" s="1" t="s">
        <v>485</v>
      </c>
      <c r="B1661" t="str">
        <f>IFERROR(__xludf.DUMMYFUNCTION("GOOGLETRANSLATE(A1661,""en"", ""ar"")"),"يدير الكلب الأبيض من خلال الثلج")</f>
        <v>يدير الكلب الأبيض من خلال الثلج</v>
      </c>
    </row>
    <row r="1662">
      <c r="A1662" s="1" t="s">
        <v>485</v>
      </c>
      <c r="B1662" t="str">
        <f>IFERROR(__xludf.DUMMYFUNCTION("GOOGLETRANSLATE(A1662,""en"", ""ar"")"),"يدير الكلب الأبيض من خلال الثلج")</f>
        <v>يدير الكلب الأبيض من خلال الثلج</v>
      </c>
    </row>
    <row r="1663">
      <c r="A1663" s="1" t="s">
        <v>485</v>
      </c>
      <c r="B1663" t="str">
        <f>IFERROR(__xludf.DUMMYFUNCTION("GOOGLETRANSLATE(A1663,""en"", ""ar"")"),"يدير الكلب الأبيض من خلال الثلج")</f>
        <v>يدير الكلب الأبيض من خلال الثلج</v>
      </c>
    </row>
    <row r="1664">
      <c r="A1664" s="1" t="s">
        <v>392</v>
      </c>
      <c r="B1664" t="str">
        <f>IFERROR(__xludf.DUMMYFUNCTION("GOOGLETRANSLATE(A1664,""en"", ""ar"")"),"رجل يقوم به خدعة على منحدر")</f>
        <v>رجل يقوم به خدعة على منحدر</v>
      </c>
    </row>
    <row r="1665">
      <c r="A1665" s="1" t="s">
        <v>392</v>
      </c>
      <c r="B1665" t="str">
        <f>IFERROR(__xludf.DUMMYFUNCTION("GOOGLETRANSLATE(A1665,""en"", ""ar"")"),"رجل يقوم به خدعة على منحدر")</f>
        <v>رجل يقوم به خدعة على منحدر</v>
      </c>
    </row>
    <row r="1666">
      <c r="A1666" s="1" t="s">
        <v>392</v>
      </c>
      <c r="B1666" t="str">
        <f>IFERROR(__xludf.DUMMYFUNCTION("GOOGLETRANSLATE(A1666,""en"", ""ar"")"),"رجل يقوم به خدعة على منحدر")</f>
        <v>رجل يقوم به خدعة على منحدر</v>
      </c>
    </row>
    <row r="1667">
      <c r="A1667" s="1" t="s">
        <v>486</v>
      </c>
      <c r="B1667" t="str">
        <f>IFERROR(__xludf.DUMMYFUNCTION("GOOGLETRANSLATE(A1667,""en"", ""ar"")"),"رجلين يجلسون على الرصيف")</f>
        <v>رجلين يجلسون على الرصيف</v>
      </c>
    </row>
    <row r="1668">
      <c r="A1668" s="1" t="s">
        <v>486</v>
      </c>
      <c r="B1668" t="str">
        <f>IFERROR(__xludf.DUMMYFUNCTION("GOOGLETRANSLATE(A1668,""en"", ""ar"")"),"رجلين يجلسون على الرصيف")</f>
        <v>رجلين يجلسون على الرصيف</v>
      </c>
    </row>
    <row r="1669">
      <c r="A1669" s="1" t="s">
        <v>486</v>
      </c>
      <c r="B1669" t="str">
        <f>IFERROR(__xludf.DUMMYFUNCTION("GOOGLETRANSLATE(A1669,""en"", ""ar"")"),"رجلين يجلسون على الرصيف")</f>
        <v>رجلين يجلسون على الرصيف</v>
      </c>
    </row>
    <row r="1670">
      <c r="A1670" s="1" t="s">
        <v>487</v>
      </c>
      <c r="B1670" t="str">
        <f>IFERROR(__xludf.DUMMYFUNCTION("GOOGLETRANSLATE(A1670,""en"", ""ar"")"),"رجل في سترة زرقاء هو القفز أسفل التل الثلجية")</f>
        <v>رجل في سترة زرقاء هو القفز أسفل التل الثلجية</v>
      </c>
    </row>
    <row r="1671">
      <c r="A1671" s="1" t="s">
        <v>487</v>
      </c>
      <c r="B1671" t="str">
        <f>IFERROR(__xludf.DUMMYFUNCTION("GOOGLETRANSLATE(A1671,""en"", ""ar"")"),"رجل في سترة زرقاء هو القفز أسفل التل الثلجية")</f>
        <v>رجل في سترة زرقاء هو القفز أسفل التل الثلجية</v>
      </c>
    </row>
    <row r="1672">
      <c r="A1672" s="1" t="s">
        <v>487</v>
      </c>
      <c r="B1672" t="str">
        <f>IFERROR(__xludf.DUMMYFUNCTION("GOOGLETRANSLATE(A1672,""en"", ""ar"")"),"رجل في سترة زرقاء هو القفز أسفل التل الثلجية")</f>
        <v>رجل في سترة زرقاء هو القفز أسفل التل الثلجية</v>
      </c>
    </row>
    <row r="1673">
      <c r="A1673" s="1" t="s">
        <v>488</v>
      </c>
      <c r="B1673" t="str">
        <f>IFERROR(__xludf.DUMMYFUNCTION("GOOGLETRANSLATE(A1673,""en"", ""ar"")"),"رجل يرتدي قميصا أزرق هو القفز على لوح التزلج")</f>
        <v>رجل يرتدي قميصا أزرق هو القفز على لوح التزلج</v>
      </c>
    </row>
    <row r="1674">
      <c r="A1674" s="1" t="s">
        <v>488</v>
      </c>
      <c r="B1674" t="str">
        <f>IFERROR(__xludf.DUMMYFUNCTION("GOOGLETRANSLATE(A1674,""en"", ""ar"")"),"رجل يرتدي قميصا أزرق هو القفز على لوح التزلج")</f>
        <v>رجل يرتدي قميصا أزرق هو القفز على لوح التزلج</v>
      </c>
    </row>
    <row r="1675">
      <c r="A1675" s="1" t="s">
        <v>488</v>
      </c>
      <c r="B1675" t="str">
        <f>IFERROR(__xludf.DUMMYFUNCTION("GOOGLETRANSLATE(A1675,""en"", ""ar"")"),"رجل يرتدي قميصا أزرق هو القفز على لوح التزلج")</f>
        <v>رجل يرتدي قميصا أزرق هو القفز على لوح التزلج</v>
      </c>
    </row>
    <row r="1676">
      <c r="A1676" s="1" t="s">
        <v>489</v>
      </c>
      <c r="B1676" t="str">
        <f>IFERROR(__xludf.DUMMYFUNCTION("GOOGLETRANSLATE(A1676,""en"", ""ar"")"),"شاب الصبي القفز في الماء")</f>
        <v>شاب الصبي القفز في الماء</v>
      </c>
    </row>
    <row r="1677">
      <c r="A1677" s="1" t="s">
        <v>489</v>
      </c>
      <c r="B1677" t="str">
        <f>IFERROR(__xludf.DUMMYFUNCTION("GOOGLETRANSLATE(A1677,""en"", ""ar"")"),"شاب الصبي القفز في الماء")</f>
        <v>شاب الصبي القفز في الماء</v>
      </c>
    </row>
    <row r="1678">
      <c r="A1678" s="1" t="s">
        <v>489</v>
      </c>
      <c r="B1678" t="str">
        <f>IFERROR(__xludf.DUMMYFUNCTION("GOOGLETRANSLATE(A1678,""en"", ""ar"")"),"شاب الصبي القفز في الماء")</f>
        <v>شاب الصبي القفز في الماء</v>
      </c>
    </row>
    <row r="1679">
      <c r="A1679" s="1" t="s">
        <v>490</v>
      </c>
      <c r="B1679" t="str">
        <f>IFERROR(__xludf.DUMMYFUNCTION("GOOGLETRANSLATE(A1679,""en"", ""ar"")"),"رجل يرتدي قميصا أبيض وقميصا أبيض يجلس على مقاعد البدلاء")</f>
        <v>رجل يرتدي قميصا أبيض وقميصا أبيض يجلس على مقاعد البدلاء</v>
      </c>
    </row>
    <row r="1680">
      <c r="A1680" s="1" t="s">
        <v>490</v>
      </c>
      <c r="B1680" t="str">
        <f>IFERROR(__xludf.DUMMYFUNCTION("GOOGLETRANSLATE(A1680,""en"", ""ar"")"),"رجل يرتدي قميصا أبيض وقميصا أبيض يجلس على مقاعد البدلاء")</f>
        <v>رجل يرتدي قميصا أبيض وقميصا أبيض يجلس على مقاعد البدلاء</v>
      </c>
    </row>
    <row r="1681">
      <c r="A1681" s="1" t="s">
        <v>490</v>
      </c>
      <c r="B1681" t="str">
        <f>IFERROR(__xludf.DUMMYFUNCTION("GOOGLETRANSLATE(A1681,""en"", ""ar"")"),"رجل يرتدي قميصا أبيض وقميصا أبيض يجلس على مقاعد البدلاء")</f>
        <v>رجل يرتدي قميصا أبيض وقميصا أبيض يجلس على مقاعد البدلاء</v>
      </c>
    </row>
    <row r="1682">
      <c r="A1682" s="1" t="s">
        <v>382</v>
      </c>
      <c r="B1682" t="str">
        <f>IFERROR(__xludf.DUMMYFUNCTION("GOOGLETRANSLATE(A1682,""en"", ""ar"")"),"مجموعة من الناس يلعبون في الهواء")</f>
        <v>مجموعة من الناس يلعبون في الهواء</v>
      </c>
    </row>
    <row r="1683">
      <c r="A1683" s="1" t="s">
        <v>382</v>
      </c>
      <c r="B1683" t="str">
        <f>IFERROR(__xludf.DUMMYFUNCTION("GOOGLETRANSLATE(A1683,""en"", ""ar"")"),"مجموعة من الناس يلعبون في الهواء")</f>
        <v>مجموعة من الناس يلعبون في الهواء</v>
      </c>
    </row>
    <row r="1684">
      <c r="A1684" s="1" t="s">
        <v>382</v>
      </c>
      <c r="B1684" t="str">
        <f>IFERROR(__xludf.DUMMYFUNCTION("GOOGLETRANSLATE(A1684,""en"", ""ar"")"),"مجموعة من الناس يلعبون في الهواء")</f>
        <v>مجموعة من الناس يلعبون في الهواء</v>
      </c>
    </row>
    <row r="1685">
      <c r="A1685" s="1" t="s">
        <v>491</v>
      </c>
      <c r="B1685" t="str">
        <f>IFERROR(__xludf.DUMMYFUNCTION("GOOGLETRANSLATE(A1685,""en"", ""ar"")"),"رجل يجلس على الرصيف")</f>
        <v>رجل يجلس على الرصيف</v>
      </c>
    </row>
    <row r="1686">
      <c r="A1686" s="1" t="s">
        <v>491</v>
      </c>
      <c r="B1686" t="str">
        <f>IFERROR(__xludf.DUMMYFUNCTION("GOOGLETRANSLATE(A1686,""en"", ""ar"")"),"رجل يجلس على الرصيف")</f>
        <v>رجل يجلس على الرصيف</v>
      </c>
    </row>
    <row r="1687">
      <c r="A1687" s="1" t="s">
        <v>491</v>
      </c>
      <c r="B1687" t="str">
        <f>IFERROR(__xludf.DUMMYFUNCTION("GOOGLETRANSLATE(A1687,""en"", ""ar"")"),"رجل يجلس على الرصيف")</f>
        <v>رجل يجلس على الرصيف</v>
      </c>
    </row>
    <row r="1688">
      <c r="A1688" s="1" t="s">
        <v>304</v>
      </c>
      <c r="B1688" t="str">
        <f>IFERROR(__xludf.DUMMYFUNCTION("GOOGLETRANSLATE(A1688,""en"", ""ar"")"),"رجل في بركة السباحة")</f>
        <v>رجل في بركة السباحة</v>
      </c>
    </row>
    <row r="1689">
      <c r="A1689" s="1" t="s">
        <v>304</v>
      </c>
      <c r="B1689" t="str">
        <f>IFERROR(__xludf.DUMMYFUNCTION("GOOGLETRANSLATE(A1689,""en"", ""ar"")"),"رجل في بركة السباحة")</f>
        <v>رجل في بركة السباحة</v>
      </c>
    </row>
    <row r="1690">
      <c r="A1690" s="1" t="s">
        <v>304</v>
      </c>
      <c r="B1690" t="str">
        <f>IFERROR(__xludf.DUMMYFUNCTION("GOOGLETRANSLATE(A1690,""en"", ""ar"")"),"رجل في بركة السباحة")</f>
        <v>رجل في بركة السباحة</v>
      </c>
    </row>
    <row r="1691">
      <c r="A1691" s="1" t="s">
        <v>99</v>
      </c>
      <c r="B1691" t="str">
        <f>IFERROR(__xludf.DUMMYFUNCTION("GOOGLETRANSLATE(A1691,""en"", ""ar"")"),"مجموعة من الناس يلعبون في حقل")</f>
        <v>مجموعة من الناس يلعبون في حقل</v>
      </c>
    </row>
    <row r="1692">
      <c r="A1692" s="1" t="s">
        <v>99</v>
      </c>
      <c r="B1692" t="str">
        <f>IFERROR(__xludf.DUMMYFUNCTION("GOOGLETRANSLATE(A1692,""en"", ""ar"")"),"مجموعة من الناس يلعبون في حقل")</f>
        <v>مجموعة من الناس يلعبون في حقل</v>
      </c>
    </row>
    <row r="1693">
      <c r="A1693" s="1" t="s">
        <v>99</v>
      </c>
      <c r="B1693" t="str">
        <f>IFERROR(__xludf.DUMMYFUNCTION("GOOGLETRANSLATE(A1693,""en"", ""ar"")"),"مجموعة من الناس يلعبون في حقل")</f>
        <v>مجموعة من الناس يلعبون في حقل</v>
      </c>
    </row>
    <row r="1694">
      <c r="A1694" s="1" t="s">
        <v>492</v>
      </c>
      <c r="B1694" t="str">
        <f>IFERROR(__xludf.DUMMYFUNCTION("GOOGLETRANSLATE(A1694,""en"", ""ar"")"),"صبي يرتدي قميصا أزرق يجلس على دراجة هوائية")</f>
        <v>صبي يرتدي قميصا أزرق يجلس على دراجة هوائية</v>
      </c>
    </row>
    <row r="1695">
      <c r="A1695" s="1" t="s">
        <v>492</v>
      </c>
      <c r="B1695" t="str">
        <f>IFERROR(__xludf.DUMMYFUNCTION("GOOGLETRANSLATE(A1695,""en"", ""ar"")"),"صبي يرتدي قميصا أزرق يجلس على دراجة هوائية")</f>
        <v>صبي يرتدي قميصا أزرق يجلس على دراجة هوائية</v>
      </c>
    </row>
    <row r="1696">
      <c r="A1696" s="1" t="s">
        <v>492</v>
      </c>
      <c r="B1696" t="str">
        <f>IFERROR(__xludf.DUMMYFUNCTION("GOOGLETRANSLATE(A1696,""en"", ""ar"")"),"صبي يرتدي قميصا أزرق يجلس على دراجة هوائية")</f>
        <v>صبي يرتدي قميصا أزرق يجلس على دراجة هوائية</v>
      </c>
    </row>
    <row r="1697">
      <c r="A1697" s="1" t="s">
        <v>493</v>
      </c>
      <c r="B1697" t="str">
        <f>IFERROR(__xludf.DUMMYFUNCTION("GOOGLETRANSLATE(A1697,""en"", ""ar"")"),"رجل يرتدي قميصا أسود هو المشي من خلال حقل")</f>
        <v>رجل يرتدي قميصا أسود هو المشي من خلال حقل</v>
      </c>
    </row>
    <row r="1698">
      <c r="A1698" s="1" t="s">
        <v>493</v>
      </c>
      <c r="B1698" t="str">
        <f>IFERROR(__xludf.DUMMYFUNCTION("GOOGLETRANSLATE(A1698,""en"", ""ar"")"),"رجل يرتدي قميصا أسود هو المشي من خلال حقل")</f>
        <v>رجل يرتدي قميصا أسود هو المشي من خلال حقل</v>
      </c>
    </row>
    <row r="1699">
      <c r="A1699" s="1" t="s">
        <v>493</v>
      </c>
      <c r="B1699" t="str">
        <f>IFERROR(__xludf.DUMMYFUNCTION("GOOGLETRANSLATE(A1699,""en"", ""ar"")"),"رجل يرتدي قميصا أسود هو المشي من خلال حقل")</f>
        <v>رجل يرتدي قميصا أسود هو المشي من خلال حقل</v>
      </c>
    </row>
    <row r="1700">
      <c r="A1700" s="1" t="s">
        <v>485</v>
      </c>
      <c r="B1700" t="str">
        <f>IFERROR(__xludf.DUMMYFUNCTION("GOOGLETRANSLATE(A1700,""en"", ""ar"")"),"يدير الكلب الأبيض من خلال الثلج")</f>
        <v>يدير الكلب الأبيض من خلال الثلج</v>
      </c>
    </row>
    <row r="1701">
      <c r="A1701" s="1" t="s">
        <v>485</v>
      </c>
      <c r="B1701" t="str">
        <f>IFERROR(__xludf.DUMMYFUNCTION("GOOGLETRANSLATE(A1701,""en"", ""ar"")"),"يدير الكلب الأبيض من خلال الثلج")</f>
        <v>يدير الكلب الأبيض من خلال الثلج</v>
      </c>
    </row>
    <row r="1702">
      <c r="A1702" s="1" t="s">
        <v>485</v>
      </c>
      <c r="B1702" t="str">
        <f>IFERROR(__xludf.DUMMYFUNCTION("GOOGLETRANSLATE(A1702,""en"", ""ar"")"),"يدير الكلب الأبيض من خلال الثلج")</f>
        <v>يدير الكلب الأبيض من خلال الثلج</v>
      </c>
    </row>
    <row r="1703">
      <c r="A1703" s="1" t="s">
        <v>494</v>
      </c>
      <c r="B1703" t="str">
        <f>IFERROR(__xludf.DUMMYFUNCTION("GOOGLETRANSLATE(A1703,""en"", ""ar"")"),"امرأة في قميص أسود يلعب الغيتار")</f>
        <v>امرأة في قميص أسود يلعب الغيتار</v>
      </c>
    </row>
    <row r="1704">
      <c r="A1704" s="1" t="s">
        <v>494</v>
      </c>
      <c r="B1704" t="str">
        <f>IFERROR(__xludf.DUMMYFUNCTION("GOOGLETRANSLATE(A1704,""en"", ""ar"")"),"امرأة في قميص أسود يلعب الغيتار")</f>
        <v>امرأة في قميص أسود يلعب الغيتار</v>
      </c>
    </row>
    <row r="1705">
      <c r="A1705" s="1" t="s">
        <v>494</v>
      </c>
      <c r="B1705" t="str">
        <f>IFERROR(__xludf.DUMMYFUNCTION("GOOGLETRANSLATE(A1705,""en"", ""ar"")"),"امرأة في قميص أسود يلعب الغيتار")</f>
        <v>امرأة في قميص أسود يلعب الغيتار</v>
      </c>
    </row>
    <row r="1706">
      <c r="A1706" s="1" t="s">
        <v>495</v>
      </c>
      <c r="B1706" t="str">
        <f>IFERROR(__xludf.DUMMYFUNCTION("GOOGLETRANSLATE(A1706,""en"", ""ar"")"),"شخص يقوم بعمل قفزة")</f>
        <v>شخص يقوم بعمل قفزة</v>
      </c>
    </row>
    <row r="1707">
      <c r="A1707" s="1" t="s">
        <v>495</v>
      </c>
      <c r="B1707" t="str">
        <f>IFERROR(__xludf.DUMMYFUNCTION("GOOGLETRANSLATE(A1707,""en"", ""ar"")"),"شخص يقوم بعمل قفزة")</f>
        <v>شخص يقوم بعمل قفزة</v>
      </c>
    </row>
    <row r="1708">
      <c r="A1708" s="1" t="s">
        <v>495</v>
      </c>
      <c r="B1708" t="str">
        <f>IFERROR(__xludf.DUMMYFUNCTION("GOOGLETRANSLATE(A1708,""en"", ""ar"")"),"شخص يقوم بعمل قفزة")</f>
        <v>شخص يقوم بعمل قفزة</v>
      </c>
    </row>
    <row r="1709">
      <c r="A1709" s="1" t="s">
        <v>496</v>
      </c>
      <c r="B1709" t="str">
        <f>IFERROR(__xludf.DUMMYFUNCTION("GOOGLETRANSLATE(A1709,""en"", ""ar"")"),"صبي صغير مع الطفل في فمه")</f>
        <v>صبي صغير مع الطفل في فمه</v>
      </c>
    </row>
    <row r="1710">
      <c r="A1710" s="1" t="s">
        <v>496</v>
      </c>
      <c r="B1710" t="str">
        <f>IFERROR(__xludf.DUMMYFUNCTION("GOOGLETRANSLATE(A1710,""en"", ""ar"")"),"صبي صغير مع الطفل في فمه")</f>
        <v>صبي صغير مع الطفل في فمه</v>
      </c>
    </row>
    <row r="1711">
      <c r="A1711" s="1" t="s">
        <v>496</v>
      </c>
      <c r="B1711" t="str">
        <f>IFERROR(__xludf.DUMMYFUNCTION("GOOGLETRANSLATE(A1711,""en"", ""ar"")"),"صبي صغير مع الطفل في فمه")</f>
        <v>صبي صغير مع الطفل في فمه</v>
      </c>
    </row>
    <row r="1712">
      <c r="A1712" s="1" t="s">
        <v>497</v>
      </c>
      <c r="B1712" t="str">
        <f>IFERROR(__xludf.DUMMYFUNCTION("GOOGLETRANSLATE(A1712,""en"", ""ar"")"),"رجل يقف أمام مبنى")</f>
        <v>رجل يقف أمام مبنى</v>
      </c>
    </row>
    <row r="1713">
      <c r="A1713" s="1" t="s">
        <v>497</v>
      </c>
      <c r="B1713" t="str">
        <f>IFERROR(__xludf.DUMMYFUNCTION("GOOGLETRANSLATE(A1713,""en"", ""ar"")"),"رجل يقف أمام مبنى")</f>
        <v>رجل يقف أمام مبنى</v>
      </c>
    </row>
    <row r="1714">
      <c r="A1714" s="1" t="s">
        <v>497</v>
      </c>
      <c r="B1714" t="str">
        <f>IFERROR(__xludf.DUMMYFUNCTION("GOOGLETRANSLATE(A1714,""en"", ""ar"")"),"رجل يقف أمام مبنى")</f>
        <v>رجل يقف أمام مبنى</v>
      </c>
    </row>
    <row r="1715">
      <c r="A1715" s="1" t="s">
        <v>498</v>
      </c>
      <c r="B1715" t="str">
        <f>IFERROR(__xludf.DUMMYFUNCTION("GOOGLETRANSLATE(A1715,""en"", ""ar"")"),"رجل يرتدي قميصا أحمر يجلس على منحدر")</f>
        <v>رجل يرتدي قميصا أحمر يجلس على منحدر</v>
      </c>
    </row>
    <row r="1716">
      <c r="A1716" s="1" t="s">
        <v>498</v>
      </c>
      <c r="B1716" t="str">
        <f>IFERROR(__xludf.DUMMYFUNCTION("GOOGLETRANSLATE(A1716,""en"", ""ar"")"),"رجل يرتدي قميصا أحمر يجلس على منحدر")</f>
        <v>رجل يرتدي قميصا أحمر يجلس على منحدر</v>
      </c>
    </row>
    <row r="1717">
      <c r="A1717" s="1" t="s">
        <v>498</v>
      </c>
      <c r="B1717" t="str">
        <f>IFERROR(__xludf.DUMMYFUNCTION("GOOGLETRANSLATE(A1717,""en"", ""ar"")"),"رجل يرتدي قميصا أحمر يجلس على منحدر")</f>
        <v>رجل يرتدي قميصا أحمر يجلس على منحدر</v>
      </c>
    </row>
    <row r="1718">
      <c r="A1718" s="1" t="s">
        <v>499</v>
      </c>
      <c r="B1718" t="str">
        <f>IFERROR(__xludf.DUMMYFUNCTION("GOOGLETRANSLATE(A1718,""en"", ""ar"")"),"مجموعة من الناس يسيرون في الشارع")</f>
        <v>مجموعة من الناس يسيرون في الشارع</v>
      </c>
    </row>
    <row r="1719">
      <c r="A1719" s="1" t="s">
        <v>499</v>
      </c>
      <c r="B1719" t="str">
        <f>IFERROR(__xludf.DUMMYFUNCTION("GOOGLETRANSLATE(A1719,""en"", ""ar"")"),"مجموعة من الناس يسيرون في الشارع")</f>
        <v>مجموعة من الناس يسيرون في الشارع</v>
      </c>
    </row>
    <row r="1720">
      <c r="A1720" s="1" t="s">
        <v>499</v>
      </c>
      <c r="B1720" t="str">
        <f>IFERROR(__xludf.DUMMYFUNCTION("GOOGLETRANSLATE(A1720,""en"", ""ar"")"),"مجموعة من الناس يسيرون في الشارع")</f>
        <v>مجموعة من الناس يسيرون في الشارع</v>
      </c>
    </row>
    <row r="1721">
      <c r="A1721" s="1" t="s">
        <v>500</v>
      </c>
      <c r="B1721" t="str">
        <f>IFERROR(__xludf.DUMMYFUNCTION("GOOGLETRANSLATE(A1721,""en"", ""ar"")"),"صبي صغير يرتدي قميصا أحمر وقميص أحمر يقف في الماء")</f>
        <v>صبي صغير يرتدي قميصا أحمر وقميص أحمر يقف في الماء</v>
      </c>
    </row>
    <row r="1722">
      <c r="A1722" s="1" t="s">
        <v>500</v>
      </c>
      <c r="B1722" t="str">
        <f>IFERROR(__xludf.DUMMYFUNCTION("GOOGLETRANSLATE(A1722,""en"", ""ar"")"),"صبي صغير يرتدي قميصا أحمر وقميص أحمر يقف في الماء")</f>
        <v>صبي صغير يرتدي قميصا أحمر وقميص أحمر يقف في الماء</v>
      </c>
    </row>
    <row r="1723">
      <c r="A1723" s="1" t="s">
        <v>500</v>
      </c>
      <c r="B1723" t="str">
        <f>IFERROR(__xludf.DUMMYFUNCTION("GOOGLETRANSLATE(A1723,""en"", ""ar"")"),"صبي صغير يرتدي قميصا أحمر وقميص أحمر يقف في الماء")</f>
        <v>صبي صغير يرتدي قميصا أحمر وقميص أحمر يقف في الماء</v>
      </c>
    </row>
    <row r="1724">
      <c r="A1724" s="1" t="s">
        <v>501</v>
      </c>
      <c r="B1724" t="str">
        <f>IFERROR(__xludf.DUMMYFUNCTION("GOOGLETRANSLATE(A1724,""en"", ""ar"")"),"رجل يقف على صخرة تطل على الجبال")</f>
        <v>رجل يقف على صخرة تطل على الجبال</v>
      </c>
    </row>
    <row r="1725">
      <c r="A1725" s="1" t="s">
        <v>501</v>
      </c>
      <c r="B1725" t="str">
        <f>IFERROR(__xludf.DUMMYFUNCTION("GOOGLETRANSLATE(A1725,""en"", ""ar"")"),"رجل يقف على صخرة تطل على الجبال")</f>
        <v>رجل يقف على صخرة تطل على الجبال</v>
      </c>
    </row>
    <row r="1726">
      <c r="A1726" s="1" t="s">
        <v>501</v>
      </c>
      <c r="B1726" t="str">
        <f>IFERROR(__xludf.DUMMYFUNCTION("GOOGLETRANSLATE(A1726,""en"", ""ar"")"),"رجل يقف على صخرة تطل على الجبال")</f>
        <v>رجل يقف على صخرة تطل على الجبال</v>
      </c>
    </row>
    <row r="1727">
      <c r="A1727" s="1" t="s">
        <v>86</v>
      </c>
      <c r="B1727" t="str">
        <f>IFERROR(__xludf.DUMMYFUNCTION("GOOGLETRANSLATE(A1727,""en"", ""ar"")"),"رجل في سترة حمراء يقف في الثلج")</f>
        <v>رجل في سترة حمراء يقف في الثلج</v>
      </c>
    </row>
    <row r="1728">
      <c r="A1728" s="1" t="s">
        <v>86</v>
      </c>
      <c r="B1728" t="str">
        <f>IFERROR(__xludf.DUMMYFUNCTION("GOOGLETRANSLATE(A1728,""en"", ""ar"")"),"رجل في سترة حمراء يقف في الثلج")</f>
        <v>رجل في سترة حمراء يقف في الثلج</v>
      </c>
    </row>
    <row r="1729">
      <c r="A1729" s="1" t="s">
        <v>86</v>
      </c>
      <c r="B1729" t="str">
        <f>IFERROR(__xludf.DUMMYFUNCTION("GOOGLETRANSLATE(A1729,""en"", ""ar"")"),"رجل في سترة حمراء يقف في الثلج")</f>
        <v>رجل في سترة حمراء يقف في الثلج</v>
      </c>
    </row>
    <row r="1730">
      <c r="A1730" s="1" t="s">
        <v>502</v>
      </c>
      <c r="B1730" t="str">
        <f>IFERROR(__xludf.DUMMYFUNCTION("GOOGLETRANSLATE(A1730,""en"", ""ar"")"),"رجل هو القفز من على المنحدر")</f>
        <v>رجل هو القفز من على المنحدر</v>
      </c>
    </row>
    <row r="1731">
      <c r="A1731" s="1" t="s">
        <v>502</v>
      </c>
      <c r="B1731" t="str">
        <f>IFERROR(__xludf.DUMMYFUNCTION("GOOGLETRANSLATE(A1731,""en"", ""ar"")"),"رجل هو القفز من على المنحدر")</f>
        <v>رجل هو القفز من على المنحدر</v>
      </c>
    </row>
    <row r="1732">
      <c r="A1732" s="1" t="s">
        <v>502</v>
      </c>
      <c r="B1732" t="str">
        <f>IFERROR(__xludf.DUMMYFUNCTION("GOOGLETRANSLATE(A1732,""en"", ""ar"")"),"رجل هو القفز من على المنحدر")</f>
        <v>رجل هو القفز من على المنحدر</v>
      </c>
    </row>
    <row r="1733">
      <c r="A1733" s="1" t="s">
        <v>503</v>
      </c>
      <c r="B1733" t="str">
        <f>IFERROR(__xludf.DUMMYFUNCTION("GOOGLETRANSLATE(A1733,""en"", ""ar"")"),"كلب أبيض والأبيض هو القفز في الهواء")</f>
        <v>كلب أبيض والأبيض هو القفز في الهواء</v>
      </c>
    </row>
    <row r="1734">
      <c r="A1734" s="1" t="s">
        <v>503</v>
      </c>
      <c r="B1734" t="str">
        <f>IFERROR(__xludf.DUMMYFUNCTION("GOOGLETRANSLATE(A1734,""en"", ""ar"")"),"كلب أبيض والأبيض هو القفز في الهواء")</f>
        <v>كلب أبيض والأبيض هو القفز في الهواء</v>
      </c>
    </row>
    <row r="1735">
      <c r="A1735" s="1" t="s">
        <v>503</v>
      </c>
      <c r="B1735" t="str">
        <f>IFERROR(__xludf.DUMMYFUNCTION("GOOGLETRANSLATE(A1735,""en"", ""ar"")"),"كلب أبيض والأبيض هو القفز في الهواء")</f>
        <v>كلب أبيض والأبيض هو القفز في الهواء</v>
      </c>
    </row>
    <row r="1736">
      <c r="A1736" s="1" t="s">
        <v>504</v>
      </c>
      <c r="B1736" t="str">
        <f>IFERROR(__xludf.DUMMYFUNCTION("GOOGLETRANSLATE(A1736,""en"", ""ar"")"),"شخص يقف في الماء")</f>
        <v>شخص يقف في الماء</v>
      </c>
    </row>
    <row r="1737">
      <c r="A1737" s="1" t="s">
        <v>504</v>
      </c>
      <c r="B1737" t="str">
        <f>IFERROR(__xludf.DUMMYFUNCTION("GOOGLETRANSLATE(A1737,""en"", ""ar"")"),"شخص يقف في الماء")</f>
        <v>شخص يقف في الماء</v>
      </c>
    </row>
    <row r="1738">
      <c r="A1738" s="1" t="s">
        <v>504</v>
      </c>
      <c r="B1738" t="str">
        <f>IFERROR(__xludf.DUMMYFUNCTION("GOOGLETRANSLATE(A1738,""en"", ""ar"")"),"شخص يقف في الماء")</f>
        <v>شخص يقف في الماء</v>
      </c>
    </row>
    <row r="1739">
      <c r="A1739" s="1" t="s">
        <v>505</v>
      </c>
      <c r="B1739" t="str">
        <f>IFERROR(__xludf.DUMMYFUNCTION("GOOGLETRANSLATE(A1739,""en"", ""ar"")"),"كلب البني يعمل من خلال الكلب الأزرق والأبيض")</f>
        <v>كلب البني يعمل من خلال الكلب الأزرق والأبيض</v>
      </c>
    </row>
    <row r="1740">
      <c r="A1740" s="1" t="s">
        <v>505</v>
      </c>
      <c r="B1740" t="str">
        <f>IFERROR(__xludf.DUMMYFUNCTION("GOOGLETRANSLATE(A1740,""en"", ""ar"")"),"كلب البني يعمل من خلال الكلب الأزرق والأبيض")</f>
        <v>كلب البني يعمل من خلال الكلب الأزرق والأبيض</v>
      </c>
    </row>
    <row r="1741">
      <c r="A1741" s="1" t="s">
        <v>505</v>
      </c>
      <c r="B1741" t="str">
        <f>IFERROR(__xludf.DUMMYFUNCTION("GOOGLETRANSLATE(A1741,""en"", ""ar"")"),"كلب البني يعمل من خلال الكلب الأزرق والأبيض")</f>
        <v>كلب البني يعمل من خلال الكلب الأزرق والأبيض</v>
      </c>
    </row>
    <row r="1742">
      <c r="A1742" s="1" t="s">
        <v>506</v>
      </c>
      <c r="B1742" t="str">
        <f>IFERROR(__xludf.DUMMYFUNCTION("GOOGLETRANSLATE(A1742,""en"", ""ar"")"),"اثنين من الكلاب تتسابق على مسار")</f>
        <v>اثنين من الكلاب تتسابق على مسار</v>
      </c>
    </row>
    <row r="1743">
      <c r="A1743" s="1" t="s">
        <v>506</v>
      </c>
      <c r="B1743" t="str">
        <f>IFERROR(__xludf.DUMMYFUNCTION("GOOGLETRANSLATE(A1743,""en"", ""ar"")"),"اثنين من الكلاب تتسابق على مسار")</f>
        <v>اثنين من الكلاب تتسابق على مسار</v>
      </c>
    </row>
    <row r="1744">
      <c r="A1744" s="1" t="s">
        <v>506</v>
      </c>
      <c r="B1744" t="str">
        <f>IFERROR(__xludf.DUMMYFUNCTION("GOOGLETRANSLATE(A1744,""en"", ""ar"")"),"اثنين من الكلاب تتسابق على مسار")</f>
        <v>اثنين من الكلاب تتسابق على مسار</v>
      </c>
    </row>
    <row r="1745">
      <c r="A1745" s="1" t="s">
        <v>507</v>
      </c>
      <c r="B1745" t="str">
        <f>IFERROR(__xludf.DUMMYFUNCTION("GOOGLETRANSLATE(A1745,""en"", ""ar"")"),"شخص يرتدي قميصا أحمر يقف في حقل")</f>
        <v>شخص يرتدي قميصا أحمر يقف في حقل</v>
      </c>
    </row>
    <row r="1746">
      <c r="A1746" s="1" t="s">
        <v>507</v>
      </c>
      <c r="B1746" t="str">
        <f>IFERROR(__xludf.DUMMYFUNCTION("GOOGLETRANSLATE(A1746,""en"", ""ar"")"),"شخص يرتدي قميصا أحمر يقف في حقل")</f>
        <v>شخص يرتدي قميصا أحمر يقف في حقل</v>
      </c>
    </row>
    <row r="1747">
      <c r="A1747" s="1" t="s">
        <v>507</v>
      </c>
      <c r="B1747" t="str">
        <f>IFERROR(__xludf.DUMMYFUNCTION("GOOGLETRANSLATE(A1747,""en"", ""ar"")"),"شخص يرتدي قميصا أحمر يقف في حقل")</f>
        <v>شخص يرتدي قميصا أحمر يقف في حقل</v>
      </c>
    </row>
    <row r="1748">
      <c r="A1748" s="1" t="s">
        <v>508</v>
      </c>
      <c r="B1748" t="str">
        <f>IFERROR(__xludf.DUMMYFUNCTION("GOOGLETRANSLATE(A1748,""en"", ""ar"")"),"لاعب كرة السلة في زي أبيض هو عقد لكرة السلة")</f>
        <v>لاعب كرة السلة في زي أبيض هو عقد لكرة السلة</v>
      </c>
    </row>
    <row r="1749">
      <c r="A1749" s="1" t="s">
        <v>508</v>
      </c>
      <c r="B1749" t="str">
        <f>IFERROR(__xludf.DUMMYFUNCTION("GOOGLETRANSLATE(A1749,""en"", ""ar"")"),"لاعب كرة السلة في زي أبيض هو عقد لكرة السلة")</f>
        <v>لاعب كرة السلة في زي أبيض هو عقد لكرة السلة</v>
      </c>
    </row>
    <row r="1750">
      <c r="A1750" s="1" t="s">
        <v>508</v>
      </c>
      <c r="B1750" t="str">
        <f>IFERROR(__xludf.DUMMYFUNCTION("GOOGLETRANSLATE(A1750,""en"", ""ar"")"),"لاعب كرة السلة في زي أبيض هو عقد لكرة السلة")</f>
        <v>لاعب كرة السلة في زي أبيض هو عقد لكرة السلة</v>
      </c>
    </row>
    <row r="1751">
      <c r="A1751" s="1" t="s">
        <v>509</v>
      </c>
      <c r="B1751" t="str">
        <f>IFERROR(__xludf.DUMMYFUNCTION("GOOGLETRANSLATE(A1751,""en"", ""ar"")"),"مجموعة من الناس يجلسون على طاولة")</f>
        <v>مجموعة من الناس يجلسون على طاولة</v>
      </c>
    </row>
    <row r="1752">
      <c r="A1752" s="1" t="s">
        <v>509</v>
      </c>
      <c r="B1752" t="str">
        <f>IFERROR(__xludf.DUMMYFUNCTION("GOOGLETRANSLATE(A1752,""en"", ""ar"")"),"مجموعة من الناس يجلسون على طاولة")</f>
        <v>مجموعة من الناس يجلسون على طاولة</v>
      </c>
    </row>
    <row r="1753">
      <c r="A1753" s="1" t="s">
        <v>509</v>
      </c>
      <c r="B1753" t="str">
        <f>IFERROR(__xludf.DUMMYFUNCTION("GOOGLETRANSLATE(A1753,""en"", ""ar"")"),"مجموعة من الناس يجلسون على طاولة")</f>
        <v>مجموعة من الناس يجلسون على طاولة</v>
      </c>
    </row>
    <row r="1754">
      <c r="A1754" s="1" t="s">
        <v>510</v>
      </c>
      <c r="B1754" t="str">
        <f>IFERROR(__xludf.DUMMYFUNCTION("GOOGLETRANSLATE(A1754,""en"", ""ar"")"),"لاعب كرة السلة في زي أبيض ويمسك الكرة")</f>
        <v>لاعب كرة السلة في زي أبيض ويمسك الكرة</v>
      </c>
    </row>
    <row r="1755">
      <c r="A1755" s="1" t="s">
        <v>510</v>
      </c>
      <c r="B1755" t="str">
        <f>IFERROR(__xludf.DUMMYFUNCTION("GOOGLETRANSLATE(A1755,""en"", ""ar"")"),"لاعب كرة السلة في زي أبيض ويمسك الكرة")</f>
        <v>لاعب كرة السلة في زي أبيض ويمسك الكرة</v>
      </c>
    </row>
    <row r="1756">
      <c r="A1756" s="1" t="s">
        <v>510</v>
      </c>
      <c r="B1756" t="str">
        <f>IFERROR(__xludf.DUMMYFUNCTION("GOOGLETRANSLATE(A1756,""en"", ""ar"")"),"لاعب كرة السلة في زي أبيض ويمسك الكرة")</f>
        <v>لاعب كرة السلة في زي أبيض ويمسك الكرة</v>
      </c>
    </row>
    <row r="1757">
      <c r="A1757" s="1" t="s">
        <v>467</v>
      </c>
      <c r="B1757" t="str">
        <f>IFERROR(__xludf.DUMMYFUNCTION("GOOGLETRANSLATE(A1757,""en"", ""ar"")"),"مجموعة من الناس تشكل لصورة")</f>
        <v>مجموعة من الناس تشكل لصورة</v>
      </c>
    </row>
    <row r="1758">
      <c r="A1758" s="1" t="s">
        <v>467</v>
      </c>
      <c r="B1758" t="str">
        <f>IFERROR(__xludf.DUMMYFUNCTION("GOOGLETRANSLATE(A1758,""en"", ""ar"")"),"مجموعة من الناس تشكل لصورة")</f>
        <v>مجموعة من الناس تشكل لصورة</v>
      </c>
    </row>
    <row r="1759">
      <c r="A1759" s="1" t="s">
        <v>467</v>
      </c>
      <c r="B1759" t="str">
        <f>IFERROR(__xludf.DUMMYFUNCTION("GOOGLETRANSLATE(A1759,""en"", ""ar"")"),"مجموعة من الناس تشكل لصورة")</f>
        <v>مجموعة من الناس تشكل لصورة</v>
      </c>
    </row>
    <row r="1760">
      <c r="A1760" s="1" t="s">
        <v>511</v>
      </c>
      <c r="B1760" t="str">
        <f>IFERROR(__xludf.DUMMYFUNCTION("GOOGLETRANSLATE(A1760,""en"", ""ar"")"),"رجل يرتدي قميصا أسود وقميصا أسود وقميصا أسود وقميصا أسود وقميصا أسود وقميصا أسود وقميصا أسود وقميصا أسود")</f>
        <v>رجل يرتدي قميصا أسود وقميصا أسود وقميصا أسود وقميصا أسود وقميصا أسود وقميصا أسود وقميصا أسود وقميصا أسود</v>
      </c>
    </row>
    <row r="1761">
      <c r="A1761" s="1" t="s">
        <v>511</v>
      </c>
      <c r="B1761" t="str">
        <f>IFERROR(__xludf.DUMMYFUNCTION("GOOGLETRANSLATE(A1761,""en"", ""ar"")"),"رجل يرتدي قميصا أسود وقميصا أسود وقميصا أسود وقميصا أسود وقميصا أسود وقميصا أسود وقميصا أسود وقميصا أسود")</f>
        <v>رجل يرتدي قميصا أسود وقميصا أسود وقميصا أسود وقميصا أسود وقميصا أسود وقميصا أسود وقميصا أسود وقميصا أسود</v>
      </c>
    </row>
    <row r="1762">
      <c r="A1762" s="1" t="s">
        <v>511</v>
      </c>
      <c r="B1762" t="str">
        <f>IFERROR(__xludf.DUMMYFUNCTION("GOOGLETRANSLATE(A1762,""en"", ""ar"")"),"رجل يرتدي قميصا أسود وقميصا أسود وقميصا أسود وقميصا أسود وقميصا أسود وقميصا أسود وقميصا أسود وقميصا أسود")</f>
        <v>رجل يرتدي قميصا أسود وقميصا أسود وقميصا أسود وقميصا أسود وقميصا أسود وقميصا أسود وقميصا أسود وقميصا أسود</v>
      </c>
    </row>
    <row r="1763">
      <c r="A1763" s="1" t="s">
        <v>27</v>
      </c>
      <c r="B1763" t="str">
        <f>IFERROR(__xludf.DUMMYFUNCTION("GOOGLETRANSLATE(A1763,""en"", ""ar"")"),"مجموعة من الناس يقفون على مقاعد البدلاء")</f>
        <v>مجموعة من الناس يقفون على مقاعد البدلاء</v>
      </c>
    </row>
    <row r="1764">
      <c r="A1764" s="1" t="s">
        <v>27</v>
      </c>
      <c r="B1764" t="str">
        <f>IFERROR(__xludf.DUMMYFUNCTION("GOOGLETRANSLATE(A1764,""en"", ""ar"")"),"مجموعة من الناس يقفون على مقاعد البدلاء")</f>
        <v>مجموعة من الناس يقفون على مقاعد البدلاء</v>
      </c>
    </row>
    <row r="1765">
      <c r="A1765" s="1" t="s">
        <v>27</v>
      </c>
      <c r="B1765" t="str">
        <f>IFERROR(__xludf.DUMMYFUNCTION("GOOGLETRANSLATE(A1765,""en"", ""ar"")"),"مجموعة من الناس يقفون على مقاعد البدلاء")</f>
        <v>مجموعة من الناس يقفون على مقاعد البدلاء</v>
      </c>
    </row>
    <row r="1766">
      <c r="A1766" s="1" t="s">
        <v>512</v>
      </c>
      <c r="B1766" t="str">
        <f>IFERROR(__xludf.DUMMYFUNCTION("GOOGLETRANSLATE(A1766,""en"", ""ar"")"),"رجل يرتدي قميصا أبيض يقف على منحدر")</f>
        <v>رجل يرتدي قميصا أبيض يقف على منحدر</v>
      </c>
    </row>
    <row r="1767">
      <c r="A1767" s="1" t="s">
        <v>512</v>
      </c>
      <c r="B1767" t="str">
        <f>IFERROR(__xludf.DUMMYFUNCTION("GOOGLETRANSLATE(A1767,""en"", ""ar"")"),"رجل يرتدي قميصا أبيض يقف على منحدر")</f>
        <v>رجل يرتدي قميصا أبيض يقف على منحدر</v>
      </c>
    </row>
    <row r="1768">
      <c r="A1768" s="1" t="s">
        <v>512</v>
      </c>
      <c r="B1768" t="str">
        <f>IFERROR(__xludf.DUMMYFUNCTION("GOOGLETRANSLATE(A1768,""en"", ""ar"")"),"رجل يرتدي قميصا أبيض يقف على منحدر")</f>
        <v>رجل يرتدي قميصا أبيض يقف على منحدر</v>
      </c>
    </row>
    <row r="1769">
      <c r="A1769" s="1" t="s">
        <v>260</v>
      </c>
      <c r="B1769" t="str">
        <f>IFERROR(__xludf.DUMMYFUNCTION("GOOGLETRANSLATE(A1769,""en"", ""ar"")"),"رجل يرتدي قميصا أزرق يقف أمام مبنى")</f>
        <v>رجل يرتدي قميصا أزرق يقف أمام مبنى</v>
      </c>
    </row>
    <row r="1770">
      <c r="A1770" s="1" t="s">
        <v>260</v>
      </c>
      <c r="B1770" t="str">
        <f>IFERROR(__xludf.DUMMYFUNCTION("GOOGLETRANSLATE(A1770,""en"", ""ar"")"),"رجل يرتدي قميصا أزرق يقف أمام مبنى")</f>
        <v>رجل يرتدي قميصا أزرق يقف أمام مبنى</v>
      </c>
    </row>
    <row r="1771">
      <c r="A1771" s="1" t="s">
        <v>260</v>
      </c>
      <c r="B1771" t="str">
        <f>IFERROR(__xludf.DUMMYFUNCTION("GOOGLETRANSLATE(A1771,""en"", ""ar"")"),"رجل يرتدي قميصا أزرق يقف أمام مبنى")</f>
        <v>رجل يرتدي قميصا أزرق يقف أمام مبنى</v>
      </c>
    </row>
    <row r="1772">
      <c r="A1772" s="1" t="s">
        <v>513</v>
      </c>
      <c r="B1772" t="str">
        <f>IFERROR(__xludf.DUMMYFUNCTION("GOOGLETRANSLATE(A1772,""en"", ""ar"")"),"يلعبون رجلين كرة السلة")</f>
        <v>يلعبون رجلين كرة السلة</v>
      </c>
    </row>
    <row r="1773">
      <c r="A1773" s="1" t="s">
        <v>513</v>
      </c>
      <c r="B1773" t="str">
        <f>IFERROR(__xludf.DUMMYFUNCTION("GOOGLETRANSLATE(A1773,""en"", ""ar"")"),"يلعبون رجلين كرة السلة")</f>
        <v>يلعبون رجلين كرة السلة</v>
      </c>
    </row>
    <row r="1774">
      <c r="A1774" s="1" t="s">
        <v>513</v>
      </c>
      <c r="B1774" t="str">
        <f>IFERROR(__xludf.DUMMYFUNCTION("GOOGLETRANSLATE(A1774,""en"", ""ar"")"),"يلعبون رجلين كرة السلة")</f>
        <v>يلعبون رجلين كرة السلة</v>
      </c>
    </row>
    <row r="1775">
      <c r="A1775" s="1" t="s">
        <v>514</v>
      </c>
      <c r="B1775" t="str">
        <f>IFERROR(__xludf.DUMMYFUNCTION("GOOGLETRANSLATE(A1775,""en"", ""ar"")"),"رجل في سترة زرقاء وسترة زرقاء واقفا في الثلج")</f>
        <v>رجل في سترة زرقاء وسترة زرقاء واقفا في الثلج</v>
      </c>
    </row>
    <row r="1776">
      <c r="A1776" s="1" t="s">
        <v>514</v>
      </c>
      <c r="B1776" t="str">
        <f>IFERROR(__xludf.DUMMYFUNCTION("GOOGLETRANSLATE(A1776,""en"", ""ar"")"),"رجل في سترة زرقاء وسترة زرقاء واقفا في الثلج")</f>
        <v>رجل في سترة زرقاء وسترة زرقاء واقفا في الثلج</v>
      </c>
    </row>
    <row r="1777">
      <c r="A1777" s="1" t="s">
        <v>514</v>
      </c>
      <c r="B1777" t="str">
        <f>IFERROR(__xludf.DUMMYFUNCTION("GOOGLETRANSLATE(A1777,""en"", ""ar"")"),"رجل في سترة زرقاء وسترة زرقاء واقفا في الثلج")</f>
        <v>رجل في سترة زرقاء وسترة زرقاء واقفا في الثلج</v>
      </c>
    </row>
    <row r="1778">
      <c r="A1778" s="1" t="s">
        <v>515</v>
      </c>
      <c r="B1778" t="str">
        <f>IFERROR(__xludf.DUMMYFUNCTION("GOOGLETRANSLATE(A1778,""en"", ""ar"")"),"كلب أسود يعمل من خلال الثلج")</f>
        <v>كلب أسود يعمل من خلال الثلج</v>
      </c>
    </row>
    <row r="1779">
      <c r="A1779" s="1" t="s">
        <v>515</v>
      </c>
      <c r="B1779" t="str">
        <f>IFERROR(__xludf.DUMMYFUNCTION("GOOGLETRANSLATE(A1779,""en"", ""ar"")"),"كلب أسود يعمل من خلال الثلج")</f>
        <v>كلب أسود يعمل من خلال الثلج</v>
      </c>
    </row>
    <row r="1780">
      <c r="A1780" s="1" t="s">
        <v>515</v>
      </c>
      <c r="B1780" t="str">
        <f>IFERROR(__xludf.DUMMYFUNCTION("GOOGLETRANSLATE(A1780,""en"", ""ar"")"),"كلب أسود يعمل من خلال الثلج")</f>
        <v>كلب أسود يعمل من خلال الثلج</v>
      </c>
    </row>
    <row r="1781">
      <c r="A1781" s="1" t="s">
        <v>161</v>
      </c>
      <c r="B1781" t="str">
        <f>IFERROR(__xludf.DUMMYFUNCTION("GOOGLETRANSLATE(A1781,""en"", ""ar"")"),"يلعبون اثنين من الكلاب في العشب")</f>
        <v>يلعبون اثنين من الكلاب في العشب</v>
      </c>
    </row>
    <row r="1782">
      <c r="A1782" s="1" t="s">
        <v>161</v>
      </c>
      <c r="B1782" t="str">
        <f>IFERROR(__xludf.DUMMYFUNCTION("GOOGLETRANSLATE(A1782,""en"", ""ar"")"),"يلعبون اثنين من الكلاب في العشب")</f>
        <v>يلعبون اثنين من الكلاب في العشب</v>
      </c>
    </row>
    <row r="1783">
      <c r="A1783" s="1" t="s">
        <v>161</v>
      </c>
      <c r="B1783" t="str">
        <f>IFERROR(__xludf.DUMMYFUNCTION("GOOGLETRANSLATE(A1783,""en"", ""ar"")"),"يلعبون اثنين من الكلاب في العشب")</f>
        <v>يلعبون اثنين من الكلاب في العشب</v>
      </c>
    </row>
    <row r="1784">
      <c r="A1784" s="1" t="s">
        <v>516</v>
      </c>
      <c r="B1784" t="str">
        <f>IFERROR(__xludf.DUMMYFUNCTION("GOOGLETRANSLATE(A1784,""en"", ""ar"")"),"مجموعة من الناس يجلسون على متن قارب")</f>
        <v>مجموعة من الناس يجلسون على متن قارب</v>
      </c>
    </row>
    <row r="1785">
      <c r="A1785" s="1" t="s">
        <v>516</v>
      </c>
      <c r="B1785" t="str">
        <f>IFERROR(__xludf.DUMMYFUNCTION("GOOGLETRANSLATE(A1785,""en"", ""ar"")"),"مجموعة من الناس يجلسون على متن قارب")</f>
        <v>مجموعة من الناس يجلسون على متن قارب</v>
      </c>
    </row>
    <row r="1786">
      <c r="A1786" s="1" t="s">
        <v>516</v>
      </c>
      <c r="B1786" t="str">
        <f>IFERROR(__xludf.DUMMYFUNCTION("GOOGLETRANSLATE(A1786,""en"", ""ar"")"),"مجموعة من الناس يجلسون على متن قارب")</f>
        <v>مجموعة من الناس يجلسون على متن قارب</v>
      </c>
    </row>
    <row r="1787">
      <c r="A1787" s="1" t="s">
        <v>517</v>
      </c>
      <c r="B1787" t="str">
        <f>IFERROR(__xludf.DUMMYFUNCTION("GOOGLETRANSLATE(A1787,""en"", ""ar"")"),"الذباب الطائر الأبيض على الماء")</f>
        <v>الذباب الطائر الأبيض على الماء</v>
      </c>
    </row>
    <row r="1788">
      <c r="A1788" s="1" t="s">
        <v>517</v>
      </c>
      <c r="B1788" t="str">
        <f>IFERROR(__xludf.DUMMYFUNCTION("GOOGLETRANSLATE(A1788,""en"", ""ar"")"),"الذباب الطائر الأبيض على الماء")</f>
        <v>الذباب الطائر الأبيض على الماء</v>
      </c>
    </row>
    <row r="1789">
      <c r="A1789" s="1" t="s">
        <v>517</v>
      </c>
      <c r="B1789" t="str">
        <f>IFERROR(__xludf.DUMMYFUNCTION("GOOGLETRANSLATE(A1789,""en"", ""ar"")"),"الذباب الطائر الأبيض على الماء")</f>
        <v>الذباب الطائر الأبيض على الماء</v>
      </c>
    </row>
    <row r="1790">
      <c r="A1790" s="1" t="s">
        <v>518</v>
      </c>
      <c r="B1790" t="str">
        <f>IFERROR(__xludf.DUMMYFUNCTION("GOOGLETRANSLATE(A1790,""en"", ""ar"")"),"تلعب الكلب البني مع عصا")</f>
        <v>تلعب الكلب البني مع عصا</v>
      </c>
    </row>
    <row r="1791">
      <c r="A1791" s="1" t="s">
        <v>518</v>
      </c>
      <c r="B1791" t="str">
        <f>IFERROR(__xludf.DUMMYFUNCTION("GOOGLETRANSLATE(A1791,""en"", ""ar"")"),"تلعب الكلب البني مع عصا")</f>
        <v>تلعب الكلب البني مع عصا</v>
      </c>
    </row>
    <row r="1792">
      <c r="A1792" s="1" t="s">
        <v>518</v>
      </c>
      <c r="B1792" t="str">
        <f>IFERROR(__xludf.DUMMYFUNCTION("GOOGLETRANSLATE(A1792,""en"", ""ar"")"),"تلعب الكلب البني مع عصا")</f>
        <v>تلعب الكلب البني مع عصا</v>
      </c>
    </row>
    <row r="1793">
      <c r="A1793" s="1" t="s">
        <v>99</v>
      </c>
      <c r="B1793" t="str">
        <f>IFERROR(__xludf.DUMMYFUNCTION("GOOGLETRANSLATE(A1793,""en"", ""ar"")"),"مجموعة من الناس يلعبون في حقل")</f>
        <v>مجموعة من الناس يلعبون في حقل</v>
      </c>
    </row>
    <row r="1794">
      <c r="A1794" s="1" t="s">
        <v>99</v>
      </c>
      <c r="B1794" t="str">
        <f>IFERROR(__xludf.DUMMYFUNCTION("GOOGLETRANSLATE(A1794,""en"", ""ar"")"),"مجموعة من الناس يلعبون في حقل")</f>
        <v>مجموعة من الناس يلعبون في حقل</v>
      </c>
    </row>
    <row r="1795">
      <c r="A1795" s="1" t="s">
        <v>99</v>
      </c>
      <c r="B1795" t="str">
        <f>IFERROR(__xludf.DUMMYFUNCTION("GOOGLETRANSLATE(A1795,""en"", ""ar"")"),"مجموعة من الناس يلعبون في حقل")</f>
        <v>مجموعة من الناس يلعبون في حقل</v>
      </c>
    </row>
    <row r="1796">
      <c r="A1796" s="1" t="s">
        <v>519</v>
      </c>
      <c r="B1796" t="str">
        <f>IFERROR(__xludf.DUMMYFUNCTION("GOOGLETRANSLATE(A1796,""en"", ""ar"")"),"يلعبون رجلين في الهواء")</f>
        <v>يلعبون رجلين في الهواء</v>
      </c>
    </row>
    <row r="1797">
      <c r="A1797" s="1" t="s">
        <v>519</v>
      </c>
      <c r="B1797" t="str">
        <f>IFERROR(__xludf.DUMMYFUNCTION("GOOGLETRANSLATE(A1797,""en"", ""ar"")"),"يلعبون رجلين في الهواء")</f>
        <v>يلعبون رجلين في الهواء</v>
      </c>
    </row>
    <row r="1798">
      <c r="A1798" s="1" t="s">
        <v>519</v>
      </c>
      <c r="B1798" t="str">
        <f>IFERROR(__xludf.DUMMYFUNCTION("GOOGLETRANSLATE(A1798,""en"", ""ar"")"),"يلعبون رجلين في الهواء")</f>
        <v>يلعبون رجلين في الهواء</v>
      </c>
    </row>
    <row r="1799">
      <c r="A1799" s="1" t="s">
        <v>520</v>
      </c>
      <c r="B1799" t="str">
        <f>IFERROR(__xludf.DUMMYFUNCTION("GOOGLETRANSLATE(A1799,""en"", ""ar"")"),"رجل يركب دراجة على الشاطئ")</f>
        <v>رجل يركب دراجة على الشاطئ</v>
      </c>
    </row>
    <row r="1800">
      <c r="A1800" s="1" t="s">
        <v>520</v>
      </c>
      <c r="B1800" t="str">
        <f>IFERROR(__xludf.DUMMYFUNCTION("GOOGLETRANSLATE(A1800,""en"", ""ar"")"),"رجل يركب دراجة على الشاطئ")</f>
        <v>رجل يركب دراجة على الشاطئ</v>
      </c>
    </row>
    <row r="1801">
      <c r="A1801" s="1" t="s">
        <v>520</v>
      </c>
      <c r="B1801" t="str">
        <f>IFERROR(__xludf.DUMMYFUNCTION("GOOGLETRANSLATE(A1801,""en"", ""ar"")"),"رجل يركب دراجة على الشاطئ")</f>
        <v>رجل يركب دراجة على الشاطئ</v>
      </c>
    </row>
    <row r="1802">
      <c r="A1802" s="1" t="s">
        <v>521</v>
      </c>
      <c r="B1802" t="str">
        <f>IFERROR(__xludf.DUMMYFUNCTION("GOOGLETRANSLATE(A1802,""en"", ""ar"")"),"صبي صغير يرتدي قميصا أحمر وتسلق الصخور")</f>
        <v>صبي صغير يرتدي قميصا أحمر وتسلق الصخور</v>
      </c>
    </row>
    <row r="1803">
      <c r="A1803" s="1" t="s">
        <v>521</v>
      </c>
      <c r="B1803" t="str">
        <f>IFERROR(__xludf.DUMMYFUNCTION("GOOGLETRANSLATE(A1803,""en"", ""ar"")"),"صبي صغير يرتدي قميصا أحمر وتسلق الصخور")</f>
        <v>صبي صغير يرتدي قميصا أحمر وتسلق الصخور</v>
      </c>
    </row>
    <row r="1804">
      <c r="A1804" s="1" t="s">
        <v>521</v>
      </c>
      <c r="B1804" t="str">
        <f>IFERROR(__xludf.DUMMYFUNCTION("GOOGLETRANSLATE(A1804,""en"", ""ar"")"),"صبي صغير يرتدي قميصا أحمر وتسلق الصخور")</f>
        <v>صبي صغير يرتدي قميصا أحمر وتسلق الصخور</v>
      </c>
    </row>
    <row r="1805">
      <c r="A1805" s="1" t="s">
        <v>522</v>
      </c>
      <c r="B1805" t="str">
        <f>IFERROR(__xludf.DUMMYFUNCTION("GOOGLETRANSLATE(A1805,""en"", ""ar"")"),"شخصين يسيرون أسفل التل")</f>
        <v>شخصين يسيرون أسفل التل</v>
      </c>
    </row>
    <row r="1806">
      <c r="A1806" s="1" t="s">
        <v>522</v>
      </c>
      <c r="B1806" t="str">
        <f>IFERROR(__xludf.DUMMYFUNCTION("GOOGLETRANSLATE(A1806,""en"", ""ar"")"),"شخصين يسيرون أسفل التل")</f>
        <v>شخصين يسيرون أسفل التل</v>
      </c>
    </row>
    <row r="1807">
      <c r="A1807" s="1" t="s">
        <v>522</v>
      </c>
      <c r="B1807" t="str">
        <f>IFERROR(__xludf.DUMMYFUNCTION("GOOGLETRANSLATE(A1807,""en"", ""ar"")"),"شخصين يسيرون أسفل التل")</f>
        <v>شخصين يسيرون أسفل التل</v>
      </c>
    </row>
    <row r="1808">
      <c r="A1808" s="1" t="s">
        <v>523</v>
      </c>
      <c r="B1808" t="str">
        <f>IFERROR(__xludf.DUMMYFUNCTION("GOOGLETRANSLATE(A1808,""en"", ""ar"")"),"رجل يجلس على مقاعد البدلاء")</f>
        <v>رجل يجلس على مقاعد البدلاء</v>
      </c>
    </row>
    <row r="1809">
      <c r="A1809" s="1" t="s">
        <v>523</v>
      </c>
      <c r="B1809" t="str">
        <f>IFERROR(__xludf.DUMMYFUNCTION("GOOGLETRANSLATE(A1809,""en"", ""ar"")"),"رجل يجلس على مقاعد البدلاء")</f>
        <v>رجل يجلس على مقاعد البدلاء</v>
      </c>
    </row>
    <row r="1810">
      <c r="A1810" s="1" t="s">
        <v>523</v>
      </c>
      <c r="B1810" t="str">
        <f>IFERROR(__xludf.DUMMYFUNCTION("GOOGLETRANSLATE(A1810,""en"", ""ar"")"),"رجل يجلس على مقاعد البدلاء")</f>
        <v>رجل يجلس على مقاعد البدلاء</v>
      </c>
    </row>
    <row r="1811">
      <c r="A1811" s="1" t="s">
        <v>524</v>
      </c>
      <c r="B1811" t="str">
        <f>IFERROR(__xludf.DUMMYFUNCTION("GOOGLETRANSLATE(A1811,""en"", ""ar"")"),"رجل يرتدي قميصا أبيض ويجلس على طاولة")</f>
        <v>رجل يرتدي قميصا أبيض ويجلس على طاولة</v>
      </c>
    </row>
    <row r="1812">
      <c r="A1812" s="1" t="s">
        <v>524</v>
      </c>
      <c r="B1812" t="str">
        <f>IFERROR(__xludf.DUMMYFUNCTION("GOOGLETRANSLATE(A1812,""en"", ""ar"")"),"رجل يرتدي قميصا أبيض ويجلس على طاولة")</f>
        <v>رجل يرتدي قميصا أبيض ويجلس على طاولة</v>
      </c>
    </row>
    <row r="1813">
      <c r="A1813" s="1" t="s">
        <v>524</v>
      </c>
      <c r="B1813" t="str">
        <f>IFERROR(__xludf.DUMMYFUNCTION("GOOGLETRANSLATE(A1813,""en"", ""ar"")"),"رجل يرتدي قميصا أبيض ويجلس على طاولة")</f>
        <v>رجل يرتدي قميصا أبيض ويجلس على طاولة</v>
      </c>
    </row>
    <row r="1814">
      <c r="A1814" s="1" t="s">
        <v>525</v>
      </c>
      <c r="B1814" t="str">
        <f>IFERROR(__xludf.DUMMYFUNCTION("GOOGLETRANSLATE(A1814,""en"", ""ar"")"),"الشخص هو التسلق على الصخور")</f>
        <v>الشخص هو التسلق على الصخور</v>
      </c>
    </row>
    <row r="1815">
      <c r="A1815" s="1" t="s">
        <v>525</v>
      </c>
      <c r="B1815" t="str">
        <f>IFERROR(__xludf.DUMMYFUNCTION("GOOGLETRANSLATE(A1815,""en"", ""ar"")"),"الشخص هو التسلق على الصخور")</f>
        <v>الشخص هو التسلق على الصخور</v>
      </c>
    </row>
    <row r="1816">
      <c r="A1816" s="1" t="s">
        <v>525</v>
      </c>
      <c r="B1816" t="str">
        <f>IFERROR(__xludf.DUMMYFUNCTION("GOOGLETRANSLATE(A1816,""en"", ""ar"")"),"الشخص هو التسلق على الصخور")</f>
        <v>الشخص هو التسلق على الصخور</v>
      </c>
    </row>
    <row r="1817">
      <c r="A1817" s="1" t="s">
        <v>526</v>
      </c>
      <c r="B1817" t="str">
        <f>IFERROR(__xludf.DUMMYFUNCTION("GOOGLETRANSLATE(A1817,""en"", ""ar"")"),"رجل وامرأة ويبتسم")</f>
        <v>رجل وامرأة ويبتسم</v>
      </c>
    </row>
    <row r="1818">
      <c r="A1818" s="1" t="s">
        <v>526</v>
      </c>
      <c r="B1818" t="str">
        <f>IFERROR(__xludf.DUMMYFUNCTION("GOOGLETRANSLATE(A1818,""en"", ""ar"")"),"رجل وامرأة ويبتسم")</f>
        <v>رجل وامرأة ويبتسم</v>
      </c>
    </row>
    <row r="1819">
      <c r="A1819" s="1" t="s">
        <v>526</v>
      </c>
      <c r="B1819" t="str">
        <f>IFERROR(__xludf.DUMMYFUNCTION("GOOGLETRANSLATE(A1819,""en"", ""ar"")"),"رجل وامرأة ويبتسم")</f>
        <v>رجل وامرأة ويبتسم</v>
      </c>
    </row>
    <row r="1820">
      <c r="A1820" s="1" t="s">
        <v>527</v>
      </c>
      <c r="B1820" t="str">
        <f>IFERROR(__xludf.DUMMYFUNCTION("GOOGLETRANSLATE(A1820,""en"", ""ar"")"),"صبي يرتدي قميصا أزرق يعمل من خلال العشب")</f>
        <v>صبي يرتدي قميصا أزرق يعمل من خلال العشب</v>
      </c>
    </row>
    <row r="1821">
      <c r="A1821" s="1" t="s">
        <v>527</v>
      </c>
      <c r="B1821" t="str">
        <f>IFERROR(__xludf.DUMMYFUNCTION("GOOGLETRANSLATE(A1821,""en"", ""ar"")"),"صبي يرتدي قميصا أزرق يعمل من خلال العشب")</f>
        <v>صبي يرتدي قميصا أزرق يعمل من خلال العشب</v>
      </c>
    </row>
    <row r="1822">
      <c r="A1822" s="1" t="s">
        <v>527</v>
      </c>
      <c r="B1822" t="str">
        <f>IFERROR(__xludf.DUMMYFUNCTION("GOOGLETRANSLATE(A1822,""en"", ""ar"")"),"صبي يرتدي قميصا أزرق يعمل من خلال العشب")</f>
        <v>صبي يرتدي قميصا أزرق يعمل من خلال العشب</v>
      </c>
    </row>
    <row r="1823">
      <c r="A1823" s="1" t="s">
        <v>528</v>
      </c>
      <c r="B1823" t="str">
        <f>IFERROR(__xludf.DUMMYFUNCTION("GOOGLETRANSLATE(A1823,""en"", ""ar"")"),"رجل يرتدي قميصا أبيض وقميصا أبيض يعمل على حقل")</f>
        <v>رجل يرتدي قميصا أبيض وقميصا أبيض يعمل على حقل</v>
      </c>
    </row>
    <row r="1824">
      <c r="A1824" s="1" t="s">
        <v>528</v>
      </c>
      <c r="B1824" t="str">
        <f>IFERROR(__xludf.DUMMYFUNCTION("GOOGLETRANSLATE(A1824,""en"", ""ar"")"),"رجل يرتدي قميصا أبيض وقميصا أبيض يعمل على حقل")</f>
        <v>رجل يرتدي قميصا أبيض وقميصا أبيض يعمل على حقل</v>
      </c>
    </row>
    <row r="1825">
      <c r="A1825" s="1" t="s">
        <v>528</v>
      </c>
      <c r="B1825" t="str">
        <f>IFERROR(__xludf.DUMMYFUNCTION("GOOGLETRANSLATE(A1825,""en"", ""ar"")"),"رجل يرتدي قميصا أبيض وقميصا أبيض يعمل على حقل")</f>
        <v>رجل يرتدي قميصا أبيض وقميصا أبيض يعمل على حقل</v>
      </c>
    </row>
    <row r="1826">
      <c r="A1826" s="1" t="s">
        <v>529</v>
      </c>
      <c r="B1826" t="str">
        <f>IFERROR(__xludf.DUMMYFUNCTION("GOOGLETRANSLATE(A1826,""en"", ""ar"")"),"مجموعة من الناس تقف في الشارع")</f>
        <v>مجموعة من الناس تقف في الشارع</v>
      </c>
    </row>
    <row r="1827">
      <c r="A1827" s="1" t="s">
        <v>529</v>
      </c>
      <c r="B1827" t="str">
        <f>IFERROR(__xludf.DUMMYFUNCTION("GOOGLETRANSLATE(A1827,""en"", ""ar"")"),"مجموعة من الناس تقف في الشارع")</f>
        <v>مجموعة من الناس تقف في الشارع</v>
      </c>
    </row>
    <row r="1828">
      <c r="A1828" s="1" t="s">
        <v>529</v>
      </c>
      <c r="B1828" t="str">
        <f>IFERROR(__xludf.DUMMYFUNCTION("GOOGLETRANSLATE(A1828,""en"", ""ar"")"),"مجموعة من الناس تقف في الشارع")</f>
        <v>مجموعة من الناس تقف في الشارع</v>
      </c>
    </row>
    <row r="1829">
      <c r="A1829" s="1" t="s">
        <v>530</v>
      </c>
      <c r="B1829" t="str">
        <f>IFERROR(__xludf.DUMMYFUNCTION("GOOGLETRANSLATE(A1829,""en"", ""ar"")"),"فتاة صغيرة في قميص وردي يقف على الرصيف")</f>
        <v>فتاة صغيرة في قميص وردي يقف على الرصيف</v>
      </c>
    </row>
    <row r="1830">
      <c r="A1830" s="1" t="s">
        <v>530</v>
      </c>
      <c r="B1830" t="str">
        <f>IFERROR(__xludf.DUMMYFUNCTION("GOOGLETRANSLATE(A1830,""en"", ""ar"")"),"فتاة صغيرة في قميص وردي يقف على الرصيف")</f>
        <v>فتاة صغيرة في قميص وردي يقف على الرصيف</v>
      </c>
    </row>
    <row r="1831">
      <c r="A1831" s="1" t="s">
        <v>530</v>
      </c>
      <c r="B1831" t="str">
        <f>IFERROR(__xludf.DUMMYFUNCTION("GOOGLETRANSLATE(A1831,""en"", ""ar"")"),"فتاة صغيرة في قميص وردي يقف على الرصيف")</f>
        <v>فتاة صغيرة في قميص وردي يقف على الرصيف</v>
      </c>
    </row>
    <row r="1832">
      <c r="A1832" s="1" t="s">
        <v>531</v>
      </c>
      <c r="B1832" t="str">
        <f>IFERROR(__xludf.DUMMYFUNCTION("GOOGLETRANSLATE(A1832,""en"", ""ar"")"),"رجل يركب دراجة على طريق ترابي")</f>
        <v>رجل يركب دراجة على طريق ترابي</v>
      </c>
    </row>
    <row r="1833">
      <c r="A1833" s="1" t="s">
        <v>531</v>
      </c>
      <c r="B1833" t="str">
        <f>IFERROR(__xludf.DUMMYFUNCTION("GOOGLETRANSLATE(A1833,""en"", ""ar"")"),"رجل يركب دراجة على طريق ترابي")</f>
        <v>رجل يركب دراجة على طريق ترابي</v>
      </c>
    </row>
    <row r="1834">
      <c r="A1834" s="1" t="s">
        <v>531</v>
      </c>
      <c r="B1834" t="str">
        <f>IFERROR(__xludf.DUMMYFUNCTION("GOOGLETRANSLATE(A1834,""en"", ""ar"")"),"رجل يركب دراجة على طريق ترابي")</f>
        <v>رجل يركب دراجة على طريق ترابي</v>
      </c>
    </row>
    <row r="1835">
      <c r="A1835" s="1" t="s">
        <v>532</v>
      </c>
      <c r="B1835" t="str">
        <f>IFERROR(__xludf.DUMMYFUNCTION("GOOGLETRANSLATE(A1835,""en"", ""ar"")"),"اثنين من الفتيات الصغيرات يقفون على صورة")</f>
        <v>اثنين من الفتيات الصغيرات يقفون على صورة</v>
      </c>
    </row>
    <row r="1836">
      <c r="A1836" s="1" t="s">
        <v>532</v>
      </c>
      <c r="B1836" t="str">
        <f>IFERROR(__xludf.DUMMYFUNCTION("GOOGLETRANSLATE(A1836,""en"", ""ar"")"),"اثنين من الفتيات الصغيرات يقفون على صورة")</f>
        <v>اثنين من الفتيات الصغيرات يقفون على صورة</v>
      </c>
    </row>
    <row r="1837">
      <c r="A1837" s="1" t="s">
        <v>532</v>
      </c>
      <c r="B1837" t="str">
        <f>IFERROR(__xludf.DUMMYFUNCTION("GOOGLETRANSLATE(A1837,""en"", ""ar"")"),"اثنين من الفتيات الصغيرات يقفون على صورة")</f>
        <v>اثنين من الفتيات الصغيرات يقفون على صورة</v>
      </c>
    </row>
    <row r="1838">
      <c r="A1838" s="1" t="s">
        <v>533</v>
      </c>
      <c r="B1838" t="str">
        <f>IFERROR(__xludf.DUMMYFUNCTION("GOOGLETRANSLATE(A1838,""en"", ""ar"")"),"فتاة في قميص أزرق وقميصا أزرق يقف على ملعب")</f>
        <v>فتاة في قميص أزرق وقميصا أزرق يقف على ملعب</v>
      </c>
    </row>
    <row r="1839">
      <c r="A1839" s="1" t="s">
        <v>533</v>
      </c>
      <c r="B1839" t="str">
        <f>IFERROR(__xludf.DUMMYFUNCTION("GOOGLETRANSLATE(A1839,""en"", ""ar"")"),"فتاة في قميص أزرق وقميصا أزرق يقف على ملعب")</f>
        <v>فتاة في قميص أزرق وقميصا أزرق يقف على ملعب</v>
      </c>
    </row>
    <row r="1840">
      <c r="A1840" s="1" t="s">
        <v>533</v>
      </c>
      <c r="B1840" t="str">
        <f>IFERROR(__xludf.DUMMYFUNCTION("GOOGLETRANSLATE(A1840,""en"", ""ar"")"),"فتاة في قميص أزرق وقميصا أزرق يقف على ملعب")</f>
        <v>فتاة في قميص أزرق وقميصا أزرق يقف على ملعب</v>
      </c>
    </row>
    <row r="1841">
      <c r="A1841" s="1" t="s">
        <v>534</v>
      </c>
      <c r="B1841" t="str">
        <f>IFERROR(__xludf.DUMMYFUNCTION("GOOGLETRANSLATE(A1841,""en"", ""ar"")"),"كلب البني يعمل من خلال الثلج")</f>
        <v>كلب البني يعمل من خلال الثلج</v>
      </c>
    </row>
    <row r="1842">
      <c r="A1842" s="1" t="s">
        <v>534</v>
      </c>
      <c r="B1842" t="str">
        <f>IFERROR(__xludf.DUMMYFUNCTION("GOOGLETRANSLATE(A1842,""en"", ""ar"")"),"كلب البني يعمل من خلال الثلج")</f>
        <v>كلب البني يعمل من خلال الثلج</v>
      </c>
    </row>
    <row r="1843">
      <c r="A1843" s="1" t="s">
        <v>534</v>
      </c>
      <c r="B1843" t="str">
        <f>IFERROR(__xludf.DUMMYFUNCTION("GOOGLETRANSLATE(A1843,""en"", ""ar"")"),"كلب البني يعمل من خلال الثلج")</f>
        <v>كلب البني يعمل من خلال الثلج</v>
      </c>
    </row>
    <row r="1844">
      <c r="A1844" s="1" t="s">
        <v>451</v>
      </c>
      <c r="B1844" t="str">
        <f>IFERROR(__xludf.DUMMYFUNCTION("GOOGLETRANSLATE(A1844,""en"", ""ar"")"),"مجموعة من الناس تقف أمام مبنى")</f>
        <v>مجموعة من الناس تقف أمام مبنى</v>
      </c>
    </row>
    <row r="1845">
      <c r="A1845" s="1" t="s">
        <v>451</v>
      </c>
      <c r="B1845" t="str">
        <f>IFERROR(__xludf.DUMMYFUNCTION("GOOGLETRANSLATE(A1845,""en"", ""ar"")"),"مجموعة من الناس تقف أمام مبنى")</f>
        <v>مجموعة من الناس تقف أمام مبنى</v>
      </c>
    </row>
    <row r="1846">
      <c r="A1846" s="1" t="s">
        <v>451</v>
      </c>
      <c r="B1846" t="str">
        <f>IFERROR(__xludf.DUMMYFUNCTION("GOOGLETRANSLATE(A1846,""en"", ""ar"")"),"مجموعة من الناس تقف أمام مبنى")</f>
        <v>مجموعة من الناس تقف أمام مبنى</v>
      </c>
    </row>
    <row r="1847">
      <c r="A1847" s="1" t="s">
        <v>535</v>
      </c>
      <c r="B1847" t="str">
        <f>IFERROR(__xludf.DUMMYFUNCTION("GOOGLETRANSLATE(A1847,""en"", ""ar"")"),"شخص في سترة حمراء والتزلج أسفل الثلج")</f>
        <v>شخص في سترة حمراء والتزلج أسفل الثلج</v>
      </c>
    </row>
    <row r="1848">
      <c r="A1848" s="1" t="s">
        <v>535</v>
      </c>
      <c r="B1848" t="str">
        <f>IFERROR(__xludf.DUMMYFUNCTION("GOOGLETRANSLATE(A1848,""en"", ""ar"")"),"شخص في سترة حمراء والتزلج أسفل الثلج")</f>
        <v>شخص في سترة حمراء والتزلج أسفل الثلج</v>
      </c>
    </row>
    <row r="1849">
      <c r="A1849" s="1" t="s">
        <v>535</v>
      </c>
      <c r="B1849" t="str">
        <f>IFERROR(__xludf.DUMMYFUNCTION("GOOGLETRANSLATE(A1849,""en"", ""ar"")"),"شخص في سترة حمراء والتزلج أسفل الثلج")</f>
        <v>شخص في سترة حمراء والتزلج أسفل الثلج</v>
      </c>
    </row>
    <row r="1850">
      <c r="A1850" s="1" t="s">
        <v>536</v>
      </c>
      <c r="B1850" t="str">
        <f>IFERROR(__xludf.DUMMYFUNCTION("GOOGLETRANSLATE(A1850,""en"", ""ar"")"),"كلب أبيض وأسود يعمل من خلال الثلج")</f>
        <v>كلب أبيض وأسود يعمل من خلال الثلج</v>
      </c>
    </row>
    <row r="1851">
      <c r="A1851" s="1" t="s">
        <v>536</v>
      </c>
      <c r="B1851" t="str">
        <f>IFERROR(__xludf.DUMMYFUNCTION("GOOGLETRANSLATE(A1851,""en"", ""ar"")"),"كلب أبيض وأسود يعمل من خلال الثلج")</f>
        <v>كلب أبيض وأسود يعمل من خلال الثلج</v>
      </c>
    </row>
    <row r="1852">
      <c r="A1852" s="1" t="s">
        <v>536</v>
      </c>
      <c r="B1852" t="str">
        <f>IFERROR(__xludf.DUMMYFUNCTION("GOOGLETRANSLATE(A1852,""en"", ""ar"")"),"كلب أبيض وأسود يعمل من خلال الثلج")</f>
        <v>كلب أبيض وأسود يعمل من خلال الثلج</v>
      </c>
    </row>
    <row r="1853">
      <c r="A1853" s="1" t="s">
        <v>393</v>
      </c>
      <c r="B1853" t="str">
        <f>IFERROR(__xludf.DUMMYFUNCTION("GOOGLETRANSLATE(A1853,""en"", ""ar"")"),"رجل يرتدي قميصا أسود هو القفز في الهواء")</f>
        <v>رجل يرتدي قميصا أسود هو القفز في الهواء</v>
      </c>
    </row>
    <row r="1854">
      <c r="A1854" s="1" t="s">
        <v>393</v>
      </c>
      <c r="B1854" t="str">
        <f>IFERROR(__xludf.DUMMYFUNCTION("GOOGLETRANSLATE(A1854,""en"", ""ar"")"),"رجل يرتدي قميصا أسود هو القفز في الهواء")</f>
        <v>رجل يرتدي قميصا أسود هو القفز في الهواء</v>
      </c>
    </row>
    <row r="1855">
      <c r="A1855" s="1" t="s">
        <v>393</v>
      </c>
      <c r="B1855" t="str">
        <f>IFERROR(__xludf.DUMMYFUNCTION("GOOGLETRANSLATE(A1855,""en"", ""ar"")"),"رجل يرتدي قميصا أسود هو القفز في الهواء")</f>
        <v>رجل يرتدي قميصا أسود هو القفز في الهواء</v>
      </c>
    </row>
    <row r="1856">
      <c r="A1856" s="1" t="s">
        <v>537</v>
      </c>
      <c r="B1856" t="str">
        <f>IFERROR(__xludf.DUMMYFUNCTION("GOOGLETRANSLATE(A1856,""en"", ""ar"")"),"كلب مع الكلب الأصفر والأصفر يعمل على مسار")</f>
        <v>كلب مع الكلب الأصفر والأصفر يعمل على مسار</v>
      </c>
    </row>
    <row r="1857">
      <c r="A1857" s="1" t="s">
        <v>537</v>
      </c>
      <c r="B1857" t="str">
        <f>IFERROR(__xludf.DUMMYFUNCTION("GOOGLETRANSLATE(A1857,""en"", ""ar"")"),"كلب مع الكلب الأصفر والأصفر يعمل على مسار")</f>
        <v>كلب مع الكلب الأصفر والأصفر يعمل على مسار</v>
      </c>
    </row>
    <row r="1858">
      <c r="A1858" s="1" t="s">
        <v>537</v>
      </c>
      <c r="B1858" t="str">
        <f>IFERROR(__xludf.DUMMYFUNCTION("GOOGLETRANSLATE(A1858,""en"", ""ar"")"),"كلب مع الكلب الأصفر والأصفر يعمل على مسار")</f>
        <v>كلب مع الكلب الأصفر والأصفر يعمل على مسار</v>
      </c>
    </row>
    <row r="1859">
      <c r="A1859" s="1" t="s">
        <v>243</v>
      </c>
      <c r="B1859" t="str">
        <f>IFERROR(__xludf.DUMMYFUNCTION("GOOGLETRANSLATE(A1859,""en"", ""ar"")"),"كلب أسود يعمل من خلال العشب")</f>
        <v>كلب أسود يعمل من خلال العشب</v>
      </c>
    </row>
    <row r="1860">
      <c r="A1860" s="1" t="s">
        <v>243</v>
      </c>
      <c r="B1860" t="str">
        <f>IFERROR(__xludf.DUMMYFUNCTION("GOOGLETRANSLATE(A1860,""en"", ""ar"")"),"كلب أسود يعمل من خلال العشب")</f>
        <v>كلب أسود يعمل من خلال العشب</v>
      </c>
    </row>
    <row r="1861">
      <c r="A1861" s="1" t="s">
        <v>243</v>
      </c>
      <c r="B1861" t="str">
        <f>IFERROR(__xludf.DUMMYFUNCTION("GOOGLETRANSLATE(A1861,""en"", ""ar"")"),"كلب أسود يعمل من خلال العشب")</f>
        <v>كلب أسود يعمل من خلال العشب</v>
      </c>
    </row>
    <row r="1862">
      <c r="A1862" s="1" t="s">
        <v>538</v>
      </c>
      <c r="B1862" t="str">
        <f>IFERROR(__xludf.DUMMYFUNCTION("GOOGLETRANSLATE(A1862,""en"", ""ar"")"),"لاعب كرة السلة يرتدي الزي الازرق يلعب مع الكرة")</f>
        <v>لاعب كرة السلة يرتدي الزي الازرق يلعب مع الكرة</v>
      </c>
    </row>
    <row r="1863">
      <c r="A1863" s="1" t="s">
        <v>538</v>
      </c>
      <c r="B1863" t="str">
        <f>IFERROR(__xludf.DUMMYFUNCTION("GOOGLETRANSLATE(A1863,""en"", ""ar"")"),"لاعب كرة السلة يرتدي الزي الازرق يلعب مع الكرة")</f>
        <v>لاعب كرة السلة يرتدي الزي الازرق يلعب مع الكرة</v>
      </c>
    </row>
    <row r="1864">
      <c r="A1864" s="1" t="s">
        <v>538</v>
      </c>
      <c r="B1864" t="str">
        <f>IFERROR(__xludf.DUMMYFUNCTION("GOOGLETRANSLATE(A1864,""en"", ""ar"")"),"لاعب كرة السلة يرتدي الزي الازرق يلعب مع الكرة")</f>
        <v>لاعب كرة السلة يرتدي الزي الازرق يلعب مع الكرة</v>
      </c>
    </row>
    <row r="1865">
      <c r="A1865" s="1" t="s">
        <v>539</v>
      </c>
      <c r="B1865" t="str">
        <f>IFERROR(__xludf.DUMMYFUNCTION("GOOGLETRANSLATE(A1865,""en"", ""ar"")"),"مجموعة من الناس تقف على الرصيف")</f>
        <v>مجموعة من الناس تقف على الرصيف</v>
      </c>
    </row>
    <row r="1866">
      <c r="A1866" s="1" t="s">
        <v>539</v>
      </c>
      <c r="B1866" t="str">
        <f>IFERROR(__xludf.DUMMYFUNCTION("GOOGLETRANSLATE(A1866,""en"", ""ar"")"),"مجموعة من الناس تقف على الرصيف")</f>
        <v>مجموعة من الناس تقف على الرصيف</v>
      </c>
    </row>
    <row r="1867">
      <c r="A1867" s="1" t="s">
        <v>539</v>
      </c>
      <c r="B1867" t="str">
        <f>IFERROR(__xludf.DUMMYFUNCTION("GOOGLETRANSLATE(A1867,""en"", ""ar"")"),"مجموعة من الناس تقف على الرصيف")</f>
        <v>مجموعة من الناس تقف على الرصيف</v>
      </c>
    </row>
    <row r="1868">
      <c r="A1868" s="1" t="s">
        <v>540</v>
      </c>
      <c r="B1868" t="str">
        <f>IFERROR(__xludf.DUMMYFUNCTION("GOOGLETRANSLATE(A1868,""en"", ""ar"")"),"تلعب مجموعة من الفتيان لكرة القدم")</f>
        <v>تلعب مجموعة من الفتيان لكرة القدم</v>
      </c>
    </row>
    <row r="1869">
      <c r="A1869" s="1" t="s">
        <v>540</v>
      </c>
      <c r="B1869" t="str">
        <f>IFERROR(__xludf.DUMMYFUNCTION("GOOGLETRANSLATE(A1869,""en"", ""ar"")"),"تلعب مجموعة من الفتيان لكرة القدم")</f>
        <v>تلعب مجموعة من الفتيان لكرة القدم</v>
      </c>
    </row>
    <row r="1870">
      <c r="A1870" s="1" t="s">
        <v>540</v>
      </c>
      <c r="B1870" t="str">
        <f>IFERROR(__xludf.DUMMYFUNCTION("GOOGLETRANSLATE(A1870,""en"", ""ar"")"),"تلعب مجموعة من الفتيان لكرة القدم")</f>
        <v>تلعب مجموعة من الفتيان لكرة القدم</v>
      </c>
    </row>
    <row r="1871">
      <c r="A1871" s="1" t="s">
        <v>541</v>
      </c>
      <c r="B1871" t="str">
        <f>IFERROR(__xludf.DUMMYFUNCTION("GOOGLETRANSLATE(A1871,""en"", ""ar"")"),"شخص يركب دراجة في الغابة")</f>
        <v>شخص يركب دراجة في الغابة</v>
      </c>
    </row>
    <row r="1872">
      <c r="A1872" s="1" t="s">
        <v>541</v>
      </c>
      <c r="B1872" t="str">
        <f>IFERROR(__xludf.DUMMYFUNCTION("GOOGLETRANSLATE(A1872,""en"", ""ar"")"),"شخص يركب دراجة في الغابة")</f>
        <v>شخص يركب دراجة في الغابة</v>
      </c>
    </row>
    <row r="1873">
      <c r="A1873" s="1" t="s">
        <v>541</v>
      </c>
      <c r="B1873" t="str">
        <f>IFERROR(__xludf.DUMMYFUNCTION("GOOGLETRANSLATE(A1873,""en"", ""ar"")"),"شخص يركب دراجة في الغابة")</f>
        <v>شخص يركب دراجة في الغابة</v>
      </c>
    </row>
    <row r="1874">
      <c r="A1874" s="1" t="s">
        <v>542</v>
      </c>
      <c r="B1874" t="str">
        <f>IFERROR(__xludf.DUMMYFUNCTION("GOOGLETRANSLATE(A1874,""en"", ""ar"")"),"رجل يرتدي قميصا أزرق وقميصا أزرق يعمل في حقل")</f>
        <v>رجل يرتدي قميصا أزرق وقميصا أزرق يعمل في حقل</v>
      </c>
    </row>
    <row r="1875">
      <c r="A1875" s="1" t="s">
        <v>542</v>
      </c>
      <c r="B1875" t="str">
        <f>IFERROR(__xludf.DUMMYFUNCTION("GOOGLETRANSLATE(A1875,""en"", ""ar"")"),"رجل يرتدي قميصا أزرق وقميصا أزرق يعمل في حقل")</f>
        <v>رجل يرتدي قميصا أزرق وقميصا أزرق يعمل في حقل</v>
      </c>
    </row>
    <row r="1876">
      <c r="A1876" s="1" t="s">
        <v>542</v>
      </c>
      <c r="B1876" t="str">
        <f>IFERROR(__xludf.DUMMYFUNCTION("GOOGLETRANSLATE(A1876,""en"", ""ar"")"),"رجل يرتدي قميصا أزرق وقميصا أزرق يعمل في حقل")</f>
        <v>رجل يرتدي قميصا أزرق وقميصا أزرق يعمل في حقل</v>
      </c>
    </row>
    <row r="1877">
      <c r="A1877" s="1" t="s">
        <v>543</v>
      </c>
      <c r="B1877" t="str">
        <f>IFERROR(__xludf.DUMMYFUNCTION("GOOGLETRANSLATE(A1877,""en"", ""ar"")"),"يدير الكلب الأسود من خلال الثلج")</f>
        <v>يدير الكلب الأسود من خلال الثلج</v>
      </c>
    </row>
    <row r="1878">
      <c r="A1878" s="1" t="s">
        <v>543</v>
      </c>
      <c r="B1878" t="str">
        <f>IFERROR(__xludf.DUMMYFUNCTION("GOOGLETRANSLATE(A1878,""en"", ""ar"")"),"يدير الكلب الأسود من خلال الثلج")</f>
        <v>يدير الكلب الأسود من خلال الثلج</v>
      </c>
    </row>
    <row r="1879">
      <c r="A1879" s="1" t="s">
        <v>543</v>
      </c>
      <c r="B1879" t="str">
        <f>IFERROR(__xludf.DUMMYFUNCTION("GOOGLETRANSLATE(A1879,""en"", ""ar"")"),"يدير الكلب الأسود من خلال الثلج")</f>
        <v>يدير الكلب الأسود من خلال الثلج</v>
      </c>
    </row>
    <row r="1880">
      <c r="A1880" s="1" t="s">
        <v>544</v>
      </c>
      <c r="B1880" t="str">
        <f>IFERROR(__xludf.DUMMYFUNCTION("GOOGLETRANSLATE(A1880,""en"", ""ar"")"),"رجل يقفز في الماء")</f>
        <v>رجل يقفز في الماء</v>
      </c>
    </row>
    <row r="1881">
      <c r="A1881" s="1" t="s">
        <v>544</v>
      </c>
      <c r="B1881" t="str">
        <f>IFERROR(__xludf.DUMMYFUNCTION("GOOGLETRANSLATE(A1881,""en"", ""ar"")"),"رجل يقفز في الماء")</f>
        <v>رجل يقفز في الماء</v>
      </c>
    </row>
    <row r="1882">
      <c r="A1882" s="1" t="s">
        <v>544</v>
      </c>
      <c r="B1882" t="str">
        <f>IFERROR(__xludf.DUMMYFUNCTION("GOOGLETRANSLATE(A1882,""en"", ""ar"")"),"رجل يقفز في الماء")</f>
        <v>رجل يقفز في الماء</v>
      </c>
    </row>
    <row r="1883">
      <c r="A1883" s="1" t="s">
        <v>81</v>
      </c>
      <c r="B1883" t="str">
        <f>IFERROR(__xludf.DUMMYFUNCTION("GOOGLETRANSLATE(A1883,""en"", ""ar"")"),"كلب البني يعمل من خلال العشب")</f>
        <v>كلب البني يعمل من خلال العشب</v>
      </c>
    </row>
    <row r="1884">
      <c r="A1884" s="1" t="s">
        <v>81</v>
      </c>
      <c r="B1884" t="str">
        <f>IFERROR(__xludf.DUMMYFUNCTION("GOOGLETRANSLATE(A1884,""en"", ""ar"")"),"كلب البني يعمل من خلال العشب")</f>
        <v>كلب البني يعمل من خلال العشب</v>
      </c>
    </row>
    <row r="1885">
      <c r="A1885" s="1" t="s">
        <v>81</v>
      </c>
      <c r="B1885" t="str">
        <f>IFERROR(__xludf.DUMMYFUNCTION("GOOGLETRANSLATE(A1885,""en"", ""ar"")"),"كلب البني يعمل من خلال العشب")</f>
        <v>كلب البني يعمل من خلال العشب</v>
      </c>
    </row>
    <row r="1886">
      <c r="A1886" s="1" t="s">
        <v>545</v>
      </c>
      <c r="B1886" t="str">
        <f>IFERROR(__xludf.DUMMYFUNCTION("GOOGLETRANSLATE(A1886,""en"", ""ar"")"),"فتاة في قميص أسود يقف في الهواء")</f>
        <v>فتاة في قميص أسود يقف في الهواء</v>
      </c>
    </row>
    <row r="1887">
      <c r="A1887" s="1" t="s">
        <v>545</v>
      </c>
      <c r="B1887" t="str">
        <f>IFERROR(__xludf.DUMMYFUNCTION("GOOGLETRANSLATE(A1887,""en"", ""ar"")"),"فتاة في قميص أسود يقف في الهواء")</f>
        <v>فتاة في قميص أسود يقف في الهواء</v>
      </c>
    </row>
    <row r="1888">
      <c r="A1888" s="1" t="s">
        <v>545</v>
      </c>
      <c r="B1888" t="str">
        <f>IFERROR(__xludf.DUMMYFUNCTION("GOOGLETRANSLATE(A1888,""en"", ""ar"")"),"فتاة في قميص أسود يقف في الهواء")</f>
        <v>فتاة في قميص أسود يقف في الهواء</v>
      </c>
    </row>
    <row r="1889">
      <c r="A1889" s="1" t="s">
        <v>22</v>
      </c>
      <c r="B1889" t="str">
        <f>IFERROR(__xludf.DUMMYFUNCTION("GOOGLETRANSLATE(A1889,""en"", ""ar"")"),"مجموعة من الناس يجلسون على مقاعد البدلاء")</f>
        <v>مجموعة من الناس يجلسون على مقاعد البدلاء</v>
      </c>
    </row>
    <row r="1890">
      <c r="A1890" s="1" t="s">
        <v>22</v>
      </c>
      <c r="B1890" t="str">
        <f>IFERROR(__xludf.DUMMYFUNCTION("GOOGLETRANSLATE(A1890,""en"", ""ar"")"),"مجموعة من الناس يجلسون على مقاعد البدلاء")</f>
        <v>مجموعة من الناس يجلسون على مقاعد البدلاء</v>
      </c>
    </row>
    <row r="1891">
      <c r="A1891" s="1" t="s">
        <v>22</v>
      </c>
      <c r="B1891" t="str">
        <f>IFERROR(__xludf.DUMMYFUNCTION("GOOGLETRANSLATE(A1891,""en"", ""ar"")"),"مجموعة من الناس يجلسون على مقاعد البدلاء")</f>
        <v>مجموعة من الناس يجلسون على مقاعد البدلاء</v>
      </c>
    </row>
    <row r="1892">
      <c r="A1892" s="1" t="s">
        <v>156</v>
      </c>
      <c r="B1892" t="str">
        <f>IFERROR(__xludf.DUMMYFUNCTION("GOOGLETRANSLATE(A1892,""en"", ""ar"")"),"يلعبون اثنين من الكلاب في الثلج")</f>
        <v>يلعبون اثنين من الكلاب في الثلج</v>
      </c>
    </row>
    <row r="1893">
      <c r="A1893" s="1" t="s">
        <v>156</v>
      </c>
      <c r="B1893" t="str">
        <f>IFERROR(__xludf.DUMMYFUNCTION("GOOGLETRANSLATE(A1893,""en"", ""ar"")"),"يلعبون اثنين من الكلاب في الثلج")</f>
        <v>يلعبون اثنين من الكلاب في الثلج</v>
      </c>
    </row>
    <row r="1894">
      <c r="A1894" s="1" t="s">
        <v>156</v>
      </c>
      <c r="B1894" t="str">
        <f>IFERROR(__xludf.DUMMYFUNCTION("GOOGLETRANSLATE(A1894,""en"", ""ar"")"),"يلعبون اثنين من الكلاب في الثلج")</f>
        <v>يلعبون اثنين من الكلاب في الثلج</v>
      </c>
    </row>
    <row r="1895">
      <c r="A1895" s="1" t="s">
        <v>49</v>
      </c>
      <c r="B1895" t="str">
        <f>IFERROR(__xludf.DUMMYFUNCTION("GOOGLETRANSLATE(A1895,""en"", ""ar"")"),"كلب أسود يعمل عن طريق المياه")</f>
        <v>كلب أسود يعمل عن طريق المياه</v>
      </c>
    </row>
    <row r="1896">
      <c r="A1896" s="1" t="s">
        <v>49</v>
      </c>
      <c r="B1896" t="str">
        <f>IFERROR(__xludf.DUMMYFUNCTION("GOOGLETRANSLATE(A1896,""en"", ""ar"")"),"كلب أسود يعمل عن طريق المياه")</f>
        <v>كلب أسود يعمل عن طريق المياه</v>
      </c>
    </row>
    <row r="1897">
      <c r="A1897" s="1" t="s">
        <v>49</v>
      </c>
      <c r="B1897" t="str">
        <f>IFERROR(__xludf.DUMMYFUNCTION("GOOGLETRANSLATE(A1897,""en"", ""ar"")"),"كلب أسود يعمل عن طريق المياه")</f>
        <v>كلب أسود يعمل عن طريق المياه</v>
      </c>
    </row>
    <row r="1898">
      <c r="A1898" s="1" t="s">
        <v>546</v>
      </c>
      <c r="B1898" t="str">
        <f>IFERROR(__xludf.DUMMYFUNCTION("GOOGLETRANSLATE(A1898,""en"", ""ar"")"),"امرأة في قميص أحمر يسير في الشارع")</f>
        <v>امرأة في قميص أحمر يسير في الشارع</v>
      </c>
    </row>
    <row r="1899">
      <c r="A1899" s="1" t="s">
        <v>546</v>
      </c>
      <c r="B1899" t="str">
        <f>IFERROR(__xludf.DUMMYFUNCTION("GOOGLETRANSLATE(A1899,""en"", ""ar"")"),"امرأة في قميص أحمر يسير في الشارع")</f>
        <v>امرأة في قميص أحمر يسير في الشارع</v>
      </c>
    </row>
    <row r="1900">
      <c r="A1900" s="1" t="s">
        <v>546</v>
      </c>
      <c r="B1900" t="str">
        <f>IFERROR(__xludf.DUMMYFUNCTION("GOOGLETRANSLATE(A1900,""en"", ""ar"")"),"امرأة في قميص أحمر يسير في الشارع")</f>
        <v>امرأة في قميص أحمر يسير في الشارع</v>
      </c>
    </row>
    <row r="1901">
      <c r="A1901" s="1" t="s">
        <v>547</v>
      </c>
      <c r="B1901" t="str">
        <f>IFERROR(__xludf.DUMMYFUNCTION("GOOGLETRANSLATE(A1901,""en"", ""ar"")"),"رجل يرتدي قميصا أزرق هو القفز إلى أسفل السكك الحديدية")</f>
        <v>رجل يرتدي قميصا أزرق هو القفز إلى أسفل السكك الحديدية</v>
      </c>
    </row>
    <row r="1902">
      <c r="A1902" s="1" t="s">
        <v>547</v>
      </c>
      <c r="B1902" t="str">
        <f>IFERROR(__xludf.DUMMYFUNCTION("GOOGLETRANSLATE(A1902,""en"", ""ar"")"),"رجل يرتدي قميصا أزرق هو القفز إلى أسفل السكك الحديدية")</f>
        <v>رجل يرتدي قميصا أزرق هو القفز إلى أسفل السكك الحديدية</v>
      </c>
    </row>
    <row r="1903">
      <c r="A1903" s="1" t="s">
        <v>547</v>
      </c>
      <c r="B1903" t="str">
        <f>IFERROR(__xludf.DUMMYFUNCTION("GOOGLETRANSLATE(A1903,""en"", ""ar"")"),"رجل يرتدي قميصا أزرق هو القفز إلى أسفل السكك الحديدية")</f>
        <v>رجل يرتدي قميصا أزرق هو القفز إلى أسفل السكك الحديدية</v>
      </c>
    </row>
    <row r="1904">
      <c r="A1904" s="1" t="s">
        <v>548</v>
      </c>
      <c r="B1904" t="str">
        <f>IFERROR(__xludf.DUMMYFUNCTION("GOOGLETRANSLATE(A1904,""en"", ""ar"")"),"رجل يرتدي قميصا أبيض وقميصا أبيض وقميصا أبيض يلعب في الهواء")</f>
        <v>رجل يرتدي قميصا أبيض وقميصا أبيض وقميصا أبيض يلعب في الهواء</v>
      </c>
    </row>
    <row r="1905">
      <c r="A1905" s="1" t="s">
        <v>548</v>
      </c>
      <c r="B1905" t="str">
        <f>IFERROR(__xludf.DUMMYFUNCTION("GOOGLETRANSLATE(A1905,""en"", ""ar"")"),"رجل يرتدي قميصا أبيض وقميصا أبيض وقميصا أبيض يلعب في الهواء")</f>
        <v>رجل يرتدي قميصا أبيض وقميصا أبيض وقميصا أبيض يلعب في الهواء</v>
      </c>
    </row>
    <row r="1906">
      <c r="A1906" s="1" t="s">
        <v>548</v>
      </c>
      <c r="B1906" t="str">
        <f>IFERROR(__xludf.DUMMYFUNCTION("GOOGLETRANSLATE(A1906,""en"", ""ar"")"),"رجل يرتدي قميصا أبيض وقميصا أبيض وقميصا أبيض يلعب في الهواء")</f>
        <v>رجل يرتدي قميصا أبيض وقميصا أبيض وقميصا أبيض يلعب في الهواء</v>
      </c>
    </row>
    <row r="1907">
      <c r="A1907" s="1" t="s">
        <v>206</v>
      </c>
      <c r="B1907" t="str">
        <f>IFERROR(__xludf.DUMMYFUNCTION("GOOGLETRANSLATE(A1907,""en"", ""ar"")"),"كلب البني والأبيض يعمل من خلال العشب")</f>
        <v>كلب البني والأبيض يعمل من خلال العشب</v>
      </c>
    </row>
    <row r="1908">
      <c r="A1908" s="1" t="s">
        <v>206</v>
      </c>
      <c r="B1908" t="str">
        <f>IFERROR(__xludf.DUMMYFUNCTION("GOOGLETRANSLATE(A1908,""en"", ""ar"")"),"كلب البني والأبيض يعمل من خلال العشب")</f>
        <v>كلب البني والأبيض يعمل من خلال العشب</v>
      </c>
    </row>
    <row r="1909">
      <c r="A1909" s="1" t="s">
        <v>206</v>
      </c>
      <c r="B1909" t="str">
        <f>IFERROR(__xludf.DUMMYFUNCTION("GOOGLETRANSLATE(A1909,""en"", ""ar"")"),"كلب البني والأبيض يعمل من خلال العشب")</f>
        <v>كلب البني والأبيض يعمل من خلال العشب</v>
      </c>
    </row>
    <row r="1910">
      <c r="A1910" s="1" t="s">
        <v>549</v>
      </c>
      <c r="B1910" t="str">
        <f>IFERROR(__xludf.DUMMYFUNCTION("GOOGLETRANSLATE(A1910,""en"", ""ar"")"),"صبي صغير يرتدي قميصا أزرق يجلس على الرصيف")</f>
        <v>صبي صغير يرتدي قميصا أزرق يجلس على الرصيف</v>
      </c>
    </row>
    <row r="1911">
      <c r="A1911" s="1" t="s">
        <v>549</v>
      </c>
      <c r="B1911" t="str">
        <f>IFERROR(__xludf.DUMMYFUNCTION("GOOGLETRANSLATE(A1911,""en"", ""ar"")"),"صبي صغير يرتدي قميصا أزرق يجلس على الرصيف")</f>
        <v>صبي صغير يرتدي قميصا أزرق يجلس على الرصيف</v>
      </c>
    </row>
    <row r="1912">
      <c r="A1912" s="1" t="s">
        <v>549</v>
      </c>
      <c r="B1912" t="str">
        <f>IFERROR(__xludf.DUMMYFUNCTION("GOOGLETRANSLATE(A1912,""en"", ""ar"")"),"صبي صغير يرتدي قميصا أزرق يجلس على الرصيف")</f>
        <v>صبي صغير يرتدي قميصا أزرق يجلس على الرصيف</v>
      </c>
    </row>
    <row r="1913">
      <c r="A1913" s="1" t="s">
        <v>550</v>
      </c>
      <c r="B1913" t="str">
        <f>IFERROR(__xludf.DUMMYFUNCTION("GOOGLETRANSLATE(A1913,""en"", ""ar"")"),"كلب البني والأبيض واقفا أمام مبنى")</f>
        <v>كلب البني والأبيض واقفا أمام مبنى</v>
      </c>
    </row>
    <row r="1914">
      <c r="A1914" s="1" t="s">
        <v>550</v>
      </c>
      <c r="B1914" t="str">
        <f>IFERROR(__xludf.DUMMYFUNCTION("GOOGLETRANSLATE(A1914,""en"", ""ar"")"),"كلب البني والأبيض واقفا أمام مبنى")</f>
        <v>كلب البني والأبيض واقفا أمام مبنى</v>
      </c>
    </row>
    <row r="1915">
      <c r="A1915" s="1" t="s">
        <v>550</v>
      </c>
      <c r="B1915" t="str">
        <f>IFERROR(__xludf.DUMMYFUNCTION("GOOGLETRANSLATE(A1915,""en"", ""ar"")"),"كلب البني والأبيض واقفا أمام مبنى")</f>
        <v>كلب البني والأبيض واقفا أمام مبنى</v>
      </c>
    </row>
    <row r="1916">
      <c r="A1916" s="1" t="s">
        <v>551</v>
      </c>
      <c r="B1916" t="str">
        <f>IFERROR(__xludf.DUMMYFUNCTION("GOOGLETRANSLATE(A1916,""en"", ""ar"")"),"رجل في خوذة وركوب الدراجة في الغابة")</f>
        <v>رجل في خوذة وركوب الدراجة في الغابة</v>
      </c>
    </row>
    <row r="1917">
      <c r="A1917" s="1" t="s">
        <v>551</v>
      </c>
      <c r="B1917" t="str">
        <f>IFERROR(__xludf.DUMMYFUNCTION("GOOGLETRANSLATE(A1917,""en"", ""ar"")"),"رجل في خوذة وركوب الدراجة في الغابة")</f>
        <v>رجل في خوذة وركوب الدراجة في الغابة</v>
      </c>
    </row>
    <row r="1918">
      <c r="A1918" s="1" t="s">
        <v>551</v>
      </c>
      <c r="B1918" t="str">
        <f>IFERROR(__xludf.DUMMYFUNCTION("GOOGLETRANSLATE(A1918,""en"", ""ar"")"),"رجل في خوذة وركوب الدراجة في الغابة")</f>
        <v>رجل في خوذة وركوب الدراجة في الغابة</v>
      </c>
    </row>
    <row r="1919">
      <c r="A1919" s="1" t="s">
        <v>552</v>
      </c>
      <c r="B1919" t="str">
        <f>IFERROR(__xludf.DUMMYFUNCTION("GOOGLETRANSLATE(A1919,""en"", ""ar"")"),"لاعب هوكي في زي أحمر يلعب في الجليد")</f>
        <v>لاعب هوكي في زي أحمر يلعب في الجليد</v>
      </c>
    </row>
    <row r="1920">
      <c r="A1920" s="1" t="s">
        <v>552</v>
      </c>
      <c r="B1920" t="str">
        <f>IFERROR(__xludf.DUMMYFUNCTION("GOOGLETRANSLATE(A1920,""en"", ""ar"")"),"لاعب هوكي في زي أحمر يلعب في الجليد")</f>
        <v>لاعب هوكي في زي أحمر يلعب في الجليد</v>
      </c>
    </row>
    <row r="1921">
      <c r="A1921" s="1" t="s">
        <v>552</v>
      </c>
      <c r="B1921" t="str">
        <f>IFERROR(__xludf.DUMMYFUNCTION("GOOGLETRANSLATE(A1921,""en"", ""ar"")"),"لاعب هوكي في زي أحمر يلعب في الجليد")</f>
        <v>لاعب هوكي في زي أحمر يلعب في الجليد</v>
      </c>
    </row>
    <row r="1922">
      <c r="A1922" s="1" t="s">
        <v>553</v>
      </c>
      <c r="B1922" t="str">
        <f>IFERROR(__xludf.DUMMYFUNCTION("GOOGLETRANSLATE(A1922,""en"", ""ar"")"),"رجل في سترة سوداء والتزلج على الثلج")</f>
        <v>رجل في سترة سوداء والتزلج على الثلج</v>
      </c>
    </row>
    <row r="1923">
      <c r="A1923" s="1" t="s">
        <v>553</v>
      </c>
      <c r="B1923" t="str">
        <f>IFERROR(__xludf.DUMMYFUNCTION("GOOGLETRANSLATE(A1923,""en"", ""ar"")"),"رجل في سترة سوداء والتزلج على الثلج")</f>
        <v>رجل في سترة سوداء والتزلج على الثلج</v>
      </c>
    </row>
    <row r="1924">
      <c r="A1924" s="1" t="s">
        <v>553</v>
      </c>
      <c r="B1924" t="str">
        <f>IFERROR(__xludf.DUMMYFUNCTION("GOOGLETRANSLATE(A1924,""en"", ""ar"")"),"رجل في سترة سوداء والتزلج على الثلج")</f>
        <v>رجل في سترة سوداء والتزلج على الثلج</v>
      </c>
    </row>
    <row r="1925">
      <c r="A1925" s="1" t="s">
        <v>554</v>
      </c>
      <c r="B1925" t="str">
        <f>IFERROR(__xludf.DUMMYFUNCTION("GOOGLETRANSLATE(A1925,""en"", ""ar"")"),"كلب البني هو القفز في الهواء")</f>
        <v>كلب البني هو القفز في الهواء</v>
      </c>
    </row>
    <row r="1926">
      <c r="A1926" s="1" t="s">
        <v>554</v>
      </c>
      <c r="B1926" t="str">
        <f>IFERROR(__xludf.DUMMYFUNCTION("GOOGLETRANSLATE(A1926,""en"", ""ar"")"),"كلب البني هو القفز في الهواء")</f>
        <v>كلب البني هو القفز في الهواء</v>
      </c>
    </row>
    <row r="1927">
      <c r="A1927" s="1" t="s">
        <v>554</v>
      </c>
      <c r="B1927" t="str">
        <f>IFERROR(__xludf.DUMMYFUNCTION("GOOGLETRANSLATE(A1927,""en"", ""ar"")"),"كلب البني هو القفز في الهواء")</f>
        <v>كلب البني هو القفز في الهواء</v>
      </c>
    </row>
    <row r="1928">
      <c r="A1928" s="1" t="s">
        <v>555</v>
      </c>
      <c r="B1928" t="str">
        <f>IFERROR(__xludf.DUMMYFUNCTION("GOOGLETRANSLATE(A1928,""en"", ""ar"")"),"رجل يرتدي قميصا أخضر وقميصا أبيض يقف على جدار خشبي")</f>
        <v>رجل يرتدي قميصا أخضر وقميصا أبيض يقف على جدار خشبي</v>
      </c>
    </row>
    <row r="1929">
      <c r="A1929" s="1" t="s">
        <v>555</v>
      </c>
      <c r="B1929" t="str">
        <f>IFERROR(__xludf.DUMMYFUNCTION("GOOGLETRANSLATE(A1929,""en"", ""ar"")"),"رجل يرتدي قميصا أخضر وقميصا أبيض يقف على جدار خشبي")</f>
        <v>رجل يرتدي قميصا أخضر وقميصا أبيض يقف على جدار خشبي</v>
      </c>
    </row>
    <row r="1930">
      <c r="A1930" s="1" t="s">
        <v>555</v>
      </c>
      <c r="B1930" t="str">
        <f>IFERROR(__xludf.DUMMYFUNCTION("GOOGLETRANSLATE(A1930,""en"", ""ar"")"),"رجل يرتدي قميصا أخضر وقميصا أبيض يقف على جدار خشبي")</f>
        <v>رجل يرتدي قميصا أخضر وقميصا أبيض يقف على جدار خشبي</v>
      </c>
    </row>
    <row r="1931">
      <c r="A1931" s="1" t="s">
        <v>556</v>
      </c>
      <c r="B1931" t="str">
        <f>IFERROR(__xludf.DUMMYFUNCTION("GOOGLETRANSLATE(A1931,""en"", ""ar"")"),"رجل يركب دراجة هوائية على دراجة")</f>
        <v>رجل يركب دراجة هوائية على دراجة</v>
      </c>
    </row>
    <row r="1932">
      <c r="A1932" s="1" t="s">
        <v>556</v>
      </c>
      <c r="B1932" t="str">
        <f>IFERROR(__xludf.DUMMYFUNCTION("GOOGLETRANSLATE(A1932,""en"", ""ar"")"),"رجل يركب دراجة هوائية على دراجة")</f>
        <v>رجل يركب دراجة هوائية على دراجة</v>
      </c>
    </row>
    <row r="1933">
      <c r="A1933" s="1" t="s">
        <v>556</v>
      </c>
      <c r="B1933" t="str">
        <f>IFERROR(__xludf.DUMMYFUNCTION("GOOGLETRANSLATE(A1933,""en"", ""ar"")"),"رجل يركب دراجة هوائية على دراجة")</f>
        <v>رجل يركب دراجة هوائية على دراجة</v>
      </c>
    </row>
    <row r="1934">
      <c r="A1934" s="1" t="s">
        <v>557</v>
      </c>
      <c r="B1934" t="str">
        <f>IFERROR(__xludf.DUMMYFUNCTION("GOOGLETRANSLATE(A1934,""en"", ""ar"")"),"تلعب مجموعة من الناس لكرة القدم")</f>
        <v>تلعب مجموعة من الناس لكرة القدم</v>
      </c>
    </row>
    <row r="1935">
      <c r="A1935" s="1" t="s">
        <v>557</v>
      </c>
      <c r="B1935" t="str">
        <f>IFERROR(__xludf.DUMMYFUNCTION("GOOGLETRANSLATE(A1935,""en"", ""ar"")"),"تلعب مجموعة من الناس لكرة القدم")</f>
        <v>تلعب مجموعة من الناس لكرة القدم</v>
      </c>
    </row>
    <row r="1936">
      <c r="A1936" s="1" t="s">
        <v>557</v>
      </c>
      <c r="B1936" t="str">
        <f>IFERROR(__xludf.DUMMYFUNCTION("GOOGLETRANSLATE(A1936,""en"", ""ar"")"),"تلعب مجموعة من الناس لكرة القدم")</f>
        <v>تلعب مجموعة من الناس لكرة القدم</v>
      </c>
    </row>
    <row r="1937">
      <c r="A1937" s="1" t="s">
        <v>558</v>
      </c>
      <c r="B1937" t="str">
        <f>IFERROR(__xludf.DUMMYFUNCTION("GOOGLETRANSLATE(A1937,""en"", ""ar"")"),"صبي في سترة حمراء يلعب في الثلج")</f>
        <v>صبي في سترة حمراء يلعب في الثلج</v>
      </c>
    </row>
    <row r="1938">
      <c r="A1938" s="1" t="s">
        <v>558</v>
      </c>
      <c r="B1938" t="str">
        <f>IFERROR(__xludf.DUMMYFUNCTION("GOOGLETRANSLATE(A1938,""en"", ""ar"")"),"صبي في سترة حمراء يلعب في الثلج")</f>
        <v>صبي في سترة حمراء يلعب في الثلج</v>
      </c>
    </row>
    <row r="1939">
      <c r="A1939" s="1" t="s">
        <v>558</v>
      </c>
      <c r="B1939" t="str">
        <f>IFERROR(__xludf.DUMMYFUNCTION("GOOGLETRANSLATE(A1939,""en"", ""ar"")"),"صبي في سترة حمراء يلعب في الثلج")</f>
        <v>صبي في سترة حمراء يلعب في الثلج</v>
      </c>
    </row>
    <row r="1940">
      <c r="A1940" s="1" t="s">
        <v>525</v>
      </c>
      <c r="B1940" t="str">
        <f>IFERROR(__xludf.DUMMYFUNCTION("GOOGLETRANSLATE(A1940,""en"", ""ar"")"),"الشخص هو التسلق على الصخور")</f>
        <v>الشخص هو التسلق على الصخور</v>
      </c>
    </row>
    <row r="1941">
      <c r="A1941" s="1" t="s">
        <v>525</v>
      </c>
      <c r="B1941" t="str">
        <f>IFERROR(__xludf.DUMMYFUNCTION("GOOGLETRANSLATE(A1941,""en"", ""ar"")"),"الشخص هو التسلق على الصخور")</f>
        <v>الشخص هو التسلق على الصخور</v>
      </c>
    </row>
    <row r="1942">
      <c r="A1942" s="1" t="s">
        <v>525</v>
      </c>
      <c r="B1942" t="str">
        <f>IFERROR(__xludf.DUMMYFUNCTION("GOOGLETRANSLATE(A1942,""en"", ""ar"")"),"الشخص هو التسلق على الصخور")</f>
        <v>الشخص هو التسلق على الصخور</v>
      </c>
    </row>
    <row r="1943">
      <c r="A1943" s="1" t="s">
        <v>559</v>
      </c>
      <c r="B1943" t="str">
        <f>IFERROR(__xludf.DUMMYFUNCTION("GOOGLETRANSLATE(A1943,""en"", ""ar"")"),"رجل يرتدي قميصا أزرق هو القفز فوق منحدر")</f>
        <v>رجل يرتدي قميصا أزرق هو القفز فوق منحدر</v>
      </c>
    </row>
    <row r="1944">
      <c r="A1944" s="1" t="s">
        <v>559</v>
      </c>
      <c r="B1944" t="str">
        <f>IFERROR(__xludf.DUMMYFUNCTION("GOOGLETRANSLATE(A1944,""en"", ""ar"")"),"رجل يرتدي قميصا أزرق هو القفز فوق منحدر")</f>
        <v>رجل يرتدي قميصا أزرق هو القفز فوق منحدر</v>
      </c>
    </row>
    <row r="1945">
      <c r="A1945" s="1" t="s">
        <v>559</v>
      </c>
      <c r="B1945" t="str">
        <f>IFERROR(__xludf.DUMMYFUNCTION("GOOGLETRANSLATE(A1945,""en"", ""ar"")"),"رجل يرتدي قميصا أزرق هو القفز فوق منحدر")</f>
        <v>رجل يرتدي قميصا أزرق هو القفز فوق منحدر</v>
      </c>
    </row>
    <row r="1946">
      <c r="A1946" s="1" t="s">
        <v>560</v>
      </c>
      <c r="B1946" t="str">
        <f>IFERROR(__xludf.DUMMYFUNCTION("GOOGLETRANSLATE(A1946,""en"", ""ar"")"),"امرأة وامرأة في قميص أبيض وفتاة في حديقة")</f>
        <v>امرأة وامرأة في قميص أبيض وفتاة في حديقة</v>
      </c>
    </row>
    <row r="1947">
      <c r="A1947" s="1" t="s">
        <v>560</v>
      </c>
      <c r="B1947" t="str">
        <f>IFERROR(__xludf.DUMMYFUNCTION("GOOGLETRANSLATE(A1947,""en"", ""ar"")"),"امرأة وامرأة في قميص أبيض وفتاة في حديقة")</f>
        <v>امرأة وامرأة في قميص أبيض وفتاة في حديقة</v>
      </c>
    </row>
    <row r="1948">
      <c r="A1948" s="1" t="s">
        <v>560</v>
      </c>
      <c r="B1948" t="str">
        <f>IFERROR(__xludf.DUMMYFUNCTION("GOOGLETRANSLATE(A1948,""en"", ""ar"")"),"امرأة وامرأة في قميص أبيض وفتاة في حديقة")</f>
        <v>امرأة وامرأة في قميص أبيض وفتاة في حديقة</v>
      </c>
    </row>
    <row r="1949">
      <c r="A1949" s="1" t="s">
        <v>561</v>
      </c>
      <c r="B1949" t="str">
        <f>IFERROR(__xludf.DUMMYFUNCTION("GOOGLETRANSLATE(A1949,""en"", ""ar"")"),"طفلة صغيرة هو القفز على الثلج")</f>
        <v>طفلة صغيرة هو القفز على الثلج</v>
      </c>
    </row>
    <row r="1950">
      <c r="A1950" s="1" t="s">
        <v>561</v>
      </c>
      <c r="B1950" t="str">
        <f>IFERROR(__xludf.DUMMYFUNCTION("GOOGLETRANSLATE(A1950,""en"", ""ar"")"),"طفلة صغيرة هو القفز على الثلج")</f>
        <v>طفلة صغيرة هو القفز على الثلج</v>
      </c>
    </row>
    <row r="1951">
      <c r="A1951" s="1" t="s">
        <v>561</v>
      </c>
      <c r="B1951" t="str">
        <f>IFERROR(__xludf.DUMMYFUNCTION("GOOGLETRANSLATE(A1951,""en"", ""ar"")"),"طفلة صغيرة هو القفز على الثلج")</f>
        <v>طفلة صغيرة هو القفز على الثلج</v>
      </c>
    </row>
    <row r="1952">
      <c r="A1952" s="1" t="s">
        <v>562</v>
      </c>
      <c r="B1952" t="str">
        <f>IFERROR(__xludf.DUMMYFUNCTION("GOOGLETRANSLATE(A1952,""en"", ""ar"")"),"امرأة وامرأة تقف على مقاعد البدلاء")</f>
        <v>امرأة وامرأة تقف على مقاعد البدلاء</v>
      </c>
    </row>
    <row r="1953">
      <c r="A1953" s="1" t="s">
        <v>562</v>
      </c>
      <c r="B1953" t="str">
        <f>IFERROR(__xludf.DUMMYFUNCTION("GOOGLETRANSLATE(A1953,""en"", ""ar"")"),"امرأة وامرأة تقف على مقاعد البدلاء")</f>
        <v>امرأة وامرأة تقف على مقاعد البدلاء</v>
      </c>
    </row>
    <row r="1954">
      <c r="A1954" s="1" t="s">
        <v>562</v>
      </c>
      <c r="B1954" t="str">
        <f>IFERROR(__xludf.DUMMYFUNCTION("GOOGLETRANSLATE(A1954,""en"", ""ar"")"),"امرأة وامرأة تقف على مقاعد البدلاء")</f>
        <v>امرأة وامرأة تقف على مقاعد البدلاء</v>
      </c>
    </row>
    <row r="1955">
      <c r="A1955" s="1" t="s">
        <v>24</v>
      </c>
      <c r="B1955" t="str">
        <f>IFERROR(__xludf.DUMMYFUNCTION("GOOGLETRANSLATE(A1955,""en"", ""ar"")"),"كلب أبيض وأسود يعمل من خلال العشب")</f>
        <v>كلب أبيض وأسود يعمل من خلال العشب</v>
      </c>
    </row>
    <row r="1956">
      <c r="A1956" s="1" t="s">
        <v>24</v>
      </c>
      <c r="B1956" t="str">
        <f>IFERROR(__xludf.DUMMYFUNCTION("GOOGLETRANSLATE(A1956,""en"", ""ar"")"),"كلب أبيض وأسود يعمل من خلال العشب")</f>
        <v>كلب أبيض وأسود يعمل من خلال العشب</v>
      </c>
    </row>
    <row r="1957">
      <c r="A1957" s="1" t="s">
        <v>24</v>
      </c>
      <c r="B1957" t="str">
        <f>IFERROR(__xludf.DUMMYFUNCTION("GOOGLETRANSLATE(A1957,""en"", ""ar"")"),"كلب أبيض وأسود يعمل من خلال العشب")</f>
        <v>كلب أبيض وأسود يعمل من خلال العشب</v>
      </c>
    </row>
    <row r="1958">
      <c r="A1958" s="1" t="s">
        <v>563</v>
      </c>
      <c r="B1958" t="str">
        <f>IFERROR(__xludf.DUMMYFUNCTION("GOOGLETRANSLATE(A1958,""en"", ""ar"")"),"مجموعة من الناس يقفون في الثلج")</f>
        <v>مجموعة من الناس يقفون في الثلج</v>
      </c>
    </row>
    <row r="1959">
      <c r="A1959" s="1" t="s">
        <v>563</v>
      </c>
      <c r="B1959" t="str">
        <f>IFERROR(__xludf.DUMMYFUNCTION("GOOGLETRANSLATE(A1959,""en"", ""ar"")"),"مجموعة من الناس يقفون في الثلج")</f>
        <v>مجموعة من الناس يقفون في الثلج</v>
      </c>
    </row>
    <row r="1960">
      <c r="A1960" s="1" t="s">
        <v>563</v>
      </c>
      <c r="B1960" t="str">
        <f>IFERROR(__xludf.DUMMYFUNCTION("GOOGLETRANSLATE(A1960,""en"", ""ar"")"),"مجموعة من الناس يقفون في الثلج")</f>
        <v>مجموعة من الناس يقفون في الثلج</v>
      </c>
    </row>
    <row r="1961">
      <c r="A1961" s="1" t="s">
        <v>564</v>
      </c>
      <c r="B1961" t="str">
        <f>IFERROR(__xludf.DUMMYFUNCTION("GOOGLETRANSLATE(A1961,""en"", ""ar"")"),"رجل يقفز في الهواء")</f>
        <v>رجل يقفز في الهواء</v>
      </c>
    </row>
    <row r="1962">
      <c r="A1962" s="1" t="s">
        <v>564</v>
      </c>
      <c r="B1962" t="str">
        <f>IFERROR(__xludf.DUMMYFUNCTION("GOOGLETRANSLATE(A1962,""en"", ""ar"")"),"رجل يقفز في الهواء")</f>
        <v>رجل يقفز في الهواء</v>
      </c>
    </row>
    <row r="1963">
      <c r="A1963" s="1" t="s">
        <v>564</v>
      </c>
      <c r="B1963" t="str">
        <f>IFERROR(__xludf.DUMMYFUNCTION("GOOGLETRANSLATE(A1963,""en"", ""ar"")"),"رجل يقفز في الهواء")</f>
        <v>رجل يقفز في الهواء</v>
      </c>
    </row>
    <row r="1964">
      <c r="A1964" s="1" t="s">
        <v>35</v>
      </c>
      <c r="B1964" t="str">
        <f>IFERROR(__xludf.DUMMYFUNCTION("GOOGLETRANSLATE(A1964,""en"", ""ar"")"),"مجموعة من الناس يقفون أمام مبنى")</f>
        <v>مجموعة من الناس يقفون أمام مبنى</v>
      </c>
    </row>
    <row r="1965">
      <c r="A1965" s="1" t="s">
        <v>35</v>
      </c>
      <c r="B1965" t="str">
        <f>IFERROR(__xludf.DUMMYFUNCTION("GOOGLETRANSLATE(A1965,""en"", ""ar"")"),"مجموعة من الناس يقفون أمام مبنى")</f>
        <v>مجموعة من الناس يقفون أمام مبنى</v>
      </c>
    </row>
    <row r="1966">
      <c r="A1966" s="1" t="s">
        <v>35</v>
      </c>
      <c r="B1966" t="str">
        <f>IFERROR(__xludf.DUMMYFUNCTION("GOOGLETRANSLATE(A1966,""en"", ""ar"")"),"مجموعة من الناس يقفون أمام مبنى")</f>
        <v>مجموعة من الناس يقفون أمام مبنى</v>
      </c>
    </row>
    <row r="1967">
      <c r="A1967" s="1" t="s">
        <v>565</v>
      </c>
      <c r="B1967" t="str">
        <f>IFERROR(__xludf.DUMMYFUNCTION("GOOGLETRANSLATE(A1967,""en"", ""ar"")"),"امرأة ترتدي قميص وردي يلعب في حقل")</f>
        <v>امرأة ترتدي قميص وردي يلعب في حقل</v>
      </c>
    </row>
    <row r="1968">
      <c r="A1968" s="1" t="s">
        <v>565</v>
      </c>
      <c r="B1968" t="str">
        <f>IFERROR(__xludf.DUMMYFUNCTION("GOOGLETRANSLATE(A1968,""en"", ""ar"")"),"امرأة ترتدي قميص وردي يلعب في حقل")</f>
        <v>امرأة ترتدي قميص وردي يلعب في حقل</v>
      </c>
    </row>
    <row r="1969">
      <c r="A1969" s="1" t="s">
        <v>565</v>
      </c>
      <c r="B1969" t="str">
        <f>IFERROR(__xludf.DUMMYFUNCTION("GOOGLETRANSLATE(A1969,""en"", ""ar"")"),"امرأة ترتدي قميص وردي يلعب في حقل")</f>
        <v>امرأة ترتدي قميص وردي يلعب في حقل</v>
      </c>
    </row>
    <row r="1970">
      <c r="A1970" s="1" t="s">
        <v>566</v>
      </c>
      <c r="B1970" t="str">
        <f>IFERROR(__xludf.DUMMYFUNCTION("GOOGLETRANSLATE(A1970,""en"", ""ar"")"),"الشخص هو القفز الخروج من الطريق المنحدر")</f>
        <v>الشخص هو القفز الخروج من الطريق المنحدر</v>
      </c>
    </row>
    <row r="1971">
      <c r="A1971" s="1" t="s">
        <v>566</v>
      </c>
      <c r="B1971" t="str">
        <f>IFERROR(__xludf.DUMMYFUNCTION("GOOGLETRANSLATE(A1971,""en"", ""ar"")"),"الشخص هو القفز الخروج من الطريق المنحدر")</f>
        <v>الشخص هو القفز الخروج من الطريق المنحدر</v>
      </c>
    </row>
    <row r="1972">
      <c r="A1972" s="1" t="s">
        <v>566</v>
      </c>
      <c r="B1972" t="str">
        <f>IFERROR(__xludf.DUMMYFUNCTION("GOOGLETRANSLATE(A1972,""en"", ""ar"")"),"الشخص هو القفز الخروج من الطريق المنحدر")</f>
        <v>الشخص هو القفز الخروج من الطريق المنحدر</v>
      </c>
    </row>
    <row r="1973">
      <c r="A1973" s="1" t="s">
        <v>567</v>
      </c>
      <c r="B1973" t="str">
        <f>IFERROR(__xludf.DUMMYFUNCTION("GOOGLETRANSLATE(A1973,""en"", ""ar"")"),"رجل في سترة خضراء والقفز على منحدر الأخضر")</f>
        <v>رجل في سترة خضراء والقفز على منحدر الأخضر</v>
      </c>
    </row>
    <row r="1974">
      <c r="A1974" s="1" t="s">
        <v>567</v>
      </c>
      <c r="B1974" t="str">
        <f>IFERROR(__xludf.DUMMYFUNCTION("GOOGLETRANSLATE(A1974,""en"", ""ar"")"),"رجل في سترة خضراء والقفز على منحدر الأخضر")</f>
        <v>رجل في سترة خضراء والقفز على منحدر الأخضر</v>
      </c>
    </row>
    <row r="1975">
      <c r="A1975" s="1" t="s">
        <v>567</v>
      </c>
      <c r="B1975" t="str">
        <f>IFERROR(__xludf.DUMMYFUNCTION("GOOGLETRANSLATE(A1975,""en"", ""ar"")"),"رجل في سترة خضراء والقفز على منحدر الأخضر")</f>
        <v>رجل في سترة خضراء والقفز على منحدر الأخضر</v>
      </c>
    </row>
    <row r="1976">
      <c r="A1976" s="1" t="s">
        <v>568</v>
      </c>
      <c r="B1976" t="str">
        <f>IFERROR(__xludf.DUMMYFUNCTION("GOOGLETRANSLATE(A1976,""en"", ""ar"")"),"رجل يرتدي قميصا أزرق يقف في الرمال")</f>
        <v>رجل يرتدي قميصا أزرق يقف في الرمال</v>
      </c>
    </row>
    <row r="1977">
      <c r="A1977" s="1" t="s">
        <v>568</v>
      </c>
      <c r="B1977" t="str">
        <f>IFERROR(__xludf.DUMMYFUNCTION("GOOGLETRANSLATE(A1977,""en"", ""ar"")"),"رجل يرتدي قميصا أزرق يقف في الرمال")</f>
        <v>رجل يرتدي قميصا أزرق يقف في الرمال</v>
      </c>
    </row>
    <row r="1978">
      <c r="A1978" s="1" t="s">
        <v>568</v>
      </c>
      <c r="B1978" t="str">
        <f>IFERROR(__xludf.DUMMYFUNCTION("GOOGLETRANSLATE(A1978,""en"", ""ar"")"),"رجل يرتدي قميصا أزرق يقف في الرمال")</f>
        <v>رجل يرتدي قميصا أزرق يقف في الرمال</v>
      </c>
    </row>
    <row r="1979">
      <c r="A1979" s="1" t="s">
        <v>22</v>
      </c>
      <c r="B1979" t="str">
        <f>IFERROR(__xludf.DUMMYFUNCTION("GOOGLETRANSLATE(A1979,""en"", ""ar"")"),"مجموعة من الناس يجلسون على مقاعد البدلاء")</f>
        <v>مجموعة من الناس يجلسون على مقاعد البدلاء</v>
      </c>
    </row>
    <row r="1980">
      <c r="A1980" s="1" t="s">
        <v>22</v>
      </c>
      <c r="B1980" t="str">
        <f>IFERROR(__xludf.DUMMYFUNCTION("GOOGLETRANSLATE(A1980,""en"", ""ar"")"),"مجموعة من الناس يجلسون على مقاعد البدلاء")</f>
        <v>مجموعة من الناس يجلسون على مقاعد البدلاء</v>
      </c>
    </row>
    <row r="1981">
      <c r="A1981" s="1" t="s">
        <v>22</v>
      </c>
      <c r="B1981" t="str">
        <f>IFERROR(__xludf.DUMMYFUNCTION("GOOGLETRANSLATE(A1981,""en"", ""ar"")"),"مجموعة من الناس يجلسون على مقاعد البدلاء")</f>
        <v>مجموعة من الناس يجلسون على مقاعد البدلاء</v>
      </c>
    </row>
    <row r="1982">
      <c r="A1982" s="1" t="s">
        <v>569</v>
      </c>
      <c r="B1982" t="str">
        <f>IFERROR(__xludf.DUMMYFUNCTION("GOOGLETRANSLATE(A1982,""en"", ""ar"")"),"مجموعة من الناس يقفون على مسار")</f>
        <v>مجموعة من الناس يقفون على مسار</v>
      </c>
    </row>
    <row r="1983">
      <c r="A1983" s="1" t="s">
        <v>569</v>
      </c>
      <c r="B1983" t="str">
        <f>IFERROR(__xludf.DUMMYFUNCTION("GOOGLETRANSLATE(A1983,""en"", ""ar"")"),"مجموعة من الناس يقفون على مسار")</f>
        <v>مجموعة من الناس يقفون على مسار</v>
      </c>
    </row>
    <row r="1984">
      <c r="A1984" s="1" t="s">
        <v>569</v>
      </c>
      <c r="B1984" t="str">
        <f>IFERROR(__xludf.DUMMYFUNCTION("GOOGLETRANSLATE(A1984,""en"", ""ar"")"),"مجموعة من الناس يقفون على مسار")</f>
        <v>مجموعة من الناس يقفون على مسار</v>
      </c>
    </row>
    <row r="1985">
      <c r="A1985" s="1" t="s">
        <v>570</v>
      </c>
      <c r="B1985" t="str">
        <f>IFERROR(__xludf.DUMMYFUNCTION("GOOGLETRANSLATE(A1985,""en"", ""ar"")"),"صبي هو القفز على تلة الثلجية")</f>
        <v>صبي هو القفز على تلة الثلجية</v>
      </c>
    </row>
    <row r="1986">
      <c r="A1986" s="1" t="s">
        <v>570</v>
      </c>
      <c r="B1986" t="str">
        <f>IFERROR(__xludf.DUMMYFUNCTION("GOOGLETRANSLATE(A1986,""en"", ""ar"")"),"صبي هو القفز على تلة الثلجية")</f>
        <v>صبي هو القفز على تلة الثلجية</v>
      </c>
    </row>
    <row r="1987">
      <c r="A1987" s="1" t="s">
        <v>570</v>
      </c>
      <c r="B1987" t="str">
        <f>IFERROR(__xludf.DUMMYFUNCTION("GOOGLETRANSLATE(A1987,""en"", ""ar"")"),"صبي هو القفز على تلة الثلجية")</f>
        <v>صبي هو القفز على تلة الثلجية</v>
      </c>
    </row>
    <row r="1988">
      <c r="A1988" s="1" t="s">
        <v>571</v>
      </c>
      <c r="B1988" t="str">
        <f>IFERROR(__xludf.DUMMYFUNCTION("GOOGLETRANSLATE(A1988,""en"", ""ar"")"),"كلب أبيض يقف في الثلج")</f>
        <v>كلب أبيض يقف في الثلج</v>
      </c>
    </row>
    <row r="1989">
      <c r="A1989" s="1" t="s">
        <v>571</v>
      </c>
      <c r="B1989" t="str">
        <f>IFERROR(__xludf.DUMMYFUNCTION("GOOGLETRANSLATE(A1989,""en"", ""ar"")"),"كلب أبيض يقف في الثلج")</f>
        <v>كلب أبيض يقف في الثلج</v>
      </c>
    </row>
    <row r="1990">
      <c r="A1990" s="1" t="s">
        <v>571</v>
      </c>
      <c r="B1990" t="str">
        <f>IFERROR(__xludf.DUMMYFUNCTION("GOOGLETRANSLATE(A1990,""en"", ""ar"")"),"كلب أبيض يقف في الثلج")</f>
        <v>كلب أبيض يقف في الثلج</v>
      </c>
    </row>
    <row r="1991">
      <c r="A1991" s="1" t="s">
        <v>572</v>
      </c>
      <c r="B1991" t="str">
        <f>IFERROR(__xludf.DUMMYFUNCTION("GOOGLETRANSLATE(A1991,""en"", ""ar"")"),"فتاتين تطرح للصورة")</f>
        <v>فتاتين تطرح للصورة</v>
      </c>
    </row>
    <row r="1992">
      <c r="A1992" s="1" t="s">
        <v>572</v>
      </c>
      <c r="B1992" t="str">
        <f>IFERROR(__xludf.DUMMYFUNCTION("GOOGLETRANSLATE(A1992,""en"", ""ar"")"),"فتاتين تطرح للصورة")</f>
        <v>فتاتين تطرح للصورة</v>
      </c>
    </row>
    <row r="1993">
      <c r="A1993" s="1" t="s">
        <v>572</v>
      </c>
      <c r="B1993" t="str">
        <f>IFERROR(__xludf.DUMMYFUNCTION("GOOGLETRANSLATE(A1993,""en"", ""ar"")"),"فتاتين تطرح للصورة")</f>
        <v>فتاتين تطرح للصورة</v>
      </c>
    </row>
    <row r="1994">
      <c r="A1994" s="1" t="s">
        <v>573</v>
      </c>
      <c r="B1994" t="str">
        <f>IFERROR(__xludf.DUMMYFUNCTION("GOOGLETRANSLATE(A1994,""en"", ""ar"")"),"رجل وكلب يلعب مع الكرة في العشب")</f>
        <v>رجل وكلب يلعب مع الكرة في العشب</v>
      </c>
    </row>
    <row r="1995">
      <c r="A1995" s="1" t="s">
        <v>573</v>
      </c>
      <c r="B1995" t="str">
        <f>IFERROR(__xludf.DUMMYFUNCTION("GOOGLETRANSLATE(A1995,""en"", ""ar"")"),"رجل وكلب يلعب مع الكرة في العشب")</f>
        <v>رجل وكلب يلعب مع الكرة في العشب</v>
      </c>
    </row>
    <row r="1996">
      <c r="A1996" s="1" t="s">
        <v>573</v>
      </c>
      <c r="B1996" t="str">
        <f>IFERROR(__xludf.DUMMYFUNCTION("GOOGLETRANSLATE(A1996,""en"", ""ar"")"),"رجل وكلب يلعب مع الكرة في العشب")</f>
        <v>رجل وكلب يلعب مع الكرة في العشب</v>
      </c>
    </row>
    <row r="1997">
      <c r="A1997" s="1" t="s">
        <v>574</v>
      </c>
      <c r="B1997" t="str">
        <f>IFERROR(__xludf.DUMMYFUNCTION("GOOGLETRANSLATE(A1997,""en"", ""ar"")"),"رجل في سترة زرقاء هو القفز فوق تلة الثلجية")</f>
        <v>رجل في سترة زرقاء هو القفز فوق تلة الثلجية</v>
      </c>
    </row>
    <row r="1998">
      <c r="A1998" s="1" t="s">
        <v>574</v>
      </c>
      <c r="B1998" t="str">
        <f>IFERROR(__xludf.DUMMYFUNCTION("GOOGLETRANSLATE(A1998,""en"", ""ar"")"),"رجل في سترة زرقاء هو القفز فوق تلة الثلجية")</f>
        <v>رجل في سترة زرقاء هو القفز فوق تلة الثلجية</v>
      </c>
    </row>
    <row r="1999">
      <c r="A1999" s="1" t="s">
        <v>574</v>
      </c>
      <c r="B1999" t="str">
        <f>IFERROR(__xludf.DUMMYFUNCTION("GOOGLETRANSLATE(A1999,""en"", ""ar"")"),"رجل في سترة زرقاء هو القفز فوق تلة الثلجية")</f>
        <v>رجل في سترة زرقاء هو القفز فوق تلة الثلجية</v>
      </c>
    </row>
    <row r="2000">
      <c r="A2000" s="1" t="s">
        <v>100</v>
      </c>
      <c r="B2000" t="str">
        <f>IFERROR(__xludf.DUMMYFUNCTION("GOOGLETRANSLATE(A2000,""en"", ""ar"")"),"مجموعة من الناس يقفون على الرصيف")</f>
        <v>مجموعة من الناس يقفون على الرصيف</v>
      </c>
    </row>
    <row r="2001">
      <c r="A2001" s="1" t="s">
        <v>100</v>
      </c>
      <c r="B2001" t="str">
        <f>IFERROR(__xludf.DUMMYFUNCTION("GOOGLETRANSLATE(A2001,""en"", ""ar"")"),"مجموعة من الناس يقفون على الرصيف")</f>
        <v>مجموعة من الناس يقفون على الرصيف</v>
      </c>
    </row>
    <row r="2002">
      <c r="A2002" s="1" t="s">
        <v>100</v>
      </c>
      <c r="B2002" t="str">
        <f>IFERROR(__xludf.DUMMYFUNCTION("GOOGLETRANSLATE(A2002,""en"", ""ar"")"),"مجموعة من الناس يقفون على الرصيف")</f>
        <v>مجموعة من الناس يقفون على الرصيف</v>
      </c>
    </row>
    <row r="2003">
      <c r="A2003" s="1" t="s">
        <v>575</v>
      </c>
      <c r="B2003" t="str">
        <f>IFERROR(__xludf.DUMMYFUNCTION("GOOGLETRANSLATE(A2003,""en"", ""ar"")"),"لاعب كرة قدم في زي أحمر يعمل في مجال")</f>
        <v>لاعب كرة قدم في زي أحمر يعمل في مجال</v>
      </c>
    </row>
    <row r="2004">
      <c r="A2004" s="1" t="s">
        <v>575</v>
      </c>
      <c r="B2004" t="str">
        <f>IFERROR(__xludf.DUMMYFUNCTION("GOOGLETRANSLATE(A2004,""en"", ""ar"")"),"لاعب كرة قدم في زي أحمر يعمل في مجال")</f>
        <v>لاعب كرة قدم في زي أحمر يعمل في مجال</v>
      </c>
    </row>
    <row r="2005">
      <c r="A2005" s="1" t="s">
        <v>575</v>
      </c>
      <c r="B2005" t="str">
        <f>IFERROR(__xludf.DUMMYFUNCTION("GOOGLETRANSLATE(A2005,""en"", ""ar"")"),"لاعب كرة قدم في زي أحمر يعمل في مجال")</f>
        <v>لاعب كرة قدم في زي أحمر يعمل في مجال</v>
      </c>
    </row>
    <row r="2006">
      <c r="A2006" s="1" t="s">
        <v>576</v>
      </c>
      <c r="B2006" t="str">
        <f>IFERROR(__xludf.DUMMYFUNCTION("GOOGLETRANSLATE(A2006,""en"", ""ar"")"),"فتاة في قميص وردي والجينز يقف على شجرة")</f>
        <v>فتاة في قميص وردي والجينز يقف على شجرة</v>
      </c>
    </row>
    <row r="2007">
      <c r="A2007" s="1" t="s">
        <v>576</v>
      </c>
      <c r="B2007" t="str">
        <f>IFERROR(__xludf.DUMMYFUNCTION("GOOGLETRANSLATE(A2007,""en"", ""ar"")"),"فتاة في قميص وردي والجينز يقف على شجرة")</f>
        <v>فتاة في قميص وردي والجينز يقف على شجرة</v>
      </c>
    </row>
    <row r="2008">
      <c r="A2008" s="1" t="s">
        <v>576</v>
      </c>
      <c r="B2008" t="str">
        <f>IFERROR(__xludf.DUMMYFUNCTION("GOOGLETRANSLATE(A2008,""en"", ""ar"")"),"فتاة في قميص وردي والجينز يقف على شجرة")</f>
        <v>فتاة في قميص وردي والجينز يقف على شجرة</v>
      </c>
    </row>
    <row r="2009">
      <c r="A2009" s="1" t="s">
        <v>577</v>
      </c>
      <c r="B2009" t="str">
        <f>IFERROR(__xludf.DUMMYFUNCTION("GOOGLETRANSLATE(A2009,""en"", ""ar"")"),"يتم تشغيل كلب أبيض وأسود على الرمال")</f>
        <v>يتم تشغيل كلب أبيض وأسود على الرمال</v>
      </c>
    </row>
    <row r="2010">
      <c r="A2010" s="1" t="s">
        <v>577</v>
      </c>
      <c r="B2010" t="str">
        <f>IFERROR(__xludf.DUMMYFUNCTION("GOOGLETRANSLATE(A2010,""en"", ""ar"")"),"يتم تشغيل كلب أبيض وأسود على الرمال")</f>
        <v>يتم تشغيل كلب أبيض وأسود على الرمال</v>
      </c>
    </row>
    <row r="2011">
      <c r="A2011" s="1" t="s">
        <v>577</v>
      </c>
      <c r="B2011" t="str">
        <f>IFERROR(__xludf.DUMMYFUNCTION("GOOGLETRANSLATE(A2011,""en"", ""ar"")"),"يتم تشغيل كلب أبيض وأسود على الرمال")</f>
        <v>يتم تشغيل كلب أبيض وأسود على الرمال</v>
      </c>
    </row>
    <row r="2012">
      <c r="A2012" s="1" t="s">
        <v>578</v>
      </c>
      <c r="B2012" t="str">
        <f>IFERROR(__xludf.DUMMYFUNCTION("GOOGLETRANSLATE(A2012,""en"", ""ar"")"),"المتزحلق والتزلج أسفل التل الثلجية")</f>
        <v>المتزحلق والتزلج أسفل التل الثلجية</v>
      </c>
    </row>
    <row r="2013">
      <c r="A2013" s="1" t="s">
        <v>578</v>
      </c>
      <c r="B2013" t="str">
        <f>IFERROR(__xludf.DUMMYFUNCTION("GOOGLETRANSLATE(A2013,""en"", ""ar"")"),"المتزحلق والتزلج أسفل التل الثلجية")</f>
        <v>المتزحلق والتزلج أسفل التل الثلجية</v>
      </c>
    </row>
    <row r="2014">
      <c r="A2014" s="1" t="s">
        <v>578</v>
      </c>
      <c r="B2014" t="str">
        <f>IFERROR(__xludf.DUMMYFUNCTION("GOOGLETRANSLATE(A2014,""en"", ""ar"")"),"المتزحلق والتزلج أسفل التل الثلجية")</f>
        <v>المتزحلق والتزلج أسفل التل الثلجية</v>
      </c>
    </row>
    <row r="2015">
      <c r="A2015" s="1" t="s">
        <v>81</v>
      </c>
      <c r="B2015" t="str">
        <f>IFERROR(__xludf.DUMMYFUNCTION("GOOGLETRANSLATE(A2015,""en"", ""ar"")"),"كلب البني يعمل من خلال العشب")</f>
        <v>كلب البني يعمل من خلال العشب</v>
      </c>
    </row>
    <row r="2016">
      <c r="A2016" s="1" t="s">
        <v>81</v>
      </c>
      <c r="B2016" t="str">
        <f>IFERROR(__xludf.DUMMYFUNCTION("GOOGLETRANSLATE(A2016,""en"", ""ar"")"),"كلب البني يعمل من خلال العشب")</f>
        <v>كلب البني يعمل من خلال العشب</v>
      </c>
    </row>
    <row r="2017">
      <c r="A2017" s="1" t="s">
        <v>81</v>
      </c>
      <c r="B2017" t="str">
        <f>IFERROR(__xludf.DUMMYFUNCTION("GOOGLETRANSLATE(A2017,""en"", ""ar"")"),"كلب البني يعمل من خلال العشب")</f>
        <v>كلب البني يعمل من خلال العشب</v>
      </c>
    </row>
    <row r="2018">
      <c r="A2018" s="1" t="s">
        <v>579</v>
      </c>
      <c r="B2018" t="str">
        <f>IFERROR(__xludf.DUMMYFUNCTION("GOOGLETRANSLATE(A2018,""en"", ""ar"")"),"امرأة في قميص أبيض وأسود يقف في الشارع")</f>
        <v>امرأة في قميص أبيض وأسود يقف في الشارع</v>
      </c>
    </row>
    <row r="2019">
      <c r="A2019" s="1" t="s">
        <v>579</v>
      </c>
      <c r="B2019" t="str">
        <f>IFERROR(__xludf.DUMMYFUNCTION("GOOGLETRANSLATE(A2019,""en"", ""ar"")"),"امرأة في قميص أبيض وأسود يقف في الشارع")</f>
        <v>امرأة في قميص أبيض وأسود يقف في الشارع</v>
      </c>
    </row>
    <row r="2020">
      <c r="A2020" s="1" t="s">
        <v>579</v>
      </c>
      <c r="B2020" t="str">
        <f>IFERROR(__xludf.DUMMYFUNCTION("GOOGLETRANSLATE(A2020,""en"", ""ar"")"),"امرأة في قميص أبيض وأسود يقف في الشارع")</f>
        <v>امرأة في قميص أبيض وأسود يقف في الشارع</v>
      </c>
    </row>
    <row r="2021">
      <c r="A2021" s="1" t="s">
        <v>580</v>
      </c>
      <c r="B2021" t="str">
        <f>IFERROR(__xludf.DUMMYFUNCTION("GOOGLETRANSLATE(A2021,""en"", ""ar"")"),"رجلين واقفين على الرصيف")</f>
        <v>رجلين واقفين على الرصيف</v>
      </c>
    </row>
    <row r="2022">
      <c r="A2022" s="1" t="s">
        <v>580</v>
      </c>
      <c r="B2022" t="str">
        <f>IFERROR(__xludf.DUMMYFUNCTION("GOOGLETRANSLATE(A2022,""en"", ""ar"")"),"رجلين واقفين على الرصيف")</f>
        <v>رجلين واقفين على الرصيف</v>
      </c>
    </row>
    <row r="2023">
      <c r="A2023" s="1" t="s">
        <v>580</v>
      </c>
      <c r="B2023" t="str">
        <f>IFERROR(__xludf.DUMMYFUNCTION("GOOGLETRANSLATE(A2023,""en"", ""ar"")"),"رجلين واقفين على الرصيف")</f>
        <v>رجلين واقفين على الرصيف</v>
      </c>
    </row>
    <row r="2024">
      <c r="A2024" s="1" t="s">
        <v>517</v>
      </c>
      <c r="B2024" t="str">
        <f>IFERROR(__xludf.DUMMYFUNCTION("GOOGLETRANSLATE(A2024,""en"", ""ar"")"),"الذباب الطائر الأبيض على الماء")</f>
        <v>الذباب الطائر الأبيض على الماء</v>
      </c>
    </row>
    <row r="2025">
      <c r="A2025" s="1" t="s">
        <v>517</v>
      </c>
      <c r="B2025" t="str">
        <f>IFERROR(__xludf.DUMMYFUNCTION("GOOGLETRANSLATE(A2025,""en"", ""ar"")"),"الذباب الطائر الأبيض على الماء")</f>
        <v>الذباب الطائر الأبيض على الماء</v>
      </c>
    </row>
    <row r="2026">
      <c r="A2026" s="1" t="s">
        <v>517</v>
      </c>
      <c r="B2026" t="str">
        <f>IFERROR(__xludf.DUMMYFUNCTION("GOOGLETRANSLATE(A2026,""en"", ""ar"")"),"الذباب الطائر الأبيض على الماء")</f>
        <v>الذباب الطائر الأبيض على الماء</v>
      </c>
    </row>
    <row r="2027">
      <c r="A2027" s="1" t="s">
        <v>581</v>
      </c>
      <c r="B2027" t="str">
        <f>IFERROR(__xludf.DUMMYFUNCTION("GOOGLETRANSLATE(A2027,""en"", ""ar"")"),"رجل يرتدي قميصا أصفر وقميصا أزرق يقف على الشارع")</f>
        <v>رجل يرتدي قميصا أصفر وقميصا أزرق يقف على الشارع</v>
      </c>
    </row>
    <row r="2028">
      <c r="A2028" s="1" t="s">
        <v>581</v>
      </c>
      <c r="B2028" t="str">
        <f>IFERROR(__xludf.DUMMYFUNCTION("GOOGLETRANSLATE(A2028,""en"", ""ar"")"),"رجل يرتدي قميصا أصفر وقميصا أزرق يقف على الشارع")</f>
        <v>رجل يرتدي قميصا أصفر وقميصا أزرق يقف على الشارع</v>
      </c>
    </row>
    <row r="2029">
      <c r="A2029" s="1" t="s">
        <v>581</v>
      </c>
      <c r="B2029" t="str">
        <f>IFERROR(__xludf.DUMMYFUNCTION("GOOGLETRANSLATE(A2029,""en"", ""ar"")"),"رجل يرتدي قميصا أصفر وقميصا أزرق يقف على الشارع")</f>
        <v>رجل يرتدي قميصا أصفر وقميصا أزرق يقف على الشارع</v>
      </c>
    </row>
    <row r="2030">
      <c r="A2030" s="1" t="s">
        <v>141</v>
      </c>
      <c r="B2030" t="str">
        <f>IFERROR(__xludf.DUMMYFUNCTION("GOOGLETRANSLATE(A2030,""en"", ""ar"")"),"شخصين يلعبون في الماء")</f>
        <v>شخصين يلعبون في الماء</v>
      </c>
    </row>
    <row r="2031">
      <c r="A2031" s="1" t="s">
        <v>141</v>
      </c>
      <c r="B2031" t="str">
        <f>IFERROR(__xludf.DUMMYFUNCTION("GOOGLETRANSLATE(A2031,""en"", ""ar"")"),"شخصين يلعبون في الماء")</f>
        <v>شخصين يلعبون في الماء</v>
      </c>
    </row>
    <row r="2032">
      <c r="A2032" s="1" t="s">
        <v>141</v>
      </c>
      <c r="B2032" t="str">
        <f>IFERROR(__xludf.DUMMYFUNCTION("GOOGLETRANSLATE(A2032,""en"", ""ar"")"),"شخصين يلعبون في الماء")</f>
        <v>شخصين يلعبون في الماء</v>
      </c>
    </row>
    <row r="2033">
      <c r="A2033" s="1" t="s">
        <v>264</v>
      </c>
      <c r="B2033" t="str">
        <f>IFERROR(__xludf.DUMMYFUNCTION("GOOGLETRANSLATE(A2033,""en"", ""ar"")"),"كلب يقفز فوق عقبة")</f>
        <v>كلب يقفز فوق عقبة</v>
      </c>
    </row>
    <row r="2034">
      <c r="A2034" s="1" t="s">
        <v>264</v>
      </c>
      <c r="B2034" t="str">
        <f>IFERROR(__xludf.DUMMYFUNCTION("GOOGLETRANSLATE(A2034,""en"", ""ar"")"),"كلب يقفز فوق عقبة")</f>
        <v>كلب يقفز فوق عقبة</v>
      </c>
    </row>
    <row r="2035">
      <c r="A2035" s="1" t="s">
        <v>264</v>
      </c>
      <c r="B2035" t="str">
        <f>IFERROR(__xludf.DUMMYFUNCTION("GOOGLETRANSLATE(A2035,""en"", ""ar"")"),"كلب يقفز فوق عقبة")</f>
        <v>كلب يقفز فوق عقبة</v>
      </c>
    </row>
    <row r="2036">
      <c r="A2036" s="1" t="s">
        <v>582</v>
      </c>
      <c r="B2036" t="str">
        <f>IFERROR(__xludf.DUMMYFUNCTION("GOOGLETRANSLATE(A2036,""en"", ""ar"")"),"رجل يرتدي قميصا أزرق هو القفز فوق شجرة")</f>
        <v>رجل يرتدي قميصا أزرق هو القفز فوق شجرة</v>
      </c>
    </row>
    <row r="2037">
      <c r="A2037" s="1" t="s">
        <v>582</v>
      </c>
      <c r="B2037" t="str">
        <f>IFERROR(__xludf.DUMMYFUNCTION("GOOGLETRANSLATE(A2037,""en"", ""ar"")"),"رجل يرتدي قميصا أزرق هو القفز فوق شجرة")</f>
        <v>رجل يرتدي قميصا أزرق هو القفز فوق شجرة</v>
      </c>
    </row>
    <row r="2038">
      <c r="A2038" s="1" t="s">
        <v>582</v>
      </c>
      <c r="B2038" t="str">
        <f>IFERROR(__xludf.DUMMYFUNCTION("GOOGLETRANSLATE(A2038,""en"", ""ar"")"),"رجل يرتدي قميصا أزرق هو القفز فوق شجرة")</f>
        <v>رجل يرتدي قميصا أزرق هو القفز فوق شجرة</v>
      </c>
    </row>
    <row r="2039">
      <c r="A2039" s="1" t="s">
        <v>534</v>
      </c>
      <c r="B2039" t="str">
        <f>IFERROR(__xludf.DUMMYFUNCTION("GOOGLETRANSLATE(A2039,""en"", ""ar"")"),"كلب البني يعمل من خلال الثلج")</f>
        <v>كلب البني يعمل من خلال الثلج</v>
      </c>
    </row>
    <row r="2040">
      <c r="A2040" s="1" t="s">
        <v>534</v>
      </c>
      <c r="B2040" t="str">
        <f>IFERROR(__xludf.DUMMYFUNCTION("GOOGLETRANSLATE(A2040,""en"", ""ar"")"),"كلب البني يعمل من خلال الثلج")</f>
        <v>كلب البني يعمل من خلال الثلج</v>
      </c>
    </row>
    <row r="2041">
      <c r="A2041" s="1" t="s">
        <v>534</v>
      </c>
      <c r="B2041" t="str">
        <f>IFERROR(__xludf.DUMMYFUNCTION("GOOGLETRANSLATE(A2041,""en"", ""ar"")"),"كلب البني يعمل من خلال الثلج")</f>
        <v>كلب البني يعمل من خلال الثلج</v>
      </c>
    </row>
    <row r="2042">
      <c r="A2042" s="1" t="s">
        <v>583</v>
      </c>
      <c r="B2042" t="str">
        <f>IFERROR(__xludf.DUMMYFUNCTION("GOOGLETRANSLATE(A2042,""en"", ""ar"")"),"صبي صغير يرتدي قميصا أحمر وقميص أحمر ويحمل الكرة")</f>
        <v>صبي صغير يرتدي قميصا أحمر وقميص أحمر ويحمل الكرة</v>
      </c>
    </row>
    <row r="2043">
      <c r="A2043" s="1" t="s">
        <v>583</v>
      </c>
      <c r="B2043" t="str">
        <f>IFERROR(__xludf.DUMMYFUNCTION("GOOGLETRANSLATE(A2043,""en"", ""ar"")"),"صبي صغير يرتدي قميصا أحمر وقميص أحمر ويحمل الكرة")</f>
        <v>صبي صغير يرتدي قميصا أحمر وقميص أحمر ويحمل الكرة</v>
      </c>
    </row>
    <row r="2044">
      <c r="A2044" s="1" t="s">
        <v>583</v>
      </c>
      <c r="B2044" t="str">
        <f>IFERROR(__xludf.DUMMYFUNCTION("GOOGLETRANSLATE(A2044,""en"", ""ar"")"),"صبي صغير يرتدي قميصا أحمر وقميص أحمر ويحمل الكرة")</f>
        <v>صبي صغير يرتدي قميصا أحمر وقميص أحمر ويحمل الكرة</v>
      </c>
    </row>
    <row r="2045">
      <c r="A2045" s="1" t="s">
        <v>584</v>
      </c>
      <c r="B2045" t="str">
        <f>IFERROR(__xludf.DUMMYFUNCTION("GOOGLETRANSLATE(A2045,""en"", ""ar"")"),"فتاة صغيرة في قميص أحمر يقف في غرفة")</f>
        <v>فتاة صغيرة في قميص أحمر يقف في غرفة</v>
      </c>
    </row>
    <row r="2046">
      <c r="A2046" s="1" t="s">
        <v>584</v>
      </c>
      <c r="B2046" t="str">
        <f>IFERROR(__xludf.DUMMYFUNCTION("GOOGLETRANSLATE(A2046,""en"", ""ar"")"),"فتاة صغيرة في قميص أحمر يقف في غرفة")</f>
        <v>فتاة صغيرة في قميص أحمر يقف في غرفة</v>
      </c>
    </row>
    <row r="2047">
      <c r="A2047" s="1" t="s">
        <v>584</v>
      </c>
      <c r="B2047" t="str">
        <f>IFERROR(__xludf.DUMMYFUNCTION("GOOGLETRANSLATE(A2047,""en"", ""ar"")"),"فتاة صغيرة في قميص أحمر يقف في غرفة")</f>
        <v>فتاة صغيرة في قميص أحمر يقف في غرفة</v>
      </c>
    </row>
    <row r="2048">
      <c r="A2048" s="1" t="s">
        <v>585</v>
      </c>
      <c r="B2048" t="str">
        <f>IFERROR(__xludf.DUMMYFUNCTION("GOOGLETRANSLATE(A2048,""en"", ""ar"")"),"امرأة تجلس على طاولة")</f>
        <v>امرأة تجلس على طاولة</v>
      </c>
    </row>
    <row r="2049">
      <c r="A2049" s="1" t="s">
        <v>585</v>
      </c>
      <c r="B2049" t="str">
        <f>IFERROR(__xludf.DUMMYFUNCTION("GOOGLETRANSLATE(A2049,""en"", ""ar"")"),"امرأة تجلس على طاولة")</f>
        <v>امرأة تجلس على طاولة</v>
      </c>
    </row>
    <row r="2050">
      <c r="A2050" s="1" t="s">
        <v>585</v>
      </c>
      <c r="B2050" t="str">
        <f>IFERROR(__xludf.DUMMYFUNCTION("GOOGLETRANSLATE(A2050,""en"", ""ar"")"),"امرأة تجلس على طاولة")</f>
        <v>امرأة تجلس على طاولة</v>
      </c>
    </row>
    <row r="2051">
      <c r="A2051" s="1" t="s">
        <v>438</v>
      </c>
      <c r="B2051" t="str">
        <f>IFERROR(__xludf.DUMMYFUNCTION("GOOGLETRANSLATE(A2051,""en"", ""ar"")"),"يتم تشغيل اثنين من الكلاب على الشاطئ")</f>
        <v>يتم تشغيل اثنين من الكلاب على الشاطئ</v>
      </c>
    </row>
    <row r="2052">
      <c r="A2052" s="1" t="s">
        <v>438</v>
      </c>
      <c r="B2052" t="str">
        <f>IFERROR(__xludf.DUMMYFUNCTION("GOOGLETRANSLATE(A2052,""en"", ""ar"")"),"يتم تشغيل اثنين من الكلاب على الشاطئ")</f>
        <v>يتم تشغيل اثنين من الكلاب على الشاطئ</v>
      </c>
    </row>
    <row r="2053">
      <c r="A2053" s="1" t="s">
        <v>438</v>
      </c>
      <c r="B2053" t="str">
        <f>IFERROR(__xludf.DUMMYFUNCTION("GOOGLETRANSLATE(A2053,""en"", ""ar"")"),"يتم تشغيل اثنين من الكلاب على الشاطئ")</f>
        <v>يتم تشغيل اثنين من الكلاب على الشاطئ</v>
      </c>
    </row>
    <row r="2054">
      <c r="A2054" s="1" t="s">
        <v>586</v>
      </c>
      <c r="B2054" t="str">
        <f>IFERROR(__xludf.DUMMYFUNCTION("GOOGLETRANSLATE(A2054,""en"", ""ar"")"),"رجل يرتدي قميصا أحمر وقميص أسود يقف في الشارع")</f>
        <v>رجل يرتدي قميصا أحمر وقميص أسود يقف في الشارع</v>
      </c>
    </row>
    <row r="2055">
      <c r="A2055" s="1" t="s">
        <v>586</v>
      </c>
      <c r="B2055" t="str">
        <f>IFERROR(__xludf.DUMMYFUNCTION("GOOGLETRANSLATE(A2055,""en"", ""ar"")"),"رجل يرتدي قميصا أحمر وقميص أسود يقف في الشارع")</f>
        <v>رجل يرتدي قميصا أحمر وقميص أسود يقف في الشارع</v>
      </c>
    </row>
    <row r="2056">
      <c r="A2056" s="1" t="s">
        <v>586</v>
      </c>
      <c r="B2056" t="str">
        <f>IFERROR(__xludf.DUMMYFUNCTION("GOOGLETRANSLATE(A2056,""en"", ""ar"")"),"رجل يرتدي قميصا أحمر وقميص أسود يقف في الشارع")</f>
        <v>رجل يرتدي قميصا أحمر وقميص أسود يقف في الشارع</v>
      </c>
    </row>
    <row r="2057">
      <c r="A2057" s="1" t="s">
        <v>587</v>
      </c>
      <c r="B2057" t="str">
        <f>IFERROR(__xludf.DUMMYFUNCTION("GOOGLETRANSLATE(A2057,""en"", ""ar"")"),"يشغل الكلب البني والأبيض على الأرض")</f>
        <v>يشغل الكلب البني والأبيض على الأرض</v>
      </c>
    </row>
    <row r="2058">
      <c r="A2058" s="1" t="s">
        <v>587</v>
      </c>
      <c r="B2058" t="str">
        <f>IFERROR(__xludf.DUMMYFUNCTION("GOOGLETRANSLATE(A2058,""en"", ""ar"")"),"يشغل الكلب البني والأبيض على الأرض")</f>
        <v>يشغل الكلب البني والأبيض على الأرض</v>
      </c>
    </row>
    <row r="2059">
      <c r="A2059" s="1" t="s">
        <v>587</v>
      </c>
      <c r="B2059" t="str">
        <f>IFERROR(__xludf.DUMMYFUNCTION("GOOGLETRANSLATE(A2059,""en"", ""ar"")"),"يشغل الكلب البني والأبيض على الأرض")</f>
        <v>يشغل الكلب البني والأبيض على الأرض</v>
      </c>
    </row>
    <row r="2060">
      <c r="A2060" s="1" t="s">
        <v>100</v>
      </c>
      <c r="B2060" t="str">
        <f>IFERROR(__xludf.DUMMYFUNCTION("GOOGLETRANSLATE(A2060,""en"", ""ar"")"),"مجموعة من الناس يقفون على الرصيف")</f>
        <v>مجموعة من الناس يقفون على الرصيف</v>
      </c>
    </row>
    <row r="2061">
      <c r="A2061" s="1" t="s">
        <v>100</v>
      </c>
      <c r="B2061" t="str">
        <f>IFERROR(__xludf.DUMMYFUNCTION("GOOGLETRANSLATE(A2061,""en"", ""ar"")"),"مجموعة من الناس يقفون على الرصيف")</f>
        <v>مجموعة من الناس يقفون على الرصيف</v>
      </c>
    </row>
    <row r="2062">
      <c r="A2062" s="1" t="s">
        <v>100</v>
      </c>
      <c r="B2062" t="str">
        <f>IFERROR(__xludf.DUMMYFUNCTION("GOOGLETRANSLATE(A2062,""en"", ""ar"")"),"مجموعة من الناس يقفون على الرصيف")</f>
        <v>مجموعة من الناس يقفون على الرصيف</v>
      </c>
    </row>
    <row r="2063">
      <c r="A2063" s="1" t="s">
        <v>588</v>
      </c>
      <c r="B2063" t="str">
        <f>IFERROR(__xludf.DUMMYFUNCTION("GOOGLETRANSLATE(A2063,""en"", ""ar"")"),"كان الكلب هو في الثلج")</f>
        <v>كان الكلب هو في الثلج</v>
      </c>
    </row>
    <row r="2064">
      <c r="A2064" s="1" t="s">
        <v>588</v>
      </c>
      <c r="B2064" t="str">
        <f>IFERROR(__xludf.DUMMYFUNCTION("GOOGLETRANSLATE(A2064,""en"", ""ar"")"),"كان الكلب هو في الثلج")</f>
        <v>كان الكلب هو في الثلج</v>
      </c>
    </row>
    <row r="2065">
      <c r="A2065" s="1" t="s">
        <v>588</v>
      </c>
      <c r="B2065" t="str">
        <f>IFERROR(__xludf.DUMMYFUNCTION("GOOGLETRANSLATE(A2065,""en"", ""ar"")"),"كان الكلب هو في الثلج")</f>
        <v>كان الكلب هو في الثلج</v>
      </c>
    </row>
    <row r="2066">
      <c r="A2066" s="1" t="s">
        <v>589</v>
      </c>
      <c r="B2066" t="str">
        <f>IFERROR(__xludf.DUMMYFUNCTION("GOOGLETRANSLATE(A2066,""en"", ""ar"")"),"رجل هو القفز على الشاطئ")</f>
        <v>رجل هو القفز على الشاطئ</v>
      </c>
    </row>
    <row r="2067">
      <c r="A2067" s="1" t="s">
        <v>589</v>
      </c>
      <c r="B2067" t="str">
        <f>IFERROR(__xludf.DUMMYFUNCTION("GOOGLETRANSLATE(A2067,""en"", ""ar"")"),"رجل هو القفز على الشاطئ")</f>
        <v>رجل هو القفز على الشاطئ</v>
      </c>
    </row>
    <row r="2068">
      <c r="A2068" s="1" t="s">
        <v>589</v>
      </c>
      <c r="B2068" t="str">
        <f>IFERROR(__xludf.DUMMYFUNCTION("GOOGLETRANSLATE(A2068,""en"", ""ar"")"),"رجل هو القفز على الشاطئ")</f>
        <v>رجل هو القفز على الشاطئ</v>
      </c>
    </row>
    <row r="2069">
      <c r="A2069" s="1" t="s">
        <v>590</v>
      </c>
      <c r="B2069" t="str">
        <f>IFERROR(__xludf.DUMMYFUNCTION("GOOGLETRANSLATE(A2069,""en"", ""ar"")"),"صبي صغير يرتدي قميصا أحمر يتأرجح على أرجوحة")</f>
        <v>صبي صغير يرتدي قميصا أحمر يتأرجح على أرجوحة</v>
      </c>
    </row>
    <row r="2070">
      <c r="A2070" s="1" t="s">
        <v>590</v>
      </c>
      <c r="B2070" t="str">
        <f>IFERROR(__xludf.DUMMYFUNCTION("GOOGLETRANSLATE(A2070,""en"", ""ar"")"),"صبي صغير يرتدي قميصا أحمر يتأرجح على أرجوحة")</f>
        <v>صبي صغير يرتدي قميصا أحمر يتأرجح على أرجوحة</v>
      </c>
    </row>
    <row r="2071">
      <c r="A2071" s="1" t="s">
        <v>590</v>
      </c>
      <c r="B2071" t="str">
        <f>IFERROR(__xludf.DUMMYFUNCTION("GOOGLETRANSLATE(A2071,""en"", ""ar"")"),"صبي صغير يرتدي قميصا أحمر يتأرجح على أرجوحة")</f>
        <v>صبي صغير يرتدي قميصا أحمر يتأرجح على أرجوحة</v>
      </c>
    </row>
    <row r="2072">
      <c r="A2072" s="1" t="s">
        <v>591</v>
      </c>
      <c r="B2072" t="str">
        <f>IFERROR(__xludf.DUMMYFUNCTION("GOOGLETRANSLATE(A2072,""en"", ""ar"")"),"كلب البني على التوالي في الثلج")</f>
        <v>كلب البني على التوالي في الثلج</v>
      </c>
    </row>
    <row r="2073">
      <c r="A2073" s="1" t="s">
        <v>591</v>
      </c>
      <c r="B2073" t="str">
        <f>IFERROR(__xludf.DUMMYFUNCTION("GOOGLETRANSLATE(A2073,""en"", ""ar"")"),"كلب البني على التوالي في الثلج")</f>
        <v>كلب البني على التوالي في الثلج</v>
      </c>
    </row>
    <row r="2074">
      <c r="A2074" s="1" t="s">
        <v>591</v>
      </c>
      <c r="B2074" t="str">
        <f>IFERROR(__xludf.DUMMYFUNCTION("GOOGLETRANSLATE(A2074,""en"", ""ar"")"),"كلب البني على التوالي في الثلج")</f>
        <v>كلب البني على التوالي في الثلج</v>
      </c>
    </row>
    <row r="2075">
      <c r="A2075" s="1" t="s">
        <v>592</v>
      </c>
      <c r="B2075" t="str">
        <f>IFERROR(__xludf.DUMMYFUNCTION("GOOGLETRANSLATE(A2075,""en"", ""ar"")"),"رجل يرتدي قميصا أحمر وقميص أحمر مع قميص أحمر")</f>
        <v>رجل يرتدي قميصا أحمر وقميص أحمر مع قميص أحمر</v>
      </c>
    </row>
    <row r="2076">
      <c r="A2076" s="1" t="s">
        <v>592</v>
      </c>
      <c r="B2076" t="str">
        <f>IFERROR(__xludf.DUMMYFUNCTION("GOOGLETRANSLATE(A2076,""en"", ""ar"")"),"رجل يرتدي قميصا أحمر وقميص أحمر مع قميص أحمر")</f>
        <v>رجل يرتدي قميصا أحمر وقميص أحمر مع قميص أحمر</v>
      </c>
    </row>
    <row r="2077">
      <c r="A2077" s="1" t="s">
        <v>592</v>
      </c>
      <c r="B2077" t="str">
        <f>IFERROR(__xludf.DUMMYFUNCTION("GOOGLETRANSLATE(A2077,""en"", ""ar"")"),"رجل يرتدي قميصا أحمر وقميص أحمر مع قميص أحمر")</f>
        <v>رجل يرتدي قميصا أحمر وقميص أحمر مع قميص أحمر</v>
      </c>
    </row>
    <row r="2078">
      <c r="A2078" s="1" t="s">
        <v>593</v>
      </c>
      <c r="B2078" t="str">
        <f>IFERROR(__xludf.DUMMYFUNCTION("GOOGLETRANSLATE(A2078,""en"", ""ar"")"),"رجل في بذلة هو ركوب موجة")</f>
        <v>رجل في بذلة هو ركوب موجة</v>
      </c>
    </row>
    <row r="2079">
      <c r="A2079" s="1" t="s">
        <v>593</v>
      </c>
      <c r="B2079" t="str">
        <f>IFERROR(__xludf.DUMMYFUNCTION("GOOGLETRANSLATE(A2079,""en"", ""ar"")"),"رجل في بذلة هو ركوب موجة")</f>
        <v>رجل في بذلة هو ركوب موجة</v>
      </c>
    </row>
    <row r="2080">
      <c r="A2080" s="1" t="s">
        <v>593</v>
      </c>
      <c r="B2080" t="str">
        <f>IFERROR(__xludf.DUMMYFUNCTION("GOOGLETRANSLATE(A2080,""en"", ""ar"")"),"رجل في بذلة هو ركوب موجة")</f>
        <v>رجل في بذلة هو ركوب موجة</v>
      </c>
    </row>
    <row r="2081">
      <c r="A2081" s="1" t="s">
        <v>594</v>
      </c>
      <c r="B2081" t="str">
        <f>IFERROR(__xludf.DUMMYFUNCTION("GOOGLETRANSLATE(A2081,""en"", ""ar"")"),"رجل يقف أمام متجر")</f>
        <v>رجل يقف أمام متجر</v>
      </c>
    </row>
    <row r="2082">
      <c r="A2082" s="1" t="s">
        <v>594</v>
      </c>
      <c r="B2082" t="str">
        <f>IFERROR(__xludf.DUMMYFUNCTION("GOOGLETRANSLATE(A2082,""en"", ""ar"")"),"رجل يقف أمام متجر")</f>
        <v>رجل يقف أمام متجر</v>
      </c>
    </row>
    <row r="2083">
      <c r="A2083" s="1" t="s">
        <v>594</v>
      </c>
      <c r="B2083" t="str">
        <f>IFERROR(__xludf.DUMMYFUNCTION("GOOGLETRANSLATE(A2083,""en"", ""ar"")"),"رجل يقف أمام متجر")</f>
        <v>رجل يقف أمام متجر</v>
      </c>
    </row>
    <row r="2084">
      <c r="A2084" s="1" t="s">
        <v>595</v>
      </c>
      <c r="B2084" t="str">
        <f>IFERROR(__xludf.DUMMYFUNCTION("GOOGLETRANSLATE(A2084,""en"", ""ar"")"),"صبي صغير يقف على مقاعد البدلاء")</f>
        <v>صبي صغير يقف على مقاعد البدلاء</v>
      </c>
    </row>
    <row r="2085">
      <c r="A2085" s="1" t="s">
        <v>595</v>
      </c>
      <c r="B2085" t="str">
        <f>IFERROR(__xludf.DUMMYFUNCTION("GOOGLETRANSLATE(A2085,""en"", ""ar"")"),"صبي صغير يقف على مقاعد البدلاء")</f>
        <v>صبي صغير يقف على مقاعد البدلاء</v>
      </c>
    </row>
    <row r="2086">
      <c r="A2086" s="1" t="s">
        <v>595</v>
      </c>
      <c r="B2086" t="str">
        <f>IFERROR(__xludf.DUMMYFUNCTION("GOOGLETRANSLATE(A2086,""en"", ""ar"")"),"صبي صغير يقف على مقاعد البدلاء")</f>
        <v>صبي صغير يقف على مقاعد البدلاء</v>
      </c>
    </row>
    <row r="2087">
      <c r="A2087" s="1" t="s">
        <v>596</v>
      </c>
      <c r="B2087" t="str">
        <f>IFERROR(__xludf.DUMMYFUNCTION("GOOGLETRANSLATE(A2087,""en"", ""ar"")"),"امرأة في قميص أحمر يلعب مع كرة التنس")</f>
        <v>امرأة في قميص أحمر يلعب مع كرة التنس</v>
      </c>
    </row>
    <row r="2088">
      <c r="A2088" s="1" t="s">
        <v>596</v>
      </c>
      <c r="B2088" t="str">
        <f>IFERROR(__xludf.DUMMYFUNCTION("GOOGLETRANSLATE(A2088,""en"", ""ar"")"),"امرأة في قميص أحمر يلعب مع كرة التنس")</f>
        <v>امرأة في قميص أحمر يلعب مع كرة التنس</v>
      </c>
    </row>
    <row r="2089">
      <c r="A2089" s="1" t="s">
        <v>596</v>
      </c>
      <c r="B2089" t="str">
        <f>IFERROR(__xludf.DUMMYFUNCTION("GOOGLETRANSLATE(A2089,""en"", ""ar"")"),"امرأة في قميص أحمر يلعب مع كرة التنس")</f>
        <v>امرأة في قميص أحمر يلعب مع كرة التنس</v>
      </c>
    </row>
    <row r="2090">
      <c r="A2090" s="1" t="s">
        <v>597</v>
      </c>
      <c r="B2090" t="str">
        <f>IFERROR(__xludf.DUMMYFUNCTION("GOOGLETRANSLATE(A2090,""en"", ""ar"")"),"امرأة في ثوب أسود هو القفز في الهواء")</f>
        <v>امرأة في ثوب أسود هو القفز في الهواء</v>
      </c>
    </row>
    <row r="2091">
      <c r="A2091" s="1" t="s">
        <v>597</v>
      </c>
      <c r="B2091" t="str">
        <f>IFERROR(__xludf.DUMMYFUNCTION("GOOGLETRANSLATE(A2091,""en"", ""ar"")"),"امرأة في ثوب أسود هو القفز في الهواء")</f>
        <v>امرأة في ثوب أسود هو القفز في الهواء</v>
      </c>
    </row>
    <row r="2092">
      <c r="A2092" s="1" t="s">
        <v>597</v>
      </c>
      <c r="B2092" t="str">
        <f>IFERROR(__xludf.DUMMYFUNCTION("GOOGLETRANSLATE(A2092,""en"", ""ar"")"),"امرأة في ثوب أسود هو القفز في الهواء")</f>
        <v>امرأة في ثوب أسود هو القفز في الهواء</v>
      </c>
    </row>
    <row r="2093">
      <c r="A2093" s="1" t="s">
        <v>598</v>
      </c>
      <c r="B2093" t="str">
        <f>IFERROR(__xludf.DUMMYFUNCTION("GOOGLETRANSLATE(A2093,""en"", ""ar"")"),"رجل يرتدي قميصا أصفر وقميصا أصفر يقف على الرصيف")</f>
        <v>رجل يرتدي قميصا أصفر وقميصا أصفر يقف على الرصيف</v>
      </c>
    </row>
    <row r="2094">
      <c r="A2094" s="1" t="s">
        <v>598</v>
      </c>
      <c r="B2094" t="str">
        <f>IFERROR(__xludf.DUMMYFUNCTION("GOOGLETRANSLATE(A2094,""en"", ""ar"")"),"رجل يرتدي قميصا أصفر وقميصا أصفر يقف على الرصيف")</f>
        <v>رجل يرتدي قميصا أصفر وقميصا أصفر يقف على الرصيف</v>
      </c>
    </row>
    <row r="2095">
      <c r="A2095" s="1" t="s">
        <v>598</v>
      </c>
      <c r="B2095" t="str">
        <f>IFERROR(__xludf.DUMMYFUNCTION("GOOGLETRANSLATE(A2095,""en"", ""ar"")"),"رجل يرتدي قميصا أصفر وقميصا أصفر يقف على الرصيف")</f>
        <v>رجل يرتدي قميصا أصفر وقميصا أصفر يقف على الرصيف</v>
      </c>
    </row>
    <row r="2096">
      <c r="A2096" s="1" t="s">
        <v>599</v>
      </c>
      <c r="B2096" t="str">
        <f>IFERROR(__xludf.DUMMYFUNCTION("GOOGLETRANSLATE(A2096,""en"", ""ar"")"),"امرأة ترتدي قميص أصفر وقميصا أصفر يلعب مع كرة التنس")</f>
        <v>امرأة ترتدي قميص أصفر وقميصا أصفر يلعب مع كرة التنس</v>
      </c>
    </row>
    <row r="2097">
      <c r="A2097" s="1" t="s">
        <v>599</v>
      </c>
      <c r="B2097" t="str">
        <f>IFERROR(__xludf.DUMMYFUNCTION("GOOGLETRANSLATE(A2097,""en"", ""ar"")"),"امرأة ترتدي قميص أصفر وقميصا أصفر يلعب مع كرة التنس")</f>
        <v>امرأة ترتدي قميص أصفر وقميصا أصفر يلعب مع كرة التنس</v>
      </c>
    </row>
    <row r="2098">
      <c r="A2098" s="1" t="s">
        <v>599</v>
      </c>
      <c r="B2098" t="str">
        <f>IFERROR(__xludf.DUMMYFUNCTION("GOOGLETRANSLATE(A2098,""en"", ""ar"")"),"امرأة ترتدي قميص أصفر وقميصا أصفر يلعب مع كرة التنس")</f>
        <v>امرأة ترتدي قميص أصفر وقميصا أصفر يلعب مع كرة التنس</v>
      </c>
    </row>
    <row r="2099">
      <c r="A2099" s="1" t="s">
        <v>600</v>
      </c>
      <c r="B2099" t="str">
        <f>IFERROR(__xludf.DUMMYFUNCTION("GOOGLETRANSLATE(A2099,""en"", ""ar"")"),"رجل وامرأة يلعبون مع صورة")</f>
        <v>رجل وامرأة يلعبون مع صورة</v>
      </c>
    </row>
    <row r="2100">
      <c r="A2100" s="1" t="s">
        <v>600</v>
      </c>
      <c r="B2100" t="str">
        <f>IFERROR(__xludf.DUMMYFUNCTION("GOOGLETRANSLATE(A2100,""en"", ""ar"")"),"رجل وامرأة يلعبون مع صورة")</f>
        <v>رجل وامرأة يلعبون مع صورة</v>
      </c>
    </row>
    <row r="2101">
      <c r="A2101" s="1" t="s">
        <v>600</v>
      </c>
      <c r="B2101" t="str">
        <f>IFERROR(__xludf.DUMMYFUNCTION("GOOGLETRANSLATE(A2101,""en"", ""ar"")"),"رجل وامرأة يلعبون مع صورة")</f>
        <v>رجل وامرأة يلعبون مع صورة</v>
      </c>
    </row>
    <row r="2102">
      <c r="A2102" s="1" t="s">
        <v>601</v>
      </c>
      <c r="B2102" t="str">
        <f>IFERROR(__xludf.DUMMYFUNCTION("GOOGLETRANSLATE(A2102,""en"", ""ar"")"),"فتاة صغيرة في ثوب وردي هو المشي على الرصيف")</f>
        <v>فتاة صغيرة في ثوب وردي هو المشي على الرصيف</v>
      </c>
    </row>
    <row r="2103">
      <c r="A2103" s="1" t="s">
        <v>601</v>
      </c>
      <c r="B2103" t="str">
        <f>IFERROR(__xludf.DUMMYFUNCTION("GOOGLETRANSLATE(A2103,""en"", ""ar"")"),"فتاة صغيرة في ثوب وردي هو المشي على الرصيف")</f>
        <v>فتاة صغيرة في ثوب وردي هو المشي على الرصيف</v>
      </c>
    </row>
    <row r="2104">
      <c r="A2104" s="1" t="s">
        <v>601</v>
      </c>
      <c r="B2104" t="str">
        <f>IFERROR(__xludf.DUMMYFUNCTION("GOOGLETRANSLATE(A2104,""en"", ""ar"")"),"فتاة صغيرة في ثوب وردي هو المشي على الرصيف")</f>
        <v>فتاة صغيرة في ثوب وردي هو المشي على الرصيف</v>
      </c>
    </row>
    <row r="2105">
      <c r="A2105" s="1" t="s">
        <v>602</v>
      </c>
      <c r="B2105" t="str">
        <f>IFERROR(__xludf.DUMMYFUNCTION("GOOGLETRANSLATE(A2105,""en"", ""ar"")"),"اثنين من الناس يقفون أمام مبنى ثلجي")</f>
        <v>اثنين من الناس يقفون أمام مبنى ثلجي</v>
      </c>
    </row>
    <row r="2106">
      <c r="A2106" s="1" t="s">
        <v>602</v>
      </c>
      <c r="B2106" t="str">
        <f>IFERROR(__xludf.DUMMYFUNCTION("GOOGLETRANSLATE(A2106,""en"", ""ar"")"),"اثنين من الناس يقفون أمام مبنى ثلجي")</f>
        <v>اثنين من الناس يقفون أمام مبنى ثلجي</v>
      </c>
    </row>
    <row r="2107">
      <c r="A2107" s="1" t="s">
        <v>602</v>
      </c>
      <c r="B2107" t="str">
        <f>IFERROR(__xludf.DUMMYFUNCTION("GOOGLETRANSLATE(A2107,""en"", ""ar"")"),"اثنين من الناس يقفون أمام مبنى ثلجي")</f>
        <v>اثنين من الناس يقفون أمام مبنى ثلجي</v>
      </c>
    </row>
    <row r="2108">
      <c r="A2108" s="1" t="s">
        <v>603</v>
      </c>
      <c r="B2108" t="str">
        <f>IFERROR(__xludf.DUMMYFUNCTION("GOOGLETRANSLATE(A2108,""en"", ""ar"")"),"صبي هو القفز في الماء")</f>
        <v>صبي هو القفز في الماء</v>
      </c>
    </row>
    <row r="2109">
      <c r="A2109" s="1" t="s">
        <v>603</v>
      </c>
      <c r="B2109" t="str">
        <f>IFERROR(__xludf.DUMMYFUNCTION("GOOGLETRANSLATE(A2109,""en"", ""ar"")"),"صبي هو القفز في الماء")</f>
        <v>صبي هو القفز في الماء</v>
      </c>
    </row>
    <row r="2110">
      <c r="A2110" s="1" t="s">
        <v>603</v>
      </c>
      <c r="B2110" t="str">
        <f>IFERROR(__xludf.DUMMYFUNCTION("GOOGLETRANSLATE(A2110,""en"", ""ar"")"),"صبي هو القفز في الماء")</f>
        <v>صبي هو القفز في الماء</v>
      </c>
    </row>
    <row r="2111">
      <c r="A2111" s="1" t="s">
        <v>604</v>
      </c>
      <c r="B2111" t="str">
        <f>IFERROR(__xludf.DUMMYFUNCTION("GOOGLETRANSLATE(A2111,""en"", ""ar"")"),"يتم تشغيل كلب أسود على العشب")</f>
        <v>يتم تشغيل كلب أسود على العشب</v>
      </c>
    </row>
    <row r="2112">
      <c r="A2112" s="1" t="s">
        <v>604</v>
      </c>
      <c r="B2112" t="str">
        <f>IFERROR(__xludf.DUMMYFUNCTION("GOOGLETRANSLATE(A2112,""en"", ""ar"")"),"يتم تشغيل كلب أسود على العشب")</f>
        <v>يتم تشغيل كلب أسود على العشب</v>
      </c>
    </row>
    <row r="2113">
      <c r="A2113" s="1" t="s">
        <v>604</v>
      </c>
      <c r="B2113" t="str">
        <f>IFERROR(__xludf.DUMMYFUNCTION("GOOGLETRANSLATE(A2113,""en"", ""ar"")"),"يتم تشغيل كلب أسود على العشب")</f>
        <v>يتم تشغيل كلب أسود على العشب</v>
      </c>
    </row>
    <row r="2114">
      <c r="A2114" s="1" t="s">
        <v>559</v>
      </c>
      <c r="B2114" t="str">
        <f>IFERROR(__xludf.DUMMYFUNCTION("GOOGLETRANSLATE(A2114,""en"", ""ar"")"),"رجل يرتدي قميصا أزرق هو القفز فوق منحدر")</f>
        <v>رجل يرتدي قميصا أزرق هو القفز فوق منحدر</v>
      </c>
    </row>
    <row r="2115">
      <c r="A2115" s="1" t="s">
        <v>559</v>
      </c>
      <c r="B2115" t="str">
        <f>IFERROR(__xludf.DUMMYFUNCTION("GOOGLETRANSLATE(A2115,""en"", ""ar"")"),"رجل يرتدي قميصا أزرق هو القفز فوق منحدر")</f>
        <v>رجل يرتدي قميصا أزرق هو القفز فوق منحدر</v>
      </c>
    </row>
    <row r="2116">
      <c r="A2116" s="1" t="s">
        <v>559</v>
      </c>
      <c r="B2116" t="str">
        <f>IFERROR(__xludf.DUMMYFUNCTION("GOOGLETRANSLATE(A2116,""en"", ""ar"")"),"رجل يرتدي قميصا أزرق هو القفز فوق منحدر")</f>
        <v>رجل يرتدي قميصا أزرق هو القفز فوق منحدر</v>
      </c>
    </row>
    <row r="2117">
      <c r="A2117" s="1" t="s">
        <v>605</v>
      </c>
      <c r="B2117" t="str">
        <f>IFERROR(__xludf.DUMMYFUNCTION("GOOGLETRANSLATE(A2117,""en"", ""ar"")"),"فتاة صغيرة في ثوب أبيض وفستان أبيض يقف أمام مبنى")</f>
        <v>فتاة صغيرة في ثوب أبيض وفستان أبيض يقف أمام مبنى</v>
      </c>
    </row>
    <row r="2118">
      <c r="A2118" s="1" t="s">
        <v>605</v>
      </c>
      <c r="B2118" t="str">
        <f>IFERROR(__xludf.DUMMYFUNCTION("GOOGLETRANSLATE(A2118,""en"", ""ar"")"),"فتاة صغيرة في ثوب أبيض وفستان أبيض يقف أمام مبنى")</f>
        <v>فتاة صغيرة في ثوب أبيض وفستان أبيض يقف أمام مبنى</v>
      </c>
    </row>
    <row r="2119">
      <c r="A2119" s="1" t="s">
        <v>605</v>
      </c>
      <c r="B2119" t="str">
        <f>IFERROR(__xludf.DUMMYFUNCTION("GOOGLETRANSLATE(A2119,""en"", ""ar"")"),"فتاة صغيرة في ثوب أبيض وفستان أبيض يقف أمام مبنى")</f>
        <v>فتاة صغيرة في ثوب أبيض وفستان أبيض يقف أمام مبنى</v>
      </c>
    </row>
    <row r="2120">
      <c r="A2120" s="1" t="s">
        <v>214</v>
      </c>
      <c r="B2120" t="str">
        <f>IFERROR(__xludf.DUMMYFUNCTION("GOOGLETRANSLATE(A2120,""en"", ""ar"")"),"كلب أبيض يعمل من خلال العشب")</f>
        <v>كلب أبيض يعمل من خلال العشب</v>
      </c>
    </row>
    <row r="2121">
      <c r="A2121" s="1" t="s">
        <v>214</v>
      </c>
      <c r="B2121" t="str">
        <f>IFERROR(__xludf.DUMMYFUNCTION("GOOGLETRANSLATE(A2121,""en"", ""ar"")"),"كلب أبيض يعمل من خلال العشب")</f>
        <v>كلب أبيض يعمل من خلال العشب</v>
      </c>
    </row>
    <row r="2122">
      <c r="A2122" s="1" t="s">
        <v>214</v>
      </c>
      <c r="B2122" t="str">
        <f>IFERROR(__xludf.DUMMYFUNCTION("GOOGLETRANSLATE(A2122,""en"", ""ar"")"),"كلب أبيض يعمل من خلال العشب")</f>
        <v>كلب أبيض يعمل من خلال العشب</v>
      </c>
    </row>
    <row r="2123">
      <c r="A2123" s="1" t="s">
        <v>606</v>
      </c>
      <c r="B2123" t="str">
        <f>IFERROR(__xludf.DUMMYFUNCTION("GOOGLETRANSLATE(A2123,""en"", ""ar"")"),"صبي صغير يرتدي قميصا أزرق وقميص أزرق أزرق قيد التشغيل في العشب")</f>
        <v>صبي صغير يرتدي قميصا أزرق وقميص أزرق أزرق قيد التشغيل في العشب</v>
      </c>
    </row>
    <row r="2124">
      <c r="A2124" s="1" t="s">
        <v>606</v>
      </c>
      <c r="B2124" t="str">
        <f>IFERROR(__xludf.DUMMYFUNCTION("GOOGLETRANSLATE(A2124,""en"", ""ar"")"),"صبي صغير يرتدي قميصا أزرق وقميص أزرق أزرق قيد التشغيل في العشب")</f>
        <v>صبي صغير يرتدي قميصا أزرق وقميص أزرق أزرق قيد التشغيل في العشب</v>
      </c>
    </row>
    <row r="2125">
      <c r="A2125" s="1" t="s">
        <v>606</v>
      </c>
      <c r="B2125" t="str">
        <f>IFERROR(__xludf.DUMMYFUNCTION("GOOGLETRANSLATE(A2125,""en"", ""ar"")"),"صبي صغير يرتدي قميصا أزرق وقميص أزرق أزرق قيد التشغيل في العشب")</f>
        <v>صبي صغير يرتدي قميصا أزرق وقميص أزرق أزرق قيد التشغيل في العشب</v>
      </c>
    </row>
    <row r="2126">
      <c r="A2126" s="1" t="s">
        <v>366</v>
      </c>
      <c r="B2126" t="str">
        <f>IFERROR(__xludf.DUMMYFUNCTION("GOOGLETRANSLATE(A2126,""en"", ""ar"")"),"رجل يركب دراجة الترابية")</f>
        <v>رجل يركب دراجة الترابية</v>
      </c>
    </row>
    <row r="2127">
      <c r="A2127" s="1" t="s">
        <v>366</v>
      </c>
      <c r="B2127" t="str">
        <f>IFERROR(__xludf.DUMMYFUNCTION("GOOGLETRANSLATE(A2127,""en"", ""ar"")"),"رجل يركب دراجة الترابية")</f>
        <v>رجل يركب دراجة الترابية</v>
      </c>
    </row>
    <row r="2128">
      <c r="A2128" s="1" t="s">
        <v>366</v>
      </c>
      <c r="B2128" t="str">
        <f>IFERROR(__xludf.DUMMYFUNCTION("GOOGLETRANSLATE(A2128,""en"", ""ar"")"),"رجل يركب دراجة الترابية")</f>
        <v>رجل يركب دراجة الترابية</v>
      </c>
    </row>
    <row r="2129">
      <c r="A2129" s="1" t="s">
        <v>607</v>
      </c>
      <c r="B2129" t="str">
        <f>IFERROR(__xludf.DUMMYFUNCTION("GOOGLETRANSLATE(A2129,""en"", ""ar"")"),"كلب البني يقف على الرمال")</f>
        <v>كلب البني يقف على الرمال</v>
      </c>
    </row>
    <row r="2130">
      <c r="A2130" s="1" t="s">
        <v>607</v>
      </c>
      <c r="B2130" t="str">
        <f>IFERROR(__xludf.DUMMYFUNCTION("GOOGLETRANSLATE(A2130,""en"", ""ar"")"),"كلب البني يقف على الرمال")</f>
        <v>كلب البني يقف على الرمال</v>
      </c>
    </row>
    <row r="2131">
      <c r="A2131" s="1" t="s">
        <v>607</v>
      </c>
      <c r="B2131" t="str">
        <f>IFERROR(__xludf.DUMMYFUNCTION("GOOGLETRANSLATE(A2131,""en"", ""ar"")"),"كلب البني يقف على الرمال")</f>
        <v>كلب البني يقف على الرمال</v>
      </c>
    </row>
    <row r="2132">
      <c r="A2132" s="1" t="s">
        <v>382</v>
      </c>
      <c r="B2132" t="str">
        <f>IFERROR(__xludf.DUMMYFUNCTION("GOOGLETRANSLATE(A2132,""en"", ""ar"")"),"مجموعة من الناس يلعبون في الهواء")</f>
        <v>مجموعة من الناس يلعبون في الهواء</v>
      </c>
    </row>
    <row r="2133">
      <c r="A2133" s="1" t="s">
        <v>382</v>
      </c>
      <c r="B2133" t="str">
        <f>IFERROR(__xludf.DUMMYFUNCTION("GOOGLETRANSLATE(A2133,""en"", ""ar"")"),"مجموعة من الناس يلعبون في الهواء")</f>
        <v>مجموعة من الناس يلعبون في الهواء</v>
      </c>
    </row>
    <row r="2134">
      <c r="A2134" s="1" t="s">
        <v>382</v>
      </c>
      <c r="B2134" t="str">
        <f>IFERROR(__xludf.DUMMYFUNCTION("GOOGLETRANSLATE(A2134,""en"", ""ar"")"),"مجموعة من الناس يلعبون في الهواء")</f>
        <v>مجموعة من الناس يلعبون في الهواء</v>
      </c>
    </row>
    <row r="2135">
      <c r="A2135" s="1" t="s">
        <v>608</v>
      </c>
      <c r="B2135" t="str">
        <f>IFERROR(__xludf.DUMMYFUNCTION("GOOGLETRANSLATE(A2135,""en"", ""ar"")"),"فتاتان الآسيوية يقفون أمام حشد من الناس")</f>
        <v>فتاتان الآسيوية يقفون أمام حشد من الناس</v>
      </c>
    </row>
    <row r="2136">
      <c r="A2136" s="1" t="s">
        <v>608</v>
      </c>
      <c r="B2136" t="str">
        <f>IFERROR(__xludf.DUMMYFUNCTION("GOOGLETRANSLATE(A2136,""en"", ""ar"")"),"فتاتان الآسيوية يقفون أمام حشد من الناس")</f>
        <v>فتاتان الآسيوية يقفون أمام حشد من الناس</v>
      </c>
    </row>
    <row r="2137">
      <c r="A2137" s="1" t="s">
        <v>608</v>
      </c>
      <c r="B2137" t="str">
        <f>IFERROR(__xludf.DUMMYFUNCTION("GOOGLETRANSLATE(A2137,""en"", ""ar"")"),"فتاتان الآسيوية يقفون أمام حشد من الناس")</f>
        <v>فتاتان الآسيوية يقفون أمام حشد من الناس</v>
      </c>
    </row>
    <row r="2138">
      <c r="A2138" s="1" t="s">
        <v>329</v>
      </c>
      <c r="B2138" t="str">
        <f>IFERROR(__xludf.DUMMYFUNCTION("GOOGLETRANSLATE(A2138,""en"", ""ar"")"),"طفلان يجلسون على مقاعد البدلاء")</f>
        <v>طفلان يجلسون على مقاعد البدلاء</v>
      </c>
    </row>
    <row r="2139">
      <c r="A2139" s="1" t="s">
        <v>329</v>
      </c>
      <c r="B2139" t="str">
        <f>IFERROR(__xludf.DUMMYFUNCTION("GOOGLETRANSLATE(A2139,""en"", ""ar"")"),"طفلان يجلسون على مقاعد البدلاء")</f>
        <v>طفلان يجلسون على مقاعد البدلاء</v>
      </c>
    </row>
    <row r="2140">
      <c r="A2140" s="1" t="s">
        <v>329</v>
      </c>
      <c r="B2140" t="str">
        <f>IFERROR(__xludf.DUMMYFUNCTION("GOOGLETRANSLATE(A2140,""en"", ""ar"")"),"طفلان يجلسون على مقاعد البدلاء")</f>
        <v>طفلان يجلسون على مقاعد البدلاء</v>
      </c>
    </row>
    <row r="2141">
      <c r="A2141" s="1" t="s">
        <v>173</v>
      </c>
      <c r="B2141" t="str">
        <f>IFERROR(__xludf.DUMMYFUNCTION("GOOGLETRANSLATE(A2141,""en"", ""ar"")"),"التزلج المتزحلق أسفل التل الثلجية")</f>
        <v>التزلج المتزحلق أسفل التل الثلجية</v>
      </c>
    </row>
    <row r="2142">
      <c r="A2142" s="1" t="s">
        <v>173</v>
      </c>
      <c r="B2142" t="str">
        <f>IFERROR(__xludf.DUMMYFUNCTION("GOOGLETRANSLATE(A2142,""en"", ""ar"")"),"التزلج المتزحلق أسفل التل الثلجية")</f>
        <v>التزلج المتزحلق أسفل التل الثلجية</v>
      </c>
    </row>
    <row r="2143">
      <c r="A2143" s="1" t="s">
        <v>173</v>
      </c>
      <c r="B2143" t="str">
        <f>IFERROR(__xludf.DUMMYFUNCTION("GOOGLETRANSLATE(A2143,""en"", ""ar"")"),"التزلج المتزحلق أسفل التل الثلجية")</f>
        <v>التزلج المتزحلق أسفل التل الثلجية</v>
      </c>
    </row>
    <row r="2144">
      <c r="A2144" s="1" t="s">
        <v>609</v>
      </c>
      <c r="B2144" t="str">
        <f>IFERROR(__xludf.DUMMYFUNCTION("GOOGLETRANSLATE(A2144,""en"", ""ar"")"),"كلب أسود هو القفز فوق عقبة")</f>
        <v>كلب أسود هو القفز فوق عقبة</v>
      </c>
    </row>
    <row r="2145">
      <c r="A2145" s="1" t="s">
        <v>609</v>
      </c>
      <c r="B2145" t="str">
        <f>IFERROR(__xludf.DUMMYFUNCTION("GOOGLETRANSLATE(A2145,""en"", ""ar"")"),"كلب أسود هو القفز فوق عقبة")</f>
        <v>كلب أسود هو القفز فوق عقبة</v>
      </c>
    </row>
    <row r="2146">
      <c r="A2146" s="1" t="s">
        <v>609</v>
      </c>
      <c r="B2146" t="str">
        <f>IFERROR(__xludf.DUMMYFUNCTION("GOOGLETRANSLATE(A2146,""en"", ""ar"")"),"كلب أسود هو القفز فوق عقبة")</f>
        <v>كلب أسود هو القفز فوق عقبة</v>
      </c>
    </row>
    <row r="2147">
      <c r="A2147" s="1" t="s">
        <v>610</v>
      </c>
      <c r="B2147" t="str">
        <f>IFERROR(__xludf.DUMMYFUNCTION("GOOGLETRANSLATE(A2147,""en"", ""ar"")"),"صبي صغير يجلس على أرجوحة")</f>
        <v>صبي صغير يجلس على أرجوحة</v>
      </c>
    </row>
    <row r="2148">
      <c r="A2148" s="1" t="s">
        <v>610</v>
      </c>
      <c r="B2148" t="str">
        <f>IFERROR(__xludf.DUMMYFUNCTION("GOOGLETRANSLATE(A2148,""en"", ""ar"")"),"صبي صغير يجلس على أرجوحة")</f>
        <v>صبي صغير يجلس على أرجوحة</v>
      </c>
    </row>
    <row r="2149">
      <c r="A2149" s="1" t="s">
        <v>610</v>
      </c>
      <c r="B2149" t="str">
        <f>IFERROR(__xludf.DUMMYFUNCTION("GOOGLETRANSLATE(A2149,""en"", ""ar"")"),"صبي صغير يجلس على أرجوحة")</f>
        <v>صبي صغير يجلس على أرجوحة</v>
      </c>
    </row>
    <row r="2150">
      <c r="A2150" s="1" t="s">
        <v>611</v>
      </c>
      <c r="B2150" t="str">
        <f>IFERROR(__xludf.DUMMYFUNCTION("GOOGLETRANSLATE(A2150,""en"", ""ar"")"),"فتاة صغيرة في قميص أزرق يجلس على الرصيف")</f>
        <v>فتاة صغيرة في قميص أزرق يجلس على الرصيف</v>
      </c>
    </row>
    <row r="2151">
      <c r="A2151" s="1" t="s">
        <v>611</v>
      </c>
      <c r="B2151" t="str">
        <f>IFERROR(__xludf.DUMMYFUNCTION("GOOGLETRANSLATE(A2151,""en"", ""ar"")"),"فتاة صغيرة في قميص أزرق يجلس على الرصيف")</f>
        <v>فتاة صغيرة في قميص أزرق يجلس على الرصيف</v>
      </c>
    </row>
    <row r="2152">
      <c r="A2152" s="1" t="s">
        <v>611</v>
      </c>
      <c r="B2152" t="str">
        <f>IFERROR(__xludf.DUMMYFUNCTION("GOOGLETRANSLATE(A2152,""en"", ""ar"")"),"فتاة صغيرة في قميص أزرق يجلس على الرصيف")</f>
        <v>فتاة صغيرة في قميص أزرق يجلس على الرصيف</v>
      </c>
    </row>
    <row r="2153">
      <c r="A2153" s="1" t="s">
        <v>384</v>
      </c>
      <c r="B2153" t="str">
        <f>IFERROR(__xludf.DUMMYFUNCTION("GOOGLETRANSLATE(A2153,""en"", ""ar"")"),"فتاة في قميص أحمر يجلس على مقاعد البدلاء")</f>
        <v>فتاة في قميص أحمر يجلس على مقاعد البدلاء</v>
      </c>
    </row>
    <row r="2154">
      <c r="A2154" s="1" t="s">
        <v>384</v>
      </c>
      <c r="B2154" t="str">
        <f>IFERROR(__xludf.DUMMYFUNCTION("GOOGLETRANSLATE(A2154,""en"", ""ar"")"),"فتاة في قميص أحمر يجلس على مقاعد البدلاء")</f>
        <v>فتاة في قميص أحمر يجلس على مقاعد البدلاء</v>
      </c>
    </row>
    <row r="2155">
      <c r="A2155" s="1" t="s">
        <v>384</v>
      </c>
      <c r="B2155" t="str">
        <f>IFERROR(__xludf.DUMMYFUNCTION("GOOGLETRANSLATE(A2155,""en"", ""ar"")"),"فتاة في قميص أحمر يجلس على مقاعد البدلاء")</f>
        <v>فتاة في قميص أحمر يجلس على مقاعد البدلاء</v>
      </c>
    </row>
    <row r="2156">
      <c r="A2156" s="1" t="s">
        <v>177</v>
      </c>
      <c r="B2156" t="str">
        <f>IFERROR(__xludf.DUMMYFUNCTION("GOOGLETRANSLATE(A2156,""en"", ""ar"")"),"مجموعة من الناس يقفون على الشاطئ")</f>
        <v>مجموعة من الناس يقفون على الشاطئ</v>
      </c>
    </row>
    <row r="2157">
      <c r="A2157" s="1" t="s">
        <v>177</v>
      </c>
      <c r="B2157" t="str">
        <f>IFERROR(__xludf.DUMMYFUNCTION("GOOGLETRANSLATE(A2157,""en"", ""ar"")"),"مجموعة من الناس يقفون على الشاطئ")</f>
        <v>مجموعة من الناس يقفون على الشاطئ</v>
      </c>
    </row>
    <row r="2158">
      <c r="A2158" s="1" t="s">
        <v>177</v>
      </c>
      <c r="B2158" t="str">
        <f>IFERROR(__xludf.DUMMYFUNCTION("GOOGLETRANSLATE(A2158,""en"", ""ar"")"),"مجموعة من الناس يقفون على الشاطئ")</f>
        <v>مجموعة من الناس يقفون على الشاطئ</v>
      </c>
    </row>
    <row r="2159">
      <c r="A2159" s="1" t="s">
        <v>612</v>
      </c>
      <c r="B2159" t="str">
        <f>IFERROR(__xludf.DUMMYFUNCTION("GOOGLETRANSLATE(A2159,""en"", ""ar"")"),"رجل يرتدي قميصا أزرق يركب دراجة نارية")</f>
        <v>رجل يرتدي قميصا أزرق يركب دراجة نارية</v>
      </c>
    </row>
    <row r="2160">
      <c r="A2160" s="1" t="s">
        <v>612</v>
      </c>
      <c r="B2160" t="str">
        <f>IFERROR(__xludf.DUMMYFUNCTION("GOOGLETRANSLATE(A2160,""en"", ""ar"")"),"رجل يرتدي قميصا أزرق يركب دراجة نارية")</f>
        <v>رجل يرتدي قميصا أزرق يركب دراجة نارية</v>
      </c>
    </row>
    <row r="2161">
      <c r="A2161" s="1" t="s">
        <v>612</v>
      </c>
      <c r="B2161" t="str">
        <f>IFERROR(__xludf.DUMMYFUNCTION("GOOGLETRANSLATE(A2161,""en"", ""ar"")"),"رجل يرتدي قميصا أزرق يركب دراجة نارية")</f>
        <v>رجل يرتدي قميصا أزرق يركب دراجة نارية</v>
      </c>
    </row>
    <row r="2162">
      <c r="A2162" s="1" t="s">
        <v>613</v>
      </c>
      <c r="B2162" t="str">
        <f>IFERROR(__xludf.DUMMYFUNCTION("GOOGLETRANSLATE(A2162,""en"", ""ar"")"),"مجموعة من الناس يقفون على الرصيف")</f>
        <v>مجموعة من الناس يقفون على الرصيف</v>
      </c>
    </row>
    <row r="2163">
      <c r="A2163" s="1" t="s">
        <v>613</v>
      </c>
      <c r="B2163" t="str">
        <f>IFERROR(__xludf.DUMMYFUNCTION("GOOGLETRANSLATE(A2163,""en"", ""ar"")"),"مجموعة من الناس يقفون على الرصيف")</f>
        <v>مجموعة من الناس يقفون على الرصيف</v>
      </c>
    </row>
    <row r="2164">
      <c r="A2164" s="1" t="s">
        <v>613</v>
      </c>
      <c r="B2164" t="str">
        <f>IFERROR(__xludf.DUMMYFUNCTION("GOOGLETRANSLATE(A2164,""en"", ""ar"")"),"مجموعة من الناس يقفون على الرصيف")</f>
        <v>مجموعة من الناس يقفون على الرصيف</v>
      </c>
    </row>
    <row r="2165">
      <c r="A2165" s="1" t="s">
        <v>614</v>
      </c>
      <c r="B2165" t="str">
        <f>IFERROR(__xludf.DUMMYFUNCTION("GOOGLETRANSLATE(A2165,""en"", ""ar"")"),"كلب أبيض يسبح في الماء")</f>
        <v>كلب أبيض يسبح في الماء</v>
      </c>
    </row>
    <row r="2166">
      <c r="A2166" s="1" t="s">
        <v>614</v>
      </c>
      <c r="B2166" t="str">
        <f>IFERROR(__xludf.DUMMYFUNCTION("GOOGLETRANSLATE(A2166,""en"", ""ar"")"),"كلب أبيض يسبح في الماء")</f>
        <v>كلب أبيض يسبح في الماء</v>
      </c>
    </row>
    <row r="2167">
      <c r="A2167" s="1" t="s">
        <v>614</v>
      </c>
      <c r="B2167" t="str">
        <f>IFERROR(__xludf.DUMMYFUNCTION("GOOGLETRANSLATE(A2167,""en"", ""ar"")"),"كلب أبيض يسبح في الماء")</f>
        <v>كلب أبيض يسبح في الماء</v>
      </c>
    </row>
    <row r="2168">
      <c r="A2168" s="1" t="s">
        <v>615</v>
      </c>
      <c r="B2168" t="str">
        <f>IFERROR(__xludf.DUMMYFUNCTION("GOOGLETRANSLATE(A2168,""en"", ""ar"")"),"يلعبون اثنين من الكلاب في حقل")</f>
        <v>يلعبون اثنين من الكلاب في حقل</v>
      </c>
    </row>
    <row r="2169">
      <c r="A2169" s="1" t="s">
        <v>615</v>
      </c>
      <c r="B2169" t="str">
        <f>IFERROR(__xludf.DUMMYFUNCTION("GOOGLETRANSLATE(A2169,""en"", ""ar"")"),"يلعبون اثنين من الكلاب في حقل")</f>
        <v>يلعبون اثنين من الكلاب في حقل</v>
      </c>
    </row>
    <row r="2170">
      <c r="A2170" s="1" t="s">
        <v>615</v>
      </c>
      <c r="B2170" t="str">
        <f>IFERROR(__xludf.DUMMYFUNCTION("GOOGLETRANSLATE(A2170,""en"", ""ar"")"),"يلعبون اثنين من الكلاب في حقل")</f>
        <v>يلعبون اثنين من الكلاب في حقل</v>
      </c>
    </row>
    <row r="2171">
      <c r="A2171" s="1" t="s">
        <v>616</v>
      </c>
      <c r="B2171" t="str">
        <f>IFERROR(__xludf.DUMMYFUNCTION("GOOGLETRANSLATE(A2171,""en"", ""ar"")"),"يتم تشغيل اثنين من الكلاب في الرمال")</f>
        <v>يتم تشغيل اثنين من الكلاب في الرمال</v>
      </c>
    </row>
    <row r="2172">
      <c r="A2172" s="1" t="s">
        <v>616</v>
      </c>
      <c r="B2172" t="str">
        <f>IFERROR(__xludf.DUMMYFUNCTION("GOOGLETRANSLATE(A2172,""en"", ""ar"")"),"يتم تشغيل اثنين من الكلاب في الرمال")</f>
        <v>يتم تشغيل اثنين من الكلاب في الرمال</v>
      </c>
    </row>
    <row r="2173">
      <c r="A2173" s="1" t="s">
        <v>616</v>
      </c>
      <c r="B2173" t="str">
        <f>IFERROR(__xludf.DUMMYFUNCTION("GOOGLETRANSLATE(A2173,""en"", ""ar"")"),"يتم تشغيل اثنين من الكلاب في الرمال")</f>
        <v>يتم تشغيل اثنين من الكلاب في الرمال</v>
      </c>
    </row>
    <row r="2174">
      <c r="A2174" s="1" t="s">
        <v>617</v>
      </c>
      <c r="B2174" t="str">
        <f>IFERROR(__xludf.DUMMYFUNCTION("GOOGLETRANSLATE(A2174,""en"", ""ar"")"),"مجموعة من الناس تقف أمام حشد من الناس")</f>
        <v>مجموعة من الناس تقف أمام حشد من الناس</v>
      </c>
    </row>
    <row r="2175">
      <c r="A2175" s="1" t="s">
        <v>617</v>
      </c>
      <c r="B2175" t="str">
        <f>IFERROR(__xludf.DUMMYFUNCTION("GOOGLETRANSLATE(A2175,""en"", ""ar"")"),"مجموعة من الناس تقف أمام حشد من الناس")</f>
        <v>مجموعة من الناس تقف أمام حشد من الناس</v>
      </c>
    </row>
    <row r="2176">
      <c r="A2176" s="1" t="s">
        <v>617</v>
      </c>
      <c r="B2176" t="str">
        <f>IFERROR(__xludf.DUMMYFUNCTION("GOOGLETRANSLATE(A2176,""en"", ""ar"")"),"مجموعة من الناس تقف أمام حشد من الناس")</f>
        <v>مجموعة من الناس تقف أمام حشد من الناس</v>
      </c>
    </row>
    <row r="2177">
      <c r="A2177" s="1" t="s">
        <v>618</v>
      </c>
      <c r="B2177" t="str">
        <f>IFERROR(__xludf.DUMMYFUNCTION("GOOGLETRANSLATE(A2177,""en"", ""ar"")"),"صبي يرتدي قميصا أحمر وقميص أحمر يعمل على حقل")</f>
        <v>صبي يرتدي قميصا أحمر وقميص أحمر يعمل على حقل</v>
      </c>
    </row>
    <row r="2178">
      <c r="A2178" s="1" t="s">
        <v>618</v>
      </c>
      <c r="B2178" t="str">
        <f>IFERROR(__xludf.DUMMYFUNCTION("GOOGLETRANSLATE(A2178,""en"", ""ar"")"),"صبي يرتدي قميصا أحمر وقميص أحمر يعمل على حقل")</f>
        <v>صبي يرتدي قميصا أحمر وقميص أحمر يعمل على حقل</v>
      </c>
    </row>
    <row r="2179">
      <c r="A2179" s="1" t="s">
        <v>618</v>
      </c>
      <c r="B2179" t="str">
        <f>IFERROR(__xludf.DUMMYFUNCTION("GOOGLETRANSLATE(A2179,""en"", ""ar"")"),"صبي يرتدي قميصا أحمر وقميص أحمر يعمل على حقل")</f>
        <v>صبي يرتدي قميصا أحمر وقميص أحمر يعمل على حقل</v>
      </c>
    </row>
    <row r="2180">
      <c r="A2180" s="1" t="s">
        <v>619</v>
      </c>
      <c r="B2180" t="str">
        <f>IFERROR(__xludf.DUMMYFUNCTION("GOOGLETRANSLATE(A2180,""en"", ""ar"")"),"مجموعة من الناس يجلسون على الرصيف")</f>
        <v>مجموعة من الناس يجلسون على الرصيف</v>
      </c>
    </row>
    <row r="2181">
      <c r="A2181" s="1" t="s">
        <v>619</v>
      </c>
      <c r="B2181" t="str">
        <f>IFERROR(__xludf.DUMMYFUNCTION("GOOGLETRANSLATE(A2181,""en"", ""ar"")"),"مجموعة من الناس يجلسون على الرصيف")</f>
        <v>مجموعة من الناس يجلسون على الرصيف</v>
      </c>
    </row>
    <row r="2182">
      <c r="A2182" s="1" t="s">
        <v>619</v>
      </c>
      <c r="B2182" t="str">
        <f>IFERROR(__xludf.DUMMYFUNCTION("GOOGLETRANSLATE(A2182,""en"", ""ar"")"),"مجموعة من الناس يجلسون على الرصيف")</f>
        <v>مجموعة من الناس يجلسون على الرصيف</v>
      </c>
    </row>
    <row r="2183">
      <c r="A2183" s="1" t="s">
        <v>387</v>
      </c>
      <c r="B2183" t="str">
        <f>IFERROR(__xludf.DUMMYFUNCTION("GOOGLETRANSLATE(A2183,""en"", ""ar"")"),"يتم تشغيل كلب أسود على الشاطئ")</f>
        <v>يتم تشغيل كلب أسود على الشاطئ</v>
      </c>
    </row>
    <row r="2184">
      <c r="A2184" s="1" t="s">
        <v>387</v>
      </c>
      <c r="B2184" t="str">
        <f>IFERROR(__xludf.DUMMYFUNCTION("GOOGLETRANSLATE(A2184,""en"", ""ar"")"),"يتم تشغيل كلب أسود على الشاطئ")</f>
        <v>يتم تشغيل كلب أسود على الشاطئ</v>
      </c>
    </row>
    <row r="2185">
      <c r="A2185" s="1" t="s">
        <v>387</v>
      </c>
      <c r="B2185" t="str">
        <f>IFERROR(__xludf.DUMMYFUNCTION("GOOGLETRANSLATE(A2185,""en"", ""ar"")"),"يتم تشغيل كلب أسود على الشاطئ")</f>
        <v>يتم تشغيل كلب أسود على الشاطئ</v>
      </c>
    </row>
    <row r="2186">
      <c r="A2186" s="1" t="s">
        <v>99</v>
      </c>
      <c r="B2186" t="str">
        <f>IFERROR(__xludf.DUMMYFUNCTION("GOOGLETRANSLATE(A2186,""en"", ""ar"")"),"مجموعة من الناس يلعبون في حقل")</f>
        <v>مجموعة من الناس يلعبون في حقل</v>
      </c>
    </row>
    <row r="2187">
      <c r="A2187" s="1" t="s">
        <v>99</v>
      </c>
      <c r="B2187" t="str">
        <f>IFERROR(__xludf.DUMMYFUNCTION("GOOGLETRANSLATE(A2187,""en"", ""ar"")"),"مجموعة من الناس يلعبون في حقل")</f>
        <v>مجموعة من الناس يلعبون في حقل</v>
      </c>
    </row>
    <row r="2188">
      <c r="A2188" s="1" t="s">
        <v>99</v>
      </c>
      <c r="B2188" t="str">
        <f>IFERROR(__xludf.DUMMYFUNCTION("GOOGLETRANSLATE(A2188,""en"", ""ar"")"),"مجموعة من الناس يلعبون في حقل")</f>
        <v>مجموعة من الناس يلعبون في حقل</v>
      </c>
    </row>
    <row r="2189">
      <c r="A2189" s="1" t="s">
        <v>620</v>
      </c>
      <c r="B2189" t="str">
        <f>IFERROR(__xludf.DUMMYFUNCTION("GOOGLETRANSLATE(A2189,""en"", ""ar"")"),"كلب أسود يقفز فوق عقبة")</f>
        <v>كلب أسود يقفز فوق عقبة</v>
      </c>
    </row>
    <row r="2190">
      <c r="A2190" s="1" t="s">
        <v>620</v>
      </c>
      <c r="B2190" t="str">
        <f>IFERROR(__xludf.DUMMYFUNCTION("GOOGLETRANSLATE(A2190,""en"", ""ar"")"),"كلب أسود يقفز فوق عقبة")</f>
        <v>كلب أسود يقفز فوق عقبة</v>
      </c>
    </row>
    <row r="2191">
      <c r="A2191" s="1" t="s">
        <v>620</v>
      </c>
      <c r="B2191" t="str">
        <f>IFERROR(__xludf.DUMMYFUNCTION("GOOGLETRANSLATE(A2191,""en"", ""ar"")"),"كلب أسود يقفز فوق عقبة")</f>
        <v>كلب أسود يقفز فوق عقبة</v>
      </c>
    </row>
    <row r="2192">
      <c r="A2192" s="1" t="s">
        <v>621</v>
      </c>
      <c r="B2192" t="str">
        <f>IFERROR(__xludf.DUMMYFUNCTION("GOOGLETRANSLATE(A2192,""en"", ""ar"")"),"صبي صغير يرتدي قميصا أزرق وقميصا أبيض وقميصا أبيض وقميصا أبيض وقميصا أبيض وقميصا أبيض وقميصا أبيض يقفون على مقاعد البدلاء")</f>
        <v>صبي صغير يرتدي قميصا أزرق وقميصا أبيض وقميصا أبيض وقميصا أبيض وقميصا أبيض وقميصا أبيض وقميصا أبيض يقفون على مقاعد البدلاء</v>
      </c>
    </row>
    <row r="2193">
      <c r="A2193" s="1" t="s">
        <v>621</v>
      </c>
      <c r="B2193" t="str">
        <f>IFERROR(__xludf.DUMMYFUNCTION("GOOGLETRANSLATE(A2193,""en"", ""ar"")"),"صبي صغير يرتدي قميصا أزرق وقميصا أبيض وقميصا أبيض وقميصا أبيض وقميصا أبيض وقميصا أبيض وقميصا أبيض يقفون على مقاعد البدلاء")</f>
        <v>صبي صغير يرتدي قميصا أزرق وقميصا أبيض وقميصا أبيض وقميصا أبيض وقميصا أبيض وقميصا أبيض وقميصا أبيض يقفون على مقاعد البدلاء</v>
      </c>
    </row>
    <row r="2194">
      <c r="A2194" s="1" t="s">
        <v>621</v>
      </c>
      <c r="B2194" t="str">
        <f>IFERROR(__xludf.DUMMYFUNCTION("GOOGLETRANSLATE(A2194,""en"", ""ar"")"),"صبي صغير يرتدي قميصا أزرق وقميصا أبيض وقميصا أبيض وقميصا أبيض وقميصا أبيض وقميصا أبيض وقميصا أبيض يقفون على مقاعد البدلاء")</f>
        <v>صبي صغير يرتدي قميصا أزرق وقميصا أبيض وقميصا أبيض وقميصا أبيض وقميصا أبيض وقميصا أبيض وقميصا أبيض يقفون على مقاعد البدلاء</v>
      </c>
    </row>
    <row r="2195">
      <c r="A2195" s="1" t="s">
        <v>22</v>
      </c>
      <c r="B2195" t="str">
        <f>IFERROR(__xludf.DUMMYFUNCTION("GOOGLETRANSLATE(A2195,""en"", ""ar"")"),"مجموعة من الناس يجلسون على مقاعد البدلاء")</f>
        <v>مجموعة من الناس يجلسون على مقاعد البدلاء</v>
      </c>
    </row>
    <row r="2196">
      <c r="A2196" s="1" t="s">
        <v>22</v>
      </c>
      <c r="B2196" t="str">
        <f>IFERROR(__xludf.DUMMYFUNCTION("GOOGLETRANSLATE(A2196,""en"", ""ar"")"),"مجموعة من الناس يجلسون على مقاعد البدلاء")</f>
        <v>مجموعة من الناس يجلسون على مقاعد البدلاء</v>
      </c>
    </row>
    <row r="2197">
      <c r="A2197" s="1" t="s">
        <v>22</v>
      </c>
      <c r="B2197" t="str">
        <f>IFERROR(__xludf.DUMMYFUNCTION("GOOGLETRANSLATE(A2197,""en"", ""ar"")"),"مجموعة من الناس يجلسون على مقاعد البدلاء")</f>
        <v>مجموعة من الناس يجلسون على مقاعد البدلاء</v>
      </c>
    </row>
    <row r="2198">
      <c r="A2198" s="1" t="s">
        <v>539</v>
      </c>
      <c r="B2198" t="str">
        <f>IFERROR(__xludf.DUMMYFUNCTION("GOOGLETRANSLATE(A2198,""en"", ""ar"")"),"مجموعة من الناس تقف على الرصيف")</f>
        <v>مجموعة من الناس تقف على الرصيف</v>
      </c>
    </row>
    <row r="2199">
      <c r="A2199" s="1" t="s">
        <v>539</v>
      </c>
      <c r="B2199" t="str">
        <f>IFERROR(__xludf.DUMMYFUNCTION("GOOGLETRANSLATE(A2199,""en"", ""ar"")"),"مجموعة من الناس تقف على الرصيف")</f>
        <v>مجموعة من الناس تقف على الرصيف</v>
      </c>
    </row>
    <row r="2200">
      <c r="A2200" s="1" t="s">
        <v>539</v>
      </c>
      <c r="B2200" t="str">
        <f>IFERROR(__xludf.DUMMYFUNCTION("GOOGLETRANSLATE(A2200,""en"", ""ar"")"),"مجموعة من الناس تقف على الرصيف")</f>
        <v>مجموعة من الناس تقف على الرصيف</v>
      </c>
    </row>
    <row r="2201">
      <c r="A2201" s="1" t="s">
        <v>387</v>
      </c>
      <c r="B2201" t="str">
        <f>IFERROR(__xludf.DUMMYFUNCTION("GOOGLETRANSLATE(A2201,""en"", ""ar"")"),"يتم تشغيل كلب أسود على الشاطئ")</f>
        <v>يتم تشغيل كلب أسود على الشاطئ</v>
      </c>
    </row>
    <row r="2202">
      <c r="A2202" s="1" t="s">
        <v>387</v>
      </c>
      <c r="B2202" t="str">
        <f>IFERROR(__xludf.DUMMYFUNCTION("GOOGLETRANSLATE(A2202,""en"", ""ar"")"),"يتم تشغيل كلب أسود على الشاطئ")</f>
        <v>يتم تشغيل كلب أسود على الشاطئ</v>
      </c>
    </row>
    <row r="2203">
      <c r="A2203" s="1" t="s">
        <v>387</v>
      </c>
      <c r="B2203" t="str">
        <f>IFERROR(__xludf.DUMMYFUNCTION("GOOGLETRANSLATE(A2203,""en"", ""ar"")"),"يتم تشغيل كلب أسود على الشاطئ")</f>
        <v>يتم تشغيل كلب أسود على الشاطئ</v>
      </c>
    </row>
    <row r="2204">
      <c r="A2204" s="1" t="s">
        <v>622</v>
      </c>
      <c r="B2204" t="str">
        <f>IFERROR(__xludf.DUMMYFUNCTION("GOOGLETRANSLATE(A2204,""en"", ""ar"")"),"تلعب الكلب البني مع الكرة")</f>
        <v>تلعب الكلب البني مع الكرة</v>
      </c>
    </row>
    <row r="2205">
      <c r="A2205" s="1" t="s">
        <v>622</v>
      </c>
      <c r="B2205" t="str">
        <f>IFERROR(__xludf.DUMMYFUNCTION("GOOGLETRANSLATE(A2205,""en"", ""ar"")"),"تلعب الكلب البني مع الكرة")</f>
        <v>تلعب الكلب البني مع الكرة</v>
      </c>
    </row>
    <row r="2206">
      <c r="A2206" s="1" t="s">
        <v>622</v>
      </c>
      <c r="B2206" t="str">
        <f>IFERROR(__xludf.DUMMYFUNCTION("GOOGLETRANSLATE(A2206,""en"", ""ar"")"),"تلعب الكلب البني مع الكرة")</f>
        <v>تلعب الكلب البني مع الكرة</v>
      </c>
    </row>
    <row r="2207">
      <c r="A2207" s="1" t="s">
        <v>623</v>
      </c>
      <c r="B2207" t="str">
        <f>IFERROR(__xludf.DUMMYFUNCTION("GOOGLETRANSLATE(A2207,""en"", ""ar"")"),"امرأة في ثوب السباحة واللعب في الماء")</f>
        <v>امرأة في ثوب السباحة واللعب في الماء</v>
      </c>
    </row>
    <row r="2208">
      <c r="A2208" s="1" t="s">
        <v>623</v>
      </c>
      <c r="B2208" t="str">
        <f>IFERROR(__xludf.DUMMYFUNCTION("GOOGLETRANSLATE(A2208,""en"", ""ar"")"),"امرأة في ثوب السباحة واللعب في الماء")</f>
        <v>امرأة في ثوب السباحة واللعب في الماء</v>
      </c>
    </row>
    <row r="2209">
      <c r="A2209" s="1" t="s">
        <v>623</v>
      </c>
      <c r="B2209" t="str">
        <f>IFERROR(__xludf.DUMMYFUNCTION("GOOGLETRANSLATE(A2209,""en"", ""ar"")"),"امرأة في ثوب السباحة واللعب في الماء")</f>
        <v>امرأة في ثوب السباحة واللعب في الماء</v>
      </c>
    </row>
    <row r="2210">
      <c r="A2210" s="1" t="s">
        <v>624</v>
      </c>
      <c r="B2210" t="str">
        <f>IFERROR(__xludf.DUMMYFUNCTION("GOOGLETRANSLATE(A2210,""en"", ""ar"")"),"تلعب صبي يرتدي قميصا أبيض مع الكرة")</f>
        <v>تلعب صبي يرتدي قميصا أبيض مع الكرة</v>
      </c>
    </row>
    <row r="2211">
      <c r="A2211" s="1" t="s">
        <v>624</v>
      </c>
      <c r="B2211" t="str">
        <f>IFERROR(__xludf.DUMMYFUNCTION("GOOGLETRANSLATE(A2211,""en"", ""ar"")"),"تلعب صبي يرتدي قميصا أبيض مع الكرة")</f>
        <v>تلعب صبي يرتدي قميصا أبيض مع الكرة</v>
      </c>
    </row>
    <row r="2212">
      <c r="A2212" s="1" t="s">
        <v>624</v>
      </c>
      <c r="B2212" t="str">
        <f>IFERROR(__xludf.DUMMYFUNCTION("GOOGLETRANSLATE(A2212,""en"", ""ar"")"),"تلعب صبي يرتدي قميصا أبيض مع الكرة")</f>
        <v>تلعب صبي يرتدي قميصا أبيض مع الكرة</v>
      </c>
    </row>
    <row r="2213">
      <c r="A2213" s="1" t="s">
        <v>625</v>
      </c>
      <c r="B2213" t="str">
        <f>IFERROR(__xludf.DUMMYFUNCTION("GOOGLETRANSLATE(A2213,""en"", ""ar"")"),"امرأة هو ركوب الدراجة على دراجة")</f>
        <v>امرأة هو ركوب الدراجة على دراجة</v>
      </c>
    </row>
    <row r="2214">
      <c r="A2214" s="1" t="s">
        <v>625</v>
      </c>
      <c r="B2214" t="str">
        <f>IFERROR(__xludf.DUMMYFUNCTION("GOOGLETRANSLATE(A2214,""en"", ""ar"")"),"امرأة هو ركوب الدراجة على دراجة")</f>
        <v>امرأة هو ركوب الدراجة على دراجة</v>
      </c>
    </row>
    <row r="2215">
      <c r="A2215" s="1" t="s">
        <v>625</v>
      </c>
      <c r="B2215" t="str">
        <f>IFERROR(__xludf.DUMMYFUNCTION("GOOGLETRANSLATE(A2215,""en"", ""ar"")"),"امرأة هو ركوب الدراجة على دراجة")</f>
        <v>امرأة هو ركوب الدراجة على دراجة</v>
      </c>
    </row>
    <row r="2216">
      <c r="A2216" s="1" t="s">
        <v>626</v>
      </c>
      <c r="B2216" t="str">
        <f>IFERROR(__xludf.DUMMYFUNCTION("GOOGLETRANSLATE(A2216,""en"", ""ar"")"),"يلعب كلب مع كرة التنس")</f>
        <v>يلعب كلب مع كرة التنس</v>
      </c>
    </row>
    <row r="2217">
      <c r="A2217" s="1" t="s">
        <v>626</v>
      </c>
      <c r="B2217" t="str">
        <f>IFERROR(__xludf.DUMMYFUNCTION("GOOGLETRANSLATE(A2217,""en"", ""ar"")"),"يلعب كلب مع كرة التنس")</f>
        <v>يلعب كلب مع كرة التنس</v>
      </c>
    </row>
    <row r="2218">
      <c r="A2218" s="1" t="s">
        <v>626</v>
      </c>
      <c r="B2218" t="str">
        <f>IFERROR(__xludf.DUMMYFUNCTION("GOOGLETRANSLATE(A2218,""en"", ""ar"")"),"يلعب كلب مع كرة التنس")</f>
        <v>يلعب كلب مع كرة التنس</v>
      </c>
    </row>
    <row r="2219">
      <c r="A2219" s="1" t="s">
        <v>627</v>
      </c>
      <c r="B2219" t="str">
        <f>IFERROR(__xludf.DUMMYFUNCTION("GOOGLETRANSLATE(A2219,""en"", ""ar"")"),"رجل يرتدي سترة حمراء وسترة حمراء ويحمل سيجارة")</f>
        <v>رجل يرتدي سترة حمراء وسترة حمراء ويحمل سيجارة</v>
      </c>
    </row>
    <row r="2220">
      <c r="A2220" s="1" t="s">
        <v>627</v>
      </c>
      <c r="B2220" t="str">
        <f>IFERROR(__xludf.DUMMYFUNCTION("GOOGLETRANSLATE(A2220,""en"", ""ar"")"),"رجل يرتدي سترة حمراء وسترة حمراء ويحمل سيجارة")</f>
        <v>رجل يرتدي سترة حمراء وسترة حمراء ويحمل سيجارة</v>
      </c>
    </row>
    <row r="2221">
      <c r="A2221" s="1" t="s">
        <v>627</v>
      </c>
      <c r="B2221" t="str">
        <f>IFERROR(__xludf.DUMMYFUNCTION("GOOGLETRANSLATE(A2221,""en"", ""ar"")"),"رجل يرتدي سترة حمراء وسترة حمراء ويحمل سيجارة")</f>
        <v>رجل يرتدي سترة حمراء وسترة حمراء ويحمل سيجارة</v>
      </c>
    </row>
    <row r="2222">
      <c r="A2222" s="1" t="s">
        <v>628</v>
      </c>
      <c r="B2222" t="str">
        <f>IFERROR(__xludf.DUMMYFUNCTION("GOOGLETRANSLATE(A2222,""en"", ""ar"")"),"امرأة في قميص أبيض وقميصا ابيض تلعب في الهواء")</f>
        <v>امرأة في قميص أبيض وقميصا ابيض تلعب في الهواء</v>
      </c>
    </row>
    <row r="2223">
      <c r="A2223" s="1" t="s">
        <v>628</v>
      </c>
      <c r="B2223" t="str">
        <f>IFERROR(__xludf.DUMMYFUNCTION("GOOGLETRANSLATE(A2223,""en"", ""ar"")"),"امرأة في قميص أبيض وقميصا ابيض تلعب في الهواء")</f>
        <v>امرأة في قميص أبيض وقميصا ابيض تلعب في الهواء</v>
      </c>
    </row>
    <row r="2224">
      <c r="A2224" s="1" t="s">
        <v>628</v>
      </c>
      <c r="B2224" t="str">
        <f>IFERROR(__xludf.DUMMYFUNCTION("GOOGLETRANSLATE(A2224,""en"", ""ar"")"),"امرأة في قميص أبيض وقميصا ابيض تلعب في الهواء")</f>
        <v>امرأة في قميص أبيض وقميصا ابيض تلعب في الهواء</v>
      </c>
    </row>
    <row r="2225">
      <c r="A2225" s="1" t="s">
        <v>66</v>
      </c>
      <c r="B2225" t="str">
        <f>IFERROR(__xludf.DUMMYFUNCTION("GOOGLETRANSLATE(A2225,""en"", ""ar"")"),"يدير الكلب عن طريق المياه")</f>
        <v>يدير الكلب عن طريق المياه</v>
      </c>
    </row>
    <row r="2226">
      <c r="A2226" s="1" t="s">
        <v>66</v>
      </c>
      <c r="B2226" t="str">
        <f>IFERROR(__xludf.DUMMYFUNCTION("GOOGLETRANSLATE(A2226,""en"", ""ar"")"),"يدير الكلب عن طريق المياه")</f>
        <v>يدير الكلب عن طريق المياه</v>
      </c>
    </row>
    <row r="2227">
      <c r="A2227" s="1" t="s">
        <v>66</v>
      </c>
      <c r="B2227" t="str">
        <f>IFERROR(__xludf.DUMMYFUNCTION("GOOGLETRANSLATE(A2227,""en"", ""ar"")"),"يدير الكلب عن طريق المياه")</f>
        <v>يدير الكلب عن طريق المياه</v>
      </c>
    </row>
    <row r="2228">
      <c r="A2228" s="1" t="s">
        <v>629</v>
      </c>
      <c r="B2228" t="str">
        <f>IFERROR(__xludf.DUMMYFUNCTION("GOOGLETRANSLATE(A2228,""en"", ""ar"")"),"لاعب كرة قدم في زي أبيض يعمل على حقل")</f>
        <v>لاعب كرة قدم في زي أبيض يعمل على حقل</v>
      </c>
    </row>
    <row r="2229">
      <c r="A2229" s="1" t="s">
        <v>629</v>
      </c>
      <c r="B2229" t="str">
        <f>IFERROR(__xludf.DUMMYFUNCTION("GOOGLETRANSLATE(A2229,""en"", ""ar"")"),"لاعب كرة قدم في زي أبيض يعمل على حقل")</f>
        <v>لاعب كرة قدم في زي أبيض يعمل على حقل</v>
      </c>
    </row>
    <row r="2230">
      <c r="A2230" s="1" t="s">
        <v>629</v>
      </c>
      <c r="B2230" t="str">
        <f>IFERROR(__xludf.DUMMYFUNCTION("GOOGLETRANSLATE(A2230,""en"", ""ar"")"),"لاعب كرة قدم في زي أبيض يعمل على حقل")</f>
        <v>لاعب كرة قدم في زي أبيض يعمل على حقل</v>
      </c>
    </row>
    <row r="2231">
      <c r="A2231" s="1" t="s">
        <v>146</v>
      </c>
      <c r="B2231" t="str">
        <f>IFERROR(__xludf.DUMMYFUNCTION("GOOGLETRANSLATE(A2231,""en"", ""ar"")"),"رجل يرتدي قميصا أسود يقف أمام مبنى")</f>
        <v>رجل يرتدي قميصا أسود يقف أمام مبنى</v>
      </c>
    </row>
    <row r="2232">
      <c r="A2232" s="1" t="s">
        <v>146</v>
      </c>
      <c r="B2232" t="str">
        <f>IFERROR(__xludf.DUMMYFUNCTION("GOOGLETRANSLATE(A2232,""en"", ""ar"")"),"رجل يرتدي قميصا أسود يقف أمام مبنى")</f>
        <v>رجل يرتدي قميصا أسود يقف أمام مبنى</v>
      </c>
    </row>
    <row r="2233">
      <c r="A2233" s="1" t="s">
        <v>146</v>
      </c>
      <c r="B2233" t="str">
        <f>IFERROR(__xludf.DUMMYFUNCTION("GOOGLETRANSLATE(A2233,""en"", ""ar"")"),"رجل يرتدي قميصا أسود يقف أمام مبنى")</f>
        <v>رجل يرتدي قميصا أسود يقف أمام مبنى</v>
      </c>
    </row>
    <row r="2234">
      <c r="A2234" s="1" t="s">
        <v>630</v>
      </c>
      <c r="B2234" t="str">
        <f>IFERROR(__xludf.DUMMYFUNCTION("GOOGLETRANSLATE(A2234,""en"", ""ar"")"),"مجموعة من الناس يسيرون على الطريق")</f>
        <v>مجموعة من الناس يسيرون على الطريق</v>
      </c>
    </row>
    <row r="2235">
      <c r="A2235" s="1" t="s">
        <v>630</v>
      </c>
      <c r="B2235" t="str">
        <f>IFERROR(__xludf.DUMMYFUNCTION("GOOGLETRANSLATE(A2235,""en"", ""ar"")"),"مجموعة من الناس يسيرون على الطريق")</f>
        <v>مجموعة من الناس يسيرون على الطريق</v>
      </c>
    </row>
    <row r="2236">
      <c r="A2236" s="1" t="s">
        <v>630</v>
      </c>
      <c r="B2236" t="str">
        <f>IFERROR(__xludf.DUMMYFUNCTION("GOOGLETRANSLATE(A2236,""en"", ""ar"")"),"مجموعة من الناس يسيرون على الطريق")</f>
        <v>مجموعة من الناس يسيرون على الطريق</v>
      </c>
    </row>
    <row r="2237">
      <c r="A2237" s="1" t="s">
        <v>631</v>
      </c>
      <c r="B2237" t="str">
        <f>IFERROR(__xludf.DUMMYFUNCTION("GOOGLETRANSLATE(A2237,""en"", ""ar"")"),"رجل والتسلق وتسلق الصخور")</f>
        <v>رجل والتسلق وتسلق الصخور</v>
      </c>
    </row>
    <row r="2238">
      <c r="A2238" s="1" t="s">
        <v>631</v>
      </c>
      <c r="B2238" t="str">
        <f>IFERROR(__xludf.DUMMYFUNCTION("GOOGLETRANSLATE(A2238,""en"", ""ar"")"),"رجل والتسلق وتسلق الصخور")</f>
        <v>رجل والتسلق وتسلق الصخور</v>
      </c>
    </row>
    <row r="2239">
      <c r="A2239" s="1" t="s">
        <v>631</v>
      </c>
      <c r="B2239" t="str">
        <f>IFERROR(__xludf.DUMMYFUNCTION("GOOGLETRANSLATE(A2239,""en"", ""ar"")"),"رجل والتسلق وتسلق الصخور")</f>
        <v>رجل والتسلق وتسلق الصخور</v>
      </c>
    </row>
    <row r="2240">
      <c r="A2240" s="1" t="s">
        <v>336</v>
      </c>
      <c r="B2240" t="str">
        <f>IFERROR(__xludf.DUMMYFUNCTION("GOOGLETRANSLATE(A2240,""en"", ""ar"")"),"رجل على دراجة على دراجة")</f>
        <v>رجل على دراجة على دراجة</v>
      </c>
    </row>
    <row r="2241">
      <c r="A2241" s="1" t="s">
        <v>336</v>
      </c>
      <c r="B2241" t="str">
        <f>IFERROR(__xludf.DUMMYFUNCTION("GOOGLETRANSLATE(A2241,""en"", ""ar"")"),"رجل على دراجة على دراجة")</f>
        <v>رجل على دراجة على دراجة</v>
      </c>
    </row>
    <row r="2242">
      <c r="A2242" s="1" t="s">
        <v>336</v>
      </c>
      <c r="B2242" t="str">
        <f>IFERROR(__xludf.DUMMYFUNCTION("GOOGLETRANSLATE(A2242,""en"", ""ar"")"),"رجل على دراجة على دراجة")</f>
        <v>رجل على دراجة على دراجة</v>
      </c>
    </row>
    <row r="2243">
      <c r="A2243" s="1" t="s">
        <v>632</v>
      </c>
      <c r="B2243" t="str">
        <f>IFERROR(__xludf.DUMMYFUNCTION("GOOGLETRANSLATE(A2243,""en"", ""ar"")"),"امرأة في قبعة حمراء وقبعة حمراء وقبعة حمراء وقبعة حمراء")</f>
        <v>امرأة في قبعة حمراء وقبعة حمراء وقبعة حمراء وقبعة حمراء</v>
      </c>
    </row>
    <row r="2244">
      <c r="A2244" s="1" t="s">
        <v>632</v>
      </c>
      <c r="B2244" t="str">
        <f>IFERROR(__xludf.DUMMYFUNCTION("GOOGLETRANSLATE(A2244,""en"", ""ar"")"),"امرأة في قبعة حمراء وقبعة حمراء وقبعة حمراء وقبعة حمراء")</f>
        <v>امرأة في قبعة حمراء وقبعة حمراء وقبعة حمراء وقبعة حمراء</v>
      </c>
    </row>
    <row r="2245">
      <c r="A2245" s="1" t="s">
        <v>632</v>
      </c>
      <c r="B2245" t="str">
        <f>IFERROR(__xludf.DUMMYFUNCTION("GOOGLETRANSLATE(A2245,""en"", ""ar"")"),"امرأة في قبعة حمراء وقبعة حمراء وقبعة حمراء وقبعة حمراء")</f>
        <v>امرأة في قبعة حمراء وقبعة حمراء وقبعة حمراء وقبعة حمراء</v>
      </c>
    </row>
    <row r="2246">
      <c r="A2246" s="1" t="s">
        <v>633</v>
      </c>
      <c r="B2246" t="str">
        <f>IFERROR(__xludf.DUMMYFUNCTION("GOOGLETRANSLATE(A2246,""en"", ""ar"")"),"رجل يرتدي قميصا أزرق والنظارات الشمسية والنظارات الشمسية")</f>
        <v>رجل يرتدي قميصا أزرق والنظارات الشمسية والنظارات الشمسية</v>
      </c>
    </row>
    <row r="2247">
      <c r="A2247" s="1" t="s">
        <v>633</v>
      </c>
      <c r="B2247" t="str">
        <f>IFERROR(__xludf.DUMMYFUNCTION("GOOGLETRANSLATE(A2247,""en"", ""ar"")"),"رجل يرتدي قميصا أزرق والنظارات الشمسية والنظارات الشمسية")</f>
        <v>رجل يرتدي قميصا أزرق والنظارات الشمسية والنظارات الشمسية</v>
      </c>
    </row>
    <row r="2248">
      <c r="A2248" s="1" t="s">
        <v>633</v>
      </c>
      <c r="B2248" t="str">
        <f>IFERROR(__xludf.DUMMYFUNCTION("GOOGLETRANSLATE(A2248,""en"", ""ar"")"),"رجل يرتدي قميصا أزرق والنظارات الشمسية والنظارات الشمسية")</f>
        <v>رجل يرتدي قميصا أزرق والنظارات الشمسية والنظارات الشمسية</v>
      </c>
    </row>
    <row r="2249">
      <c r="A2249" s="1" t="s">
        <v>634</v>
      </c>
      <c r="B2249" t="str">
        <f>IFERROR(__xludf.DUMMYFUNCTION("GOOGLETRANSLATE(A2249,""en"", ""ar"")"),"صبي يرتدي قميصا أبيض يقف على جسر")</f>
        <v>صبي يرتدي قميصا أبيض يقف على جسر</v>
      </c>
    </row>
    <row r="2250">
      <c r="A2250" s="1" t="s">
        <v>634</v>
      </c>
      <c r="B2250" t="str">
        <f>IFERROR(__xludf.DUMMYFUNCTION("GOOGLETRANSLATE(A2250,""en"", ""ar"")"),"صبي يرتدي قميصا أبيض يقف على جسر")</f>
        <v>صبي يرتدي قميصا أبيض يقف على جسر</v>
      </c>
    </row>
    <row r="2251">
      <c r="A2251" s="1" t="s">
        <v>634</v>
      </c>
      <c r="B2251" t="str">
        <f>IFERROR(__xludf.DUMMYFUNCTION("GOOGLETRANSLATE(A2251,""en"", ""ar"")"),"صبي يرتدي قميصا أبيض يقف على جسر")</f>
        <v>صبي يرتدي قميصا أبيض يقف على جسر</v>
      </c>
    </row>
    <row r="2252">
      <c r="A2252" s="1" t="s">
        <v>635</v>
      </c>
      <c r="B2252" t="str">
        <f>IFERROR(__xludf.DUMMYFUNCTION("GOOGLETRANSLATE(A2252,""en"", ""ar"")"),"رجل يرتدي قميصا أسود يجلس على مقاعد البدلاء")</f>
        <v>رجل يرتدي قميصا أسود يجلس على مقاعد البدلاء</v>
      </c>
    </row>
    <row r="2253">
      <c r="A2253" s="1" t="s">
        <v>635</v>
      </c>
      <c r="B2253" t="str">
        <f>IFERROR(__xludf.DUMMYFUNCTION("GOOGLETRANSLATE(A2253,""en"", ""ar"")"),"رجل يرتدي قميصا أسود يجلس على مقاعد البدلاء")</f>
        <v>رجل يرتدي قميصا أسود يجلس على مقاعد البدلاء</v>
      </c>
    </row>
    <row r="2254">
      <c r="A2254" s="1" t="s">
        <v>635</v>
      </c>
      <c r="B2254" t="str">
        <f>IFERROR(__xludf.DUMMYFUNCTION("GOOGLETRANSLATE(A2254,""en"", ""ar"")"),"رجل يرتدي قميصا أسود يجلس على مقاعد البدلاء")</f>
        <v>رجل يرتدي قميصا أسود يجلس على مقاعد البدلاء</v>
      </c>
    </row>
    <row r="2255">
      <c r="A2255" s="1" t="s">
        <v>636</v>
      </c>
      <c r="B2255" t="str">
        <f>IFERROR(__xludf.DUMMYFUNCTION("GOOGLETRANSLATE(A2255,""en"", ""ar"")"),"فتاة شابة ترتدي قميصا أزرق هو القفز في الغابة")</f>
        <v>فتاة شابة ترتدي قميصا أزرق هو القفز في الغابة</v>
      </c>
    </row>
    <row r="2256">
      <c r="A2256" s="1" t="s">
        <v>636</v>
      </c>
      <c r="B2256" t="str">
        <f>IFERROR(__xludf.DUMMYFUNCTION("GOOGLETRANSLATE(A2256,""en"", ""ar"")"),"فتاة شابة ترتدي قميصا أزرق هو القفز في الغابة")</f>
        <v>فتاة شابة ترتدي قميصا أزرق هو القفز في الغابة</v>
      </c>
    </row>
    <row r="2257">
      <c r="A2257" s="1" t="s">
        <v>636</v>
      </c>
      <c r="B2257" t="str">
        <f>IFERROR(__xludf.DUMMYFUNCTION("GOOGLETRANSLATE(A2257,""en"", ""ar"")"),"فتاة شابة ترتدي قميصا أزرق هو القفز في الغابة")</f>
        <v>فتاة شابة ترتدي قميصا أزرق هو القفز في الغابة</v>
      </c>
    </row>
    <row r="2258">
      <c r="A2258" s="1" t="s">
        <v>637</v>
      </c>
      <c r="B2258" t="str">
        <f>IFERROR(__xludf.DUMMYFUNCTION("GOOGLETRANSLATE(A2258,""en"", ""ar"")"),"امرأة في قميص أسود تحتجز صورة")</f>
        <v>امرأة في قميص أسود تحتجز صورة</v>
      </c>
    </row>
    <row r="2259">
      <c r="A2259" s="1" t="s">
        <v>637</v>
      </c>
      <c r="B2259" t="str">
        <f>IFERROR(__xludf.DUMMYFUNCTION("GOOGLETRANSLATE(A2259,""en"", ""ar"")"),"امرأة في قميص أسود تحتجز صورة")</f>
        <v>امرأة في قميص أسود تحتجز صورة</v>
      </c>
    </row>
    <row r="2260">
      <c r="A2260" s="1" t="s">
        <v>637</v>
      </c>
      <c r="B2260" t="str">
        <f>IFERROR(__xludf.DUMMYFUNCTION("GOOGLETRANSLATE(A2260,""en"", ""ar"")"),"امرأة في قميص أسود تحتجز صورة")</f>
        <v>امرأة في قميص أسود تحتجز صورة</v>
      </c>
    </row>
    <row r="2261">
      <c r="A2261" s="1" t="s">
        <v>638</v>
      </c>
      <c r="B2261" t="str">
        <f>IFERROR(__xludf.DUMMYFUNCTION("GOOGLETRANSLATE(A2261,""en"", ""ar"")"),"رجل في قبعة سوداء وبيضاء والحصان الأسود")</f>
        <v>رجل في قبعة سوداء وبيضاء والحصان الأسود</v>
      </c>
    </row>
    <row r="2262">
      <c r="A2262" s="1" t="s">
        <v>638</v>
      </c>
      <c r="B2262" t="str">
        <f>IFERROR(__xludf.DUMMYFUNCTION("GOOGLETRANSLATE(A2262,""en"", ""ar"")"),"رجل في قبعة سوداء وبيضاء والحصان الأسود")</f>
        <v>رجل في قبعة سوداء وبيضاء والحصان الأسود</v>
      </c>
    </row>
    <row r="2263">
      <c r="A2263" s="1" t="s">
        <v>638</v>
      </c>
      <c r="B2263" t="str">
        <f>IFERROR(__xludf.DUMMYFUNCTION("GOOGLETRANSLATE(A2263,""en"", ""ar"")"),"رجل في قبعة سوداء وبيضاء والحصان الأسود")</f>
        <v>رجل في قبعة سوداء وبيضاء والحصان الأسود</v>
      </c>
    </row>
    <row r="2264">
      <c r="A2264" s="1" t="s">
        <v>264</v>
      </c>
      <c r="B2264" t="str">
        <f>IFERROR(__xludf.DUMMYFUNCTION("GOOGLETRANSLATE(A2264,""en"", ""ar"")"),"كلب يقفز فوق عقبة")</f>
        <v>كلب يقفز فوق عقبة</v>
      </c>
    </row>
    <row r="2265">
      <c r="A2265" s="1" t="s">
        <v>264</v>
      </c>
      <c r="B2265" t="str">
        <f>IFERROR(__xludf.DUMMYFUNCTION("GOOGLETRANSLATE(A2265,""en"", ""ar"")"),"كلب يقفز فوق عقبة")</f>
        <v>كلب يقفز فوق عقبة</v>
      </c>
    </row>
    <row r="2266">
      <c r="A2266" s="1" t="s">
        <v>264</v>
      </c>
      <c r="B2266" t="str">
        <f>IFERROR(__xludf.DUMMYFUNCTION("GOOGLETRANSLATE(A2266,""en"", ""ar"")"),"كلب يقفز فوق عقبة")</f>
        <v>كلب يقفز فوق عقبة</v>
      </c>
    </row>
    <row r="2267">
      <c r="A2267" s="1" t="s">
        <v>639</v>
      </c>
      <c r="B2267" t="str">
        <f>IFERROR(__xludf.DUMMYFUNCTION("GOOGLETRANSLATE(A2267,""en"", ""ar"")"),"لاعب بيسبول في لعبة البيسبول")</f>
        <v>لاعب بيسبول في لعبة البيسبول</v>
      </c>
    </row>
    <row r="2268">
      <c r="A2268" s="1" t="s">
        <v>639</v>
      </c>
      <c r="B2268" t="str">
        <f>IFERROR(__xludf.DUMMYFUNCTION("GOOGLETRANSLATE(A2268,""en"", ""ar"")"),"لاعب بيسبول في لعبة البيسبول")</f>
        <v>لاعب بيسبول في لعبة البيسبول</v>
      </c>
    </row>
    <row r="2269">
      <c r="A2269" s="1" t="s">
        <v>639</v>
      </c>
      <c r="B2269" t="str">
        <f>IFERROR(__xludf.DUMMYFUNCTION("GOOGLETRANSLATE(A2269,""en"", ""ar"")"),"لاعب بيسبول في لعبة البيسبول")</f>
        <v>لاعب بيسبول في لعبة البيسبول</v>
      </c>
    </row>
    <row r="2270">
      <c r="A2270" s="1" t="s">
        <v>640</v>
      </c>
      <c r="B2270" t="str">
        <f>IFERROR(__xludf.DUMMYFUNCTION("GOOGLETRANSLATE(A2270,""en"", ""ar"")"),"مجموعة من الناس يجلسون على الأرض")</f>
        <v>مجموعة من الناس يجلسون على الأرض</v>
      </c>
    </row>
    <row r="2271">
      <c r="A2271" s="1" t="s">
        <v>640</v>
      </c>
      <c r="B2271" t="str">
        <f>IFERROR(__xludf.DUMMYFUNCTION("GOOGLETRANSLATE(A2271,""en"", ""ar"")"),"مجموعة من الناس يجلسون على الأرض")</f>
        <v>مجموعة من الناس يجلسون على الأرض</v>
      </c>
    </row>
    <row r="2272">
      <c r="A2272" s="1" t="s">
        <v>640</v>
      </c>
      <c r="B2272" t="str">
        <f>IFERROR(__xludf.DUMMYFUNCTION("GOOGLETRANSLATE(A2272,""en"", ""ar"")"),"مجموعة من الناس يجلسون على الأرض")</f>
        <v>مجموعة من الناس يجلسون على الأرض</v>
      </c>
    </row>
    <row r="2273">
      <c r="A2273" s="1" t="s">
        <v>641</v>
      </c>
      <c r="B2273" t="str">
        <f>IFERROR(__xludf.DUMMYFUNCTION("GOOGLETRANSLATE(A2273,""en"", ""ar"")"),"صبي يرتدي قميصا أسود هو القفز على لوح التزلج")</f>
        <v>صبي يرتدي قميصا أسود هو القفز على لوح التزلج</v>
      </c>
    </row>
    <row r="2274">
      <c r="A2274" s="1" t="s">
        <v>641</v>
      </c>
      <c r="B2274" t="str">
        <f>IFERROR(__xludf.DUMMYFUNCTION("GOOGLETRANSLATE(A2274,""en"", ""ar"")"),"صبي يرتدي قميصا أسود هو القفز على لوح التزلج")</f>
        <v>صبي يرتدي قميصا أسود هو القفز على لوح التزلج</v>
      </c>
    </row>
    <row r="2275">
      <c r="A2275" s="1" t="s">
        <v>641</v>
      </c>
      <c r="B2275" t="str">
        <f>IFERROR(__xludf.DUMMYFUNCTION("GOOGLETRANSLATE(A2275,""en"", ""ar"")"),"صبي يرتدي قميصا أسود هو القفز على لوح التزلج")</f>
        <v>صبي يرتدي قميصا أسود هو القفز على لوح التزلج</v>
      </c>
    </row>
    <row r="2276">
      <c r="A2276" s="1" t="s">
        <v>642</v>
      </c>
      <c r="B2276" t="str">
        <f>IFERROR(__xludf.DUMMYFUNCTION("GOOGLETRANSLATE(A2276,""en"", ""ar"")"),"فتاة في قميص أزرق وقميص بني تحتجز فتاة صغيرة")</f>
        <v>فتاة في قميص أزرق وقميص بني تحتجز فتاة صغيرة</v>
      </c>
    </row>
    <row r="2277">
      <c r="A2277" s="1" t="s">
        <v>642</v>
      </c>
      <c r="B2277" t="str">
        <f>IFERROR(__xludf.DUMMYFUNCTION("GOOGLETRANSLATE(A2277,""en"", ""ar"")"),"فتاة في قميص أزرق وقميص بني تحتجز فتاة صغيرة")</f>
        <v>فتاة في قميص أزرق وقميص بني تحتجز فتاة صغيرة</v>
      </c>
    </row>
    <row r="2278">
      <c r="A2278" s="1" t="s">
        <v>642</v>
      </c>
      <c r="B2278" t="str">
        <f>IFERROR(__xludf.DUMMYFUNCTION("GOOGLETRANSLATE(A2278,""en"", ""ar"")"),"فتاة في قميص أزرق وقميص بني تحتجز فتاة صغيرة")</f>
        <v>فتاة في قميص أزرق وقميص بني تحتجز فتاة صغيرة</v>
      </c>
    </row>
    <row r="2279">
      <c r="A2279" s="1" t="s">
        <v>643</v>
      </c>
      <c r="B2279" t="str">
        <f>IFERROR(__xludf.DUMMYFUNCTION("GOOGLETRANSLATE(A2279,""en"", ""ar"")"),"امرأة في قميص أحمر يجلس على الرصيف")</f>
        <v>امرأة في قميص أحمر يجلس على الرصيف</v>
      </c>
    </row>
    <row r="2280">
      <c r="A2280" s="1" t="s">
        <v>643</v>
      </c>
      <c r="B2280" t="str">
        <f>IFERROR(__xludf.DUMMYFUNCTION("GOOGLETRANSLATE(A2280,""en"", ""ar"")"),"امرأة في قميص أحمر يجلس على الرصيف")</f>
        <v>امرأة في قميص أحمر يجلس على الرصيف</v>
      </c>
    </row>
    <row r="2281">
      <c r="A2281" s="1" t="s">
        <v>643</v>
      </c>
      <c r="B2281" t="str">
        <f>IFERROR(__xludf.DUMMYFUNCTION("GOOGLETRANSLATE(A2281,""en"", ""ar"")"),"امرأة في قميص أحمر يجلس على الرصيف")</f>
        <v>امرأة في قميص أحمر يجلس على الرصيف</v>
      </c>
    </row>
    <row r="2282">
      <c r="A2282" s="1" t="s">
        <v>260</v>
      </c>
      <c r="B2282" t="str">
        <f>IFERROR(__xludf.DUMMYFUNCTION("GOOGLETRANSLATE(A2282,""en"", ""ar"")"),"رجل يرتدي قميصا أزرق يقف أمام مبنى")</f>
        <v>رجل يرتدي قميصا أزرق يقف أمام مبنى</v>
      </c>
    </row>
    <row r="2283">
      <c r="A2283" s="1" t="s">
        <v>260</v>
      </c>
      <c r="B2283" t="str">
        <f>IFERROR(__xludf.DUMMYFUNCTION("GOOGLETRANSLATE(A2283,""en"", ""ar"")"),"رجل يرتدي قميصا أزرق يقف أمام مبنى")</f>
        <v>رجل يرتدي قميصا أزرق يقف أمام مبنى</v>
      </c>
    </row>
    <row r="2284">
      <c r="A2284" s="1" t="s">
        <v>260</v>
      </c>
      <c r="B2284" t="str">
        <f>IFERROR(__xludf.DUMMYFUNCTION("GOOGLETRANSLATE(A2284,""en"", ""ar"")"),"رجل يرتدي قميصا أزرق يقف أمام مبنى")</f>
        <v>رجل يرتدي قميصا أزرق يقف أمام مبنى</v>
      </c>
    </row>
    <row r="2285">
      <c r="A2285" s="1" t="s">
        <v>644</v>
      </c>
      <c r="B2285" t="str">
        <f>IFERROR(__xludf.DUMMYFUNCTION("GOOGLETRANSLATE(A2285,""en"", ""ar"")"),"مجموعة من الناس يلعبون في حقل معشوشب")</f>
        <v>مجموعة من الناس يلعبون في حقل معشوشب</v>
      </c>
    </row>
    <row r="2286">
      <c r="A2286" s="1" t="s">
        <v>644</v>
      </c>
      <c r="B2286" t="str">
        <f>IFERROR(__xludf.DUMMYFUNCTION("GOOGLETRANSLATE(A2286,""en"", ""ar"")"),"مجموعة من الناس يلعبون في حقل معشوشب")</f>
        <v>مجموعة من الناس يلعبون في حقل معشوشب</v>
      </c>
    </row>
    <row r="2287">
      <c r="A2287" s="1" t="s">
        <v>644</v>
      </c>
      <c r="B2287" t="str">
        <f>IFERROR(__xludf.DUMMYFUNCTION("GOOGLETRANSLATE(A2287,""en"", ""ar"")"),"مجموعة من الناس يلعبون في حقل معشوشب")</f>
        <v>مجموعة من الناس يلعبون في حقل معشوشب</v>
      </c>
    </row>
    <row r="2288">
      <c r="A2288" s="1" t="s">
        <v>148</v>
      </c>
      <c r="B2288" t="str">
        <f>IFERROR(__xludf.DUMMYFUNCTION("GOOGLETRANSLATE(A2288,""en"", ""ar"")"),"كلب البني يعمل عن طريق المياه")</f>
        <v>كلب البني يعمل عن طريق المياه</v>
      </c>
    </row>
    <row r="2289">
      <c r="A2289" s="1" t="s">
        <v>148</v>
      </c>
      <c r="B2289" t="str">
        <f>IFERROR(__xludf.DUMMYFUNCTION("GOOGLETRANSLATE(A2289,""en"", ""ar"")"),"كلب البني يعمل عن طريق المياه")</f>
        <v>كلب البني يعمل عن طريق المياه</v>
      </c>
    </row>
    <row r="2290">
      <c r="A2290" s="1" t="s">
        <v>148</v>
      </c>
      <c r="B2290" t="str">
        <f>IFERROR(__xludf.DUMMYFUNCTION("GOOGLETRANSLATE(A2290,""en"", ""ar"")"),"كلب البني يعمل عن طريق المياه")</f>
        <v>كلب البني يعمل عن طريق المياه</v>
      </c>
    </row>
    <row r="2291">
      <c r="A2291" s="1" t="s">
        <v>645</v>
      </c>
      <c r="B2291" t="str">
        <f>IFERROR(__xludf.DUMMYFUNCTION("GOOGLETRANSLATE(A2291,""en"", ""ar"")"),"صبي يرتدي قميصا أبيض وقميصا أبيض يقف في الهواء")</f>
        <v>صبي يرتدي قميصا أبيض وقميصا أبيض يقف في الهواء</v>
      </c>
    </row>
    <row r="2292">
      <c r="A2292" s="1" t="s">
        <v>645</v>
      </c>
      <c r="B2292" t="str">
        <f>IFERROR(__xludf.DUMMYFUNCTION("GOOGLETRANSLATE(A2292,""en"", ""ar"")"),"صبي يرتدي قميصا أبيض وقميصا أبيض يقف في الهواء")</f>
        <v>صبي يرتدي قميصا أبيض وقميصا أبيض يقف في الهواء</v>
      </c>
    </row>
    <row r="2293">
      <c r="A2293" s="1" t="s">
        <v>645</v>
      </c>
      <c r="B2293" t="str">
        <f>IFERROR(__xludf.DUMMYFUNCTION("GOOGLETRANSLATE(A2293,""en"", ""ar"")"),"صبي يرتدي قميصا أبيض وقميصا أبيض يقف في الهواء")</f>
        <v>صبي يرتدي قميصا أبيض وقميصا أبيض يقف في الهواء</v>
      </c>
    </row>
    <row r="2294">
      <c r="A2294" s="1" t="s">
        <v>646</v>
      </c>
      <c r="B2294" t="str">
        <f>IFERROR(__xludf.DUMMYFUNCTION("GOOGLETRANSLATE(A2294,""en"", ""ar"")"),"رجل في سترة والأسود أسود السراويل يقف في الثلج")</f>
        <v>رجل في سترة والأسود أسود السراويل يقف في الثلج</v>
      </c>
    </row>
    <row r="2295">
      <c r="A2295" s="1" t="s">
        <v>646</v>
      </c>
      <c r="B2295" t="str">
        <f>IFERROR(__xludf.DUMMYFUNCTION("GOOGLETRANSLATE(A2295,""en"", ""ar"")"),"رجل في سترة والأسود أسود السراويل يقف في الثلج")</f>
        <v>رجل في سترة والأسود أسود السراويل يقف في الثلج</v>
      </c>
    </row>
    <row r="2296">
      <c r="A2296" s="1" t="s">
        <v>646</v>
      </c>
      <c r="B2296" t="str">
        <f>IFERROR(__xludf.DUMMYFUNCTION("GOOGLETRANSLATE(A2296,""en"", ""ar"")"),"رجل في سترة والأسود أسود السراويل يقف في الثلج")</f>
        <v>رجل في سترة والأسود أسود السراويل يقف في الثلج</v>
      </c>
    </row>
    <row r="2297">
      <c r="A2297" s="1" t="s">
        <v>647</v>
      </c>
      <c r="B2297" t="str">
        <f>IFERROR(__xludf.DUMMYFUNCTION("GOOGLETRANSLATE(A2297,""en"", ""ar"")"),"رجل يرتدي قميصا أزرق والنظارات الشمسية وامرأة في قميص أحمر")</f>
        <v>رجل يرتدي قميصا أزرق والنظارات الشمسية وامرأة في قميص أحمر</v>
      </c>
    </row>
    <row r="2298">
      <c r="A2298" s="1" t="s">
        <v>647</v>
      </c>
      <c r="B2298" t="str">
        <f>IFERROR(__xludf.DUMMYFUNCTION("GOOGLETRANSLATE(A2298,""en"", ""ar"")"),"رجل يرتدي قميصا أزرق والنظارات الشمسية وامرأة في قميص أحمر")</f>
        <v>رجل يرتدي قميصا أزرق والنظارات الشمسية وامرأة في قميص أحمر</v>
      </c>
    </row>
    <row r="2299">
      <c r="A2299" s="1" t="s">
        <v>647</v>
      </c>
      <c r="B2299" t="str">
        <f>IFERROR(__xludf.DUMMYFUNCTION("GOOGLETRANSLATE(A2299,""en"", ""ar"")"),"رجل يرتدي قميصا أزرق والنظارات الشمسية وامرأة في قميص أحمر")</f>
        <v>رجل يرتدي قميصا أزرق والنظارات الشمسية وامرأة في قميص أحمر</v>
      </c>
    </row>
    <row r="2300">
      <c r="A2300" s="1" t="s">
        <v>146</v>
      </c>
      <c r="B2300" t="str">
        <f>IFERROR(__xludf.DUMMYFUNCTION("GOOGLETRANSLATE(A2300,""en"", ""ar"")"),"رجل يرتدي قميصا أسود يقف أمام مبنى")</f>
        <v>رجل يرتدي قميصا أسود يقف أمام مبنى</v>
      </c>
    </row>
    <row r="2301">
      <c r="A2301" s="1" t="s">
        <v>146</v>
      </c>
      <c r="B2301" t="str">
        <f>IFERROR(__xludf.DUMMYFUNCTION("GOOGLETRANSLATE(A2301,""en"", ""ar"")"),"رجل يرتدي قميصا أسود يقف أمام مبنى")</f>
        <v>رجل يرتدي قميصا أسود يقف أمام مبنى</v>
      </c>
    </row>
    <row r="2302">
      <c r="A2302" s="1" t="s">
        <v>146</v>
      </c>
      <c r="B2302" t="str">
        <f>IFERROR(__xludf.DUMMYFUNCTION("GOOGLETRANSLATE(A2302,""en"", ""ar"")"),"رجل يرتدي قميصا أسود يقف أمام مبنى")</f>
        <v>رجل يرتدي قميصا أسود يقف أمام مبنى</v>
      </c>
    </row>
    <row r="2303">
      <c r="A2303" s="1" t="s">
        <v>648</v>
      </c>
      <c r="B2303" t="str">
        <f>IFERROR(__xludf.DUMMYFUNCTION("GOOGLETRANSLATE(A2303,""en"", ""ar"")"),"امرأة في قميص أسود يقف في غرفة")</f>
        <v>امرأة في قميص أسود يقف في غرفة</v>
      </c>
    </row>
    <row r="2304">
      <c r="A2304" s="1" t="s">
        <v>648</v>
      </c>
      <c r="B2304" t="str">
        <f>IFERROR(__xludf.DUMMYFUNCTION("GOOGLETRANSLATE(A2304,""en"", ""ar"")"),"امرأة في قميص أسود يقف في غرفة")</f>
        <v>امرأة في قميص أسود يقف في غرفة</v>
      </c>
    </row>
    <row r="2305">
      <c r="A2305" s="1" t="s">
        <v>648</v>
      </c>
      <c r="B2305" t="str">
        <f>IFERROR(__xludf.DUMMYFUNCTION("GOOGLETRANSLATE(A2305,""en"", ""ar"")"),"امرأة في قميص أسود يقف في غرفة")</f>
        <v>امرأة في قميص أسود يقف في غرفة</v>
      </c>
    </row>
    <row r="2306">
      <c r="A2306" s="1" t="s">
        <v>649</v>
      </c>
      <c r="B2306" t="str">
        <f>IFERROR(__xludf.DUMMYFUNCTION("GOOGLETRANSLATE(A2306,""en"", ""ar"")"),"فتاة في ثوب وردي هو القفز في بركة كبيرة")</f>
        <v>فتاة في ثوب وردي هو القفز في بركة كبيرة</v>
      </c>
    </row>
    <row r="2307">
      <c r="A2307" s="1" t="s">
        <v>649</v>
      </c>
      <c r="B2307" t="str">
        <f>IFERROR(__xludf.DUMMYFUNCTION("GOOGLETRANSLATE(A2307,""en"", ""ar"")"),"فتاة في ثوب وردي هو القفز في بركة كبيرة")</f>
        <v>فتاة في ثوب وردي هو القفز في بركة كبيرة</v>
      </c>
    </row>
    <row r="2308">
      <c r="A2308" s="1" t="s">
        <v>649</v>
      </c>
      <c r="B2308" t="str">
        <f>IFERROR(__xludf.DUMMYFUNCTION("GOOGLETRANSLATE(A2308,""en"", ""ar"")"),"فتاة في ثوب وردي هو القفز في بركة كبيرة")</f>
        <v>فتاة في ثوب وردي هو القفز في بركة كبيرة</v>
      </c>
    </row>
    <row r="2309">
      <c r="A2309" s="1" t="s">
        <v>650</v>
      </c>
      <c r="B2309" t="str">
        <f>IFERROR(__xludf.DUMMYFUNCTION("GOOGLETRANSLATE(A2309,""en"", ""ar"")"),"فتاة في ثوب وردي يقف على شجرة")</f>
        <v>فتاة في ثوب وردي يقف على شجرة</v>
      </c>
    </row>
    <row r="2310">
      <c r="A2310" s="1" t="s">
        <v>650</v>
      </c>
      <c r="B2310" t="str">
        <f>IFERROR(__xludf.DUMMYFUNCTION("GOOGLETRANSLATE(A2310,""en"", ""ar"")"),"فتاة في ثوب وردي يقف على شجرة")</f>
        <v>فتاة في ثوب وردي يقف على شجرة</v>
      </c>
    </row>
    <row r="2311">
      <c r="A2311" s="1" t="s">
        <v>650</v>
      </c>
      <c r="B2311" t="str">
        <f>IFERROR(__xludf.DUMMYFUNCTION("GOOGLETRANSLATE(A2311,""en"", ""ar"")"),"فتاة في ثوب وردي يقف على شجرة")</f>
        <v>فتاة في ثوب وردي يقف على شجرة</v>
      </c>
    </row>
    <row r="2312">
      <c r="A2312" s="1" t="s">
        <v>651</v>
      </c>
      <c r="B2312" t="str">
        <f>IFERROR(__xludf.DUMMYFUNCTION("GOOGLETRANSLATE(A2312,""en"", ""ar"")"),"رجل في قارب على متن قارب")</f>
        <v>رجل في قارب على متن قارب</v>
      </c>
    </row>
    <row r="2313">
      <c r="A2313" s="1" t="s">
        <v>651</v>
      </c>
      <c r="B2313" t="str">
        <f>IFERROR(__xludf.DUMMYFUNCTION("GOOGLETRANSLATE(A2313,""en"", ""ar"")"),"رجل في قارب على متن قارب")</f>
        <v>رجل في قارب على متن قارب</v>
      </c>
    </row>
    <row r="2314">
      <c r="A2314" s="1" t="s">
        <v>651</v>
      </c>
      <c r="B2314" t="str">
        <f>IFERROR(__xludf.DUMMYFUNCTION("GOOGLETRANSLATE(A2314,""en"", ""ar"")"),"رجل في قارب على متن قارب")</f>
        <v>رجل في قارب على متن قارب</v>
      </c>
    </row>
    <row r="2315">
      <c r="A2315" s="1" t="s">
        <v>246</v>
      </c>
      <c r="B2315" t="str">
        <f>IFERROR(__xludf.DUMMYFUNCTION("GOOGLETRANSLATE(A2315,""en"", ""ar"")"),"يدير الكلب الأبيض من خلال العشب")</f>
        <v>يدير الكلب الأبيض من خلال العشب</v>
      </c>
    </row>
    <row r="2316">
      <c r="A2316" s="1" t="s">
        <v>246</v>
      </c>
      <c r="B2316" t="str">
        <f>IFERROR(__xludf.DUMMYFUNCTION("GOOGLETRANSLATE(A2316,""en"", ""ar"")"),"يدير الكلب الأبيض من خلال العشب")</f>
        <v>يدير الكلب الأبيض من خلال العشب</v>
      </c>
    </row>
    <row r="2317">
      <c r="A2317" s="1" t="s">
        <v>246</v>
      </c>
      <c r="B2317" t="str">
        <f>IFERROR(__xludf.DUMMYFUNCTION("GOOGLETRANSLATE(A2317,""en"", ""ar"")"),"يدير الكلب الأبيض من خلال العشب")</f>
        <v>يدير الكلب الأبيض من خلال العشب</v>
      </c>
    </row>
    <row r="2318">
      <c r="A2318" s="1" t="s">
        <v>652</v>
      </c>
      <c r="B2318" t="str">
        <f>IFERROR(__xludf.DUMMYFUNCTION("GOOGLETRANSLATE(A2318,""en"", ""ar"")"),"والمتزلجين على الجليد")</f>
        <v>والمتزلجين على الجليد</v>
      </c>
    </row>
    <row r="2319">
      <c r="A2319" s="1" t="s">
        <v>652</v>
      </c>
      <c r="B2319" t="str">
        <f>IFERROR(__xludf.DUMMYFUNCTION("GOOGLETRANSLATE(A2319,""en"", ""ar"")"),"والمتزلجين على الجليد")</f>
        <v>والمتزلجين على الجليد</v>
      </c>
    </row>
    <row r="2320">
      <c r="A2320" s="1" t="s">
        <v>652</v>
      </c>
      <c r="B2320" t="str">
        <f>IFERROR(__xludf.DUMMYFUNCTION("GOOGLETRANSLATE(A2320,""en"", ""ar"")"),"والمتزلجين على الجليد")</f>
        <v>والمتزلجين على الجليد</v>
      </c>
    </row>
    <row r="2321">
      <c r="A2321" s="1" t="s">
        <v>653</v>
      </c>
      <c r="B2321" t="str">
        <f>IFERROR(__xludf.DUMMYFUNCTION("GOOGLETRANSLATE(A2321,""en"", ""ar"")"),"رجل يرتدي قميصا أبيض وقميصا أبيض يلعب في الهواء")</f>
        <v>رجل يرتدي قميصا أبيض وقميصا أبيض يلعب في الهواء</v>
      </c>
    </row>
    <row r="2322">
      <c r="A2322" s="1" t="s">
        <v>653</v>
      </c>
      <c r="B2322" t="str">
        <f>IFERROR(__xludf.DUMMYFUNCTION("GOOGLETRANSLATE(A2322,""en"", ""ar"")"),"رجل يرتدي قميصا أبيض وقميصا أبيض يلعب في الهواء")</f>
        <v>رجل يرتدي قميصا أبيض وقميصا أبيض يلعب في الهواء</v>
      </c>
    </row>
    <row r="2323">
      <c r="A2323" s="1" t="s">
        <v>653</v>
      </c>
      <c r="B2323" t="str">
        <f>IFERROR(__xludf.DUMMYFUNCTION("GOOGLETRANSLATE(A2323,""en"", ""ar"")"),"رجل يرتدي قميصا أبيض وقميصا أبيض يلعب في الهواء")</f>
        <v>رجل يرتدي قميصا أبيض وقميصا أبيض يلعب في الهواء</v>
      </c>
    </row>
    <row r="2324">
      <c r="A2324" s="1" t="s">
        <v>654</v>
      </c>
      <c r="B2324" t="str">
        <f>IFERROR(__xludf.DUMMYFUNCTION("GOOGLETRANSLATE(A2324,""en"", ""ar"")"),"رجل يرتدي قميصا أبيض وقميصا أبيض يلعب مع الكرة")</f>
        <v>رجل يرتدي قميصا أبيض وقميصا أبيض يلعب مع الكرة</v>
      </c>
    </row>
    <row r="2325">
      <c r="A2325" s="1" t="s">
        <v>654</v>
      </c>
      <c r="B2325" t="str">
        <f>IFERROR(__xludf.DUMMYFUNCTION("GOOGLETRANSLATE(A2325,""en"", ""ar"")"),"رجل يرتدي قميصا أبيض وقميصا أبيض يلعب مع الكرة")</f>
        <v>رجل يرتدي قميصا أبيض وقميصا أبيض يلعب مع الكرة</v>
      </c>
    </row>
    <row r="2326">
      <c r="A2326" s="1" t="s">
        <v>654</v>
      </c>
      <c r="B2326" t="str">
        <f>IFERROR(__xludf.DUMMYFUNCTION("GOOGLETRANSLATE(A2326,""en"", ""ar"")"),"رجل يرتدي قميصا أبيض وقميصا أبيض يلعب مع الكرة")</f>
        <v>رجل يرتدي قميصا أبيض وقميصا أبيض يلعب مع الكرة</v>
      </c>
    </row>
    <row r="2327">
      <c r="A2327" s="1" t="s">
        <v>655</v>
      </c>
      <c r="B2327" t="str">
        <f>IFERROR(__xludf.DUMMYFUNCTION("GOOGLETRANSLATE(A2327,""en"", ""ar"")"),"يلعبون رجلين مع الكرة")</f>
        <v>يلعبون رجلين مع الكرة</v>
      </c>
    </row>
    <row r="2328">
      <c r="A2328" s="1" t="s">
        <v>655</v>
      </c>
      <c r="B2328" t="str">
        <f>IFERROR(__xludf.DUMMYFUNCTION("GOOGLETRANSLATE(A2328,""en"", ""ar"")"),"يلعبون رجلين مع الكرة")</f>
        <v>يلعبون رجلين مع الكرة</v>
      </c>
    </row>
    <row r="2329">
      <c r="A2329" s="1" t="s">
        <v>655</v>
      </c>
      <c r="B2329" t="str">
        <f>IFERROR(__xludf.DUMMYFUNCTION("GOOGLETRANSLATE(A2329,""en"", ""ar"")"),"يلعبون رجلين مع الكرة")</f>
        <v>يلعبون رجلين مع الكرة</v>
      </c>
    </row>
    <row r="2330">
      <c r="A2330" s="1" t="s">
        <v>656</v>
      </c>
      <c r="B2330" t="str">
        <f>IFERROR(__xludf.DUMMYFUNCTION("GOOGLETRANSLATE(A2330,""en"", ""ar"")"),"صبي يرتدي زيا أحمر يعمل مع كرة القدم")</f>
        <v>صبي يرتدي زيا أحمر يعمل مع كرة القدم</v>
      </c>
    </row>
    <row r="2331">
      <c r="A2331" s="1" t="s">
        <v>656</v>
      </c>
      <c r="B2331" t="str">
        <f>IFERROR(__xludf.DUMMYFUNCTION("GOOGLETRANSLATE(A2331,""en"", ""ar"")"),"صبي يرتدي زيا أحمر يعمل مع كرة القدم")</f>
        <v>صبي يرتدي زيا أحمر يعمل مع كرة القدم</v>
      </c>
    </row>
    <row r="2332">
      <c r="A2332" s="1" t="s">
        <v>656</v>
      </c>
      <c r="B2332" t="str">
        <f>IFERROR(__xludf.DUMMYFUNCTION("GOOGLETRANSLATE(A2332,""en"", ""ar"")"),"صبي يرتدي زيا أحمر يعمل مع كرة القدم")</f>
        <v>صبي يرتدي زيا أحمر يعمل مع كرة القدم</v>
      </c>
    </row>
    <row r="2333">
      <c r="A2333" s="1" t="s">
        <v>504</v>
      </c>
      <c r="B2333" t="str">
        <f>IFERROR(__xludf.DUMMYFUNCTION("GOOGLETRANSLATE(A2333,""en"", ""ar"")"),"شخص يقف في الماء")</f>
        <v>شخص يقف في الماء</v>
      </c>
    </row>
    <row r="2334">
      <c r="A2334" s="1" t="s">
        <v>504</v>
      </c>
      <c r="B2334" t="str">
        <f>IFERROR(__xludf.DUMMYFUNCTION("GOOGLETRANSLATE(A2334,""en"", ""ar"")"),"شخص يقف في الماء")</f>
        <v>شخص يقف في الماء</v>
      </c>
    </row>
    <row r="2335">
      <c r="A2335" s="1" t="s">
        <v>504</v>
      </c>
      <c r="B2335" t="str">
        <f>IFERROR(__xludf.DUMMYFUNCTION("GOOGLETRANSLATE(A2335,""en"", ""ar"")"),"شخص يقف في الماء")</f>
        <v>شخص يقف في الماء</v>
      </c>
    </row>
    <row r="2336">
      <c r="A2336" s="1" t="s">
        <v>657</v>
      </c>
      <c r="B2336" t="str">
        <f>IFERROR(__xludf.DUMMYFUNCTION("GOOGLETRANSLATE(A2336,""en"", ""ar"")"),"صبي صغير يرتدي خوذة ركوب الدراجة")</f>
        <v>صبي صغير يرتدي خوذة ركوب الدراجة</v>
      </c>
    </row>
    <row r="2337">
      <c r="A2337" s="1" t="s">
        <v>657</v>
      </c>
      <c r="B2337" t="str">
        <f>IFERROR(__xludf.DUMMYFUNCTION("GOOGLETRANSLATE(A2337,""en"", ""ar"")"),"صبي صغير يرتدي خوذة ركوب الدراجة")</f>
        <v>صبي صغير يرتدي خوذة ركوب الدراجة</v>
      </c>
    </row>
    <row r="2338">
      <c r="A2338" s="1" t="s">
        <v>657</v>
      </c>
      <c r="B2338" t="str">
        <f>IFERROR(__xludf.DUMMYFUNCTION("GOOGLETRANSLATE(A2338,""en"", ""ar"")"),"صبي صغير يرتدي خوذة ركوب الدراجة")</f>
        <v>صبي صغير يرتدي خوذة ركوب الدراجة</v>
      </c>
    </row>
    <row r="2339">
      <c r="A2339" s="1" t="s">
        <v>617</v>
      </c>
      <c r="B2339" t="str">
        <f>IFERROR(__xludf.DUMMYFUNCTION("GOOGLETRANSLATE(A2339,""en"", ""ar"")"),"مجموعة من الناس تقف أمام حشد من الناس")</f>
        <v>مجموعة من الناس تقف أمام حشد من الناس</v>
      </c>
    </row>
    <row r="2340">
      <c r="A2340" s="1" t="s">
        <v>617</v>
      </c>
      <c r="B2340" t="str">
        <f>IFERROR(__xludf.DUMMYFUNCTION("GOOGLETRANSLATE(A2340,""en"", ""ar"")"),"مجموعة من الناس تقف أمام حشد من الناس")</f>
        <v>مجموعة من الناس تقف أمام حشد من الناس</v>
      </c>
    </row>
    <row r="2341">
      <c r="A2341" s="1" t="s">
        <v>617</v>
      </c>
      <c r="B2341" t="str">
        <f>IFERROR(__xludf.DUMMYFUNCTION("GOOGLETRANSLATE(A2341,""en"", ""ar"")"),"مجموعة من الناس تقف أمام حشد من الناس")</f>
        <v>مجموعة من الناس تقف أمام حشد من الناس</v>
      </c>
    </row>
    <row r="2342">
      <c r="A2342" s="1" t="s">
        <v>658</v>
      </c>
      <c r="B2342" t="str">
        <f>IFERROR(__xludf.DUMMYFUNCTION("GOOGLETRANSLATE(A2342,""en"", ""ar"")"),"شخص يركب دراجة الترابية")</f>
        <v>شخص يركب دراجة الترابية</v>
      </c>
    </row>
    <row r="2343">
      <c r="A2343" s="1" t="s">
        <v>658</v>
      </c>
      <c r="B2343" t="str">
        <f>IFERROR(__xludf.DUMMYFUNCTION("GOOGLETRANSLATE(A2343,""en"", ""ar"")"),"شخص يركب دراجة الترابية")</f>
        <v>شخص يركب دراجة الترابية</v>
      </c>
    </row>
    <row r="2344">
      <c r="A2344" s="1" t="s">
        <v>658</v>
      </c>
      <c r="B2344" t="str">
        <f>IFERROR(__xludf.DUMMYFUNCTION("GOOGLETRANSLATE(A2344,""en"", ""ar"")"),"شخص يركب دراجة الترابية")</f>
        <v>شخص يركب دراجة الترابية</v>
      </c>
    </row>
    <row r="2345">
      <c r="A2345" s="1" t="s">
        <v>392</v>
      </c>
      <c r="B2345" t="str">
        <f>IFERROR(__xludf.DUMMYFUNCTION("GOOGLETRANSLATE(A2345,""en"", ""ar"")"),"رجل يقوم به خدعة على منحدر")</f>
        <v>رجل يقوم به خدعة على منحدر</v>
      </c>
    </row>
    <row r="2346">
      <c r="A2346" s="1" t="s">
        <v>392</v>
      </c>
      <c r="B2346" t="str">
        <f>IFERROR(__xludf.DUMMYFUNCTION("GOOGLETRANSLATE(A2346,""en"", ""ar"")"),"رجل يقوم به خدعة على منحدر")</f>
        <v>رجل يقوم به خدعة على منحدر</v>
      </c>
    </row>
    <row r="2347">
      <c r="A2347" s="1" t="s">
        <v>392</v>
      </c>
      <c r="B2347" t="str">
        <f>IFERROR(__xludf.DUMMYFUNCTION("GOOGLETRANSLATE(A2347,""en"", ""ar"")"),"رجل يقوم به خدعة على منحدر")</f>
        <v>رجل يقوم به خدعة على منحدر</v>
      </c>
    </row>
    <row r="2348">
      <c r="A2348" s="1" t="s">
        <v>22</v>
      </c>
      <c r="B2348" t="str">
        <f>IFERROR(__xludf.DUMMYFUNCTION("GOOGLETRANSLATE(A2348,""en"", ""ar"")"),"مجموعة من الناس يجلسون على مقاعد البدلاء")</f>
        <v>مجموعة من الناس يجلسون على مقاعد البدلاء</v>
      </c>
    </row>
    <row r="2349">
      <c r="A2349" s="1" t="s">
        <v>22</v>
      </c>
      <c r="B2349" t="str">
        <f>IFERROR(__xludf.DUMMYFUNCTION("GOOGLETRANSLATE(A2349,""en"", ""ar"")"),"مجموعة من الناس يجلسون على مقاعد البدلاء")</f>
        <v>مجموعة من الناس يجلسون على مقاعد البدلاء</v>
      </c>
    </row>
    <row r="2350">
      <c r="A2350" s="1" t="s">
        <v>22</v>
      </c>
      <c r="B2350" t="str">
        <f>IFERROR(__xludf.DUMMYFUNCTION("GOOGLETRANSLATE(A2350,""en"", ""ar"")"),"مجموعة من الناس يجلسون على مقاعد البدلاء")</f>
        <v>مجموعة من الناس يجلسون على مقاعد البدلاء</v>
      </c>
    </row>
    <row r="2351">
      <c r="A2351" s="1" t="s">
        <v>659</v>
      </c>
      <c r="B2351" t="str">
        <f>IFERROR(__xludf.DUMMYFUNCTION("GOOGLETRANSLATE(A2351,""en"", ""ar"")"),"فتاة في ثوب السباحة واللعب في الماء")</f>
        <v>فتاة في ثوب السباحة واللعب في الماء</v>
      </c>
    </row>
    <row r="2352">
      <c r="A2352" s="1" t="s">
        <v>659</v>
      </c>
      <c r="B2352" t="str">
        <f>IFERROR(__xludf.DUMMYFUNCTION("GOOGLETRANSLATE(A2352,""en"", ""ar"")"),"فتاة في ثوب السباحة واللعب في الماء")</f>
        <v>فتاة في ثوب السباحة واللعب في الماء</v>
      </c>
    </row>
    <row r="2353">
      <c r="A2353" s="1" t="s">
        <v>659</v>
      </c>
      <c r="B2353" t="str">
        <f>IFERROR(__xludf.DUMMYFUNCTION("GOOGLETRANSLATE(A2353,""en"", ""ar"")"),"فتاة في ثوب السباحة واللعب في الماء")</f>
        <v>فتاة في ثوب السباحة واللعب في الماء</v>
      </c>
    </row>
    <row r="2354">
      <c r="A2354" s="1" t="s">
        <v>660</v>
      </c>
      <c r="B2354" t="str">
        <f>IFERROR(__xludf.DUMMYFUNCTION("GOOGLETRANSLATE(A2354,""en"", ""ar"")"),"صبيين القفز في بركة")</f>
        <v>صبيين القفز في بركة</v>
      </c>
    </row>
    <row r="2355">
      <c r="A2355" s="1" t="s">
        <v>660</v>
      </c>
      <c r="B2355" t="str">
        <f>IFERROR(__xludf.DUMMYFUNCTION("GOOGLETRANSLATE(A2355,""en"", ""ar"")"),"صبيين القفز في بركة")</f>
        <v>صبيين القفز في بركة</v>
      </c>
    </row>
    <row r="2356">
      <c r="A2356" s="1" t="s">
        <v>660</v>
      </c>
      <c r="B2356" t="str">
        <f>IFERROR(__xludf.DUMMYFUNCTION("GOOGLETRANSLATE(A2356,""en"", ""ar"")"),"صبيين القفز في بركة")</f>
        <v>صبيين القفز في بركة</v>
      </c>
    </row>
    <row r="2357">
      <c r="A2357" s="1" t="s">
        <v>499</v>
      </c>
      <c r="B2357" t="str">
        <f>IFERROR(__xludf.DUMMYFUNCTION("GOOGLETRANSLATE(A2357,""en"", ""ar"")"),"مجموعة من الناس يسيرون في الشارع")</f>
        <v>مجموعة من الناس يسيرون في الشارع</v>
      </c>
    </row>
    <row r="2358">
      <c r="A2358" s="1" t="s">
        <v>499</v>
      </c>
      <c r="B2358" t="str">
        <f>IFERROR(__xludf.DUMMYFUNCTION("GOOGLETRANSLATE(A2358,""en"", ""ar"")"),"مجموعة من الناس يسيرون في الشارع")</f>
        <v>مجموعة من الناس يسيرون في الشارع</v>
      </c>
    </row>
    <row r="2359">
      <c r="A2359" s="1" t="s">
        <v>499</v>
      </c>
      <c r="B2359" t="str">
        <f>IFERROR(__xludf.DUMMYFUNCTION("GOOGLETRANSLATE(A2359,""en"", ""ar"")"),"مجموعة من الناس يسيرون في الشارع")</f>
        <v>مجموعة من الناس يسيرون في الشارع</v>
      </c>
    </row>
    <row r="2360">
      <c r="A2360" s="1" t="s">
        <v>81</v>
      </c>
      <c r="B2360" t="str">
        <f>IFERROR(__xludf.DUMMYFUNCTION("GOOGLETRANSLATE(A2360,""en"", ""ar"")"),"كلب البني يعمل من خلال العشب")</f>
        <v>كلب البني يعمل من خلال العشب</v>
      </c>
    </row>
    <row r="2361">
      <c r="A2361" s="1" t="s">
        <v>81</v>
      </c>
      <c r="B2361" t="str">
        <f>IFERROR(__xludf.DUMMYFUNCTION("GOOGLETRANSLATE(A2361,""en"", ""ar"")"),"كلب البني يعمل من خلال العشب")</f>
        <v>كلب البني يعمل من خلال العشب</v>
      </c>
    </row>
    <row r="2362">
      <c r="A2362" s="1" t="s">
        <v>81</v>
      </c>
      <c r="B2362" t="str">
        <f>IFERROR(__xludf.DUMMYFUNCTION("GOOGLETRANSLATE(A2362,""en"", ""ar"")"),"كلب البني يعمل من خلال العشب")</f>
        <v>كلب البني يعمل من خلال العشب</v>
      </c>
    </row>
    <row r="2363">
      <c r="A2363" s="1" t="s">
        <v>661</v>
      </c>
      <c r="B2363" t="str">
        <f>IFERROR(__xludf.DUMMYFUNCTION("GOOGLETRANSLATE(A2363,""en"", ""ar"")"),"رجل يرتدي قميصا أزرق هو القفز على لوح التزلج")</f>
        <v>رجل يرتدي قميصا أزرق هو القفز على لوح التزلج</v>
      </c>
    </row>
    <row r="2364">
      <c r="A2364" s="1" t="s">
        <v>661</v>
      </c>
      <c r="B2364" t="str">
        <f>IFERROR(__xludf.DUMMYFUNCTION("GOOGLETRANSLATE(A2364,""en"", ""ar"")"),"رجل يرتدي قميصا أزرق هو القفز على لوح التزلج")</f>
        <v>رجل يرتدي قميصا أزرق هو القفز على لوح التزلج</v>
      </c>
    </row>
    <row r="2365">
      <c r="A2365" s="1" t="s">
        <v>661</v>
      </c>
      <c r="B2365" t="str">
        <f>IFERROR(__xludf.DUMMYFUNCTION("GOOGLETRANSLATE(A2365,""en"", ""ar"")"),"رجل يرتدي قميصا أزرق هو القفز على لوح التزلج")</f>
        <v>رجل يرتدي قميصا أزرق هو القفز على لوح التزلج</v>
      </c>
    </row>
    <row r="2366">
      <c r="A2366" s="1" t="s">
        <v>662</v>
      </c>
      <c r="B2366" t="str">
        <f>IFERROR(__xludf.DUMMYFUNCTION("GOOGLETRANSLATE(A2366,""en"", ""ar"")"),"شخصين يجلسون على مقاعد البدلاء")</f>
        <v>شخصين يجلسون على مقاعد البدلاء</v>
      </c>
    </row>
    <row r="2367">
      <c r="A2367" s="1" t="s">
        <v>662</v>
      </c>
      <c r="B2367" t="str">
        <f>IFERROR(__xludf.DUMMYFUNCTION("GOOGLETRANSLATE(A2367,""en"", ""ar"")"),"شخصين يجلسون على مقاعد البدلاء")</f>
        <v>شخصين يجلسون على مقاعد البدلاء</v>
      </c>
    </row>
    <row r="2368">
      <c r="A2368" s="1" t="s">
        <v>662</v>
      </c>
      <c r="B2368" t="str">
        <f>IFERROR(__xludf.DUMMYFUNCTION("GOOGLETRANSLATE(A2368,""en"", ""ar"")"),"شخصين يجلسون على مقاعد البدلاء")</f>
        <v>شخصين يجلسون على مقاعد البدلاء</v>
      </c>
    </row>
    <row r="2369">
      <c r="A2369" s="1" t="s">
        <v>589</v>
      </c>
      <c r="B2369" t="str">
        <f>IFERROR(__xludf.DUMMYFUNCTION("GOOGLETRANSLATE(A2369,""en"", ""ar"")"),"رجل هو القفز على الشاطئ")</f>
        <v>رجل هو القفز على الشاطئ</v>
      </c>
    </row>
    <row r="2370">
      <c r="A2370" s="1" t="s">
        <v>589</v>
      </c>
      <c r="B2370" t="str">
        <f>IFERROR(__xludf.DUMMYFUNCTION("GOOGLETRANSLATE(A2370,""en"", ""ar"")"),"رجل هو القفز على الشاطئ")</f>
        <v>رجل هو القفز على الشاطئ</v>
      </c>
    </row>
    <row r="2371">
      <c r="A2371" s="1" t="s">
        <v>589</v>
      </c>
      <c r="B2371" t="str">
        <f>IFERROR(__xludf.DUMMYFUNCTION("GOOGLETRANSLATE(A2371,""en"", ""ar"")"),"رجل هو القفز على الشاطئ")</f>
        <v>رجل هو القفز على الشاطئ</v>
      </c>
    </row>
    <row r="2372">
      <c r="A2372" s="1" t="s">
        <v>451</v>
      </c>
      <c r="B2372" t="str">
        <f>IFERROR(__xludf.DUMMYFUNCTION("GOOGLETRANSLATE(A2372,""en"", ""ar"")"),"مجموعة من الناس تقف أمام مبنى")</f>
        <v>مجموعة من الناس تقف أمام مبنى</v>
      </c>
    </row>
    <row r="2373">
      <c r="A2373" s="1" t="s">
        <v>451</v>
      </c>
      <c r="B2373" t="str">
        <f>IFERROR(__xludf.DUMMYFUNCTION("GOOGLETRANSLATE(A2373,""en"", ""ar"")"),"مجموعة من الناس تقف أمام مبنى")</f>
        <v>مجموعة من الناس تقف أمام مبنى</v>
      </c>
    </row>
    <row r="2374">
      <c r="A2374" s="1" t="s">
        <v>451</v>
      </c>
      <c r="B2374" t="str">
        <f>IFERROR(__xludf.DUMMYFUNCTION("GOOGLETRANSLATE(A2374,""en"", ""ar"")"),"مجموعة من الناس تقف أمام مبنى")</f>
        <v>مجموعة من الناس تقف أمام مبنى</v>
      </c>
    </row>
    <row r="2375">
      <c r="A2375" s="1" t="s">
        <v>663</v>
      </c>
      <c r="B2375" t="str">
        <f>IFERROR(__xludf.DUMMYFUNCTION("GOOGLETRANSLATE(A2375,""en"", ""ar"")"),"مجموعة من الناس يقفون أمام حشد من الناس")</f>
        <v>مجموعة من الناس يقفون أمام حشد من الناس</v>
      </c>
    </row>
    <row r="2376">
      <c r="A2376" s="1" t="s">
        <v>663</v>
      </c>
      <c r="B2376" t="str">
        <f>IFERROR(__xludf.DUMMYFUNCTION("GOOGLETRANSLATE(A2376,""en"", ""ar"")"),"مجموعة من الناس يقفون أمام حشد من الناس")</f>
        <v>مجموعة من الناس يقفون أمام حشد من الناس</v>
      </c>
    </row>
    <row r="2377">
      <c r="A2377" s="1" t="s">
        <v>663</v>
      </c>
      <c r="B2377" t="str">
        <f>IFERROR(__xludf.DUMMYFUNCTION("GOOGLETRANSLATE(A2377,""en"", ""ar"")"),"مجموعة من الناس يقفون أمام حشد من الناس")</f>
        <v>مجموعة من الناس يقفون أمام حشد من الناس</v>
      </c>
    </row>
    <row r="2378">
      <c r="A2378" s="1" t="s">
        <v>664</v>
      </c>
      <c r="B2378" t="str">
        <f>IFERROR(__xludf.DUMMYFUNCTION("GOOGLETRANSLATE(A2378,""en"", ""ar"")"),"شخص يقوم بعمل خدعة")</f>
        <v>شخص يقوم بعمل خدعة</v>
      </c>
    </row>
    <row r="2379">
      <c r="A2379" s="1" t="s">
        <v>664</v>
      </c>
      <c r="B2379" t="str">
        <f>IFERROR(__xludf.DUMMYFUNCTION("GOOGLETRANSLATE(A2379,""en"", ""ar"")"),"شخص يقوم بعمل خدعة")</f>
        <v>شخص يقوم بعمل خدعة</v>
      </c>
    </row>
    <row r="2380">
      <c r="A2380" s="1" t="s">
        <v>664</v>
      </c>
      <c r="B2380" t="str">
        <f>IFERROR(__xludf.DUMMYFUNCTION("GOOGLETRANSLATE(A2380,""en"", ""ar"")"),"شخص يقوم بعمل خدعة")</f>
        <v>شخص يقوم بعمل خدعة</v>
      </c>
    </row>
    <row r="2381">
      <c r="A2381" s="1" t="s">
        <v>665</v>
      </c>
      <c r="B2381" t="str">
        <f>IFERROR(__xludf.DUMMYFUNCTION("GOOGLETRANSLATE(A2381,""en"", ""ar"")"),"سيارة بيضاء يقود من خلال الرمال")</f>
        <v>سيارة بيضاء يقود من خلال الرمال</v>
      </c>
    </row>
    <row r="2382">
      <c r="A2382" s="1" t="s">
        <v>665</v>
      </c>
      <c r="B2382" t="str">
        <f>IFERROR(__xludf.DUMMYFUNCTION("GOOGLETRANSLATE(A2382,""en"", ""ar"")"),"سيارة بيضاء يقود من خلال الرمال")</f>
        <v>سيارة بيضاء يقود من خلال الرمال</v>
      </c>
    </row>
    <row r="2383">
      <c r="A2383" s="1" t="s">
        <v>665</v>
      </c>
      <c r="B2383" t="str">
        <f>IFERROR(__xludf.DUMMYFUNCTION("GOOGLETRANSLATE(A2383,""en"", ""ar"")"),"سيارة بيضاء يقود من خلال الرمال")</f>
        <v>سيارة بيضاء يقود من خلال الرمال</v>
      </c>
    </row>
    <row r="2384">
      <c r="A2384" s="1" t="s">
        <v>161</v>
      </c>
      <c r="B2384" t="str">
        <f>IFERROR(__xludf.DUMMYFUNCTION("GOOGLETRANSLATE(A2384,""en"", ""ar"")"),"يلعبون اثنين من الكلاب في العشب")</f>
        <v>يلعبون اثنين من الكلاب في العشب</v>
      </c>
    </row>
    <row r="2385">
      <c r="A2385" s="1" t="s">
        <v>161</v>
      </c>
      <c r="B2385" t="str">
        <f>IFERROR(__xludf.DUMMYFUNCTION("GOOGLETRANSLATE(A2385,""en"", ""ar"")"),"يلعبون اثنين من الكلاب في العشب")</f>
        <v>يلعبون اثنين من الكلاب في العشب</v>
      </c>
    </row>
    <row r="2386">
      <c r="A2386" s="1" t="s">
        <v>161</v>
      </c>
      <c r="B2386" t="str">
        <f>IFERROR(__xludf.DUMMYFUNCTION("GOOGLETRANSLATE(A2386,""en"", ""ar"")"),"يلعبون اثنين من الكلاب في العشب")</f>
        <v>يلعبون اثنين من الكلاب في العشب</v>
      </c>
    </row>
    <row r="2387">
      <c r="A2387" s="1" t="s">
        <v>215</v>
      </c>
      <c r="B2387" t="str">
        <f>IFERROR(__xludf.DUMMYFUNCTION("GOOGLETRANSLATE(A2387,""en"", ""ar"")"),"يلعبون اثنين من الكلاب في الرمال")</f>
        <v>يلعبون اثنين من الكلاب في الرمال</v>
      </c>
    </row>
    <row r="2388">
      <c r="A2388" s="1" t="s">
        <v>215</v>
      </c>
      <c r="B2388" t="str">
        <f>IFERROR(__xludf.DUMMYFUNCTION("GOOGLETRANSLATE(A2388,""en"", ""ar"")"),"يلعبون اثنين من الكلاب في الرمال")</f>
        <v>يلعبون اثنين من الكلاب في الرمال</v>
      </c>
    </row>
    <row r="2389">
      <c r="A2389" s="1" t="s">
        <v>215</v>
      </c>
      <c r="B2389" t="str">
        <f>IFERROR(__xludf.DUMMYFUNCTION("GOOGLETRANSLATE(A2389,""en"", ""ar"")"),"يلعبون اثنين من الكلاب في الرمال")</f>
        <v>يلعبون اثنين من الكلاب في الرمال</v>
      </c>
    </row>
    <row r="2390">
      <c r="A2390" s="1" t="s">
        <v>69</v>
      </c>
      <c r="B2390" t="str">
        <f>IFERROR(__xludf.DUMMYFUNCTION("GOOGLETRANSLATE(A2390,""en"", ""ar"")"),"رجل في خوذة وركوب الدراجة")</f>
        <v>رجل في خوذة وركوب الدراجة</v>
      </c>
    </row>
    <row r="2391">
      <c r="A2391" s="1" t="s">
        <v>69</v>
      </c>
      <c r="B2391" t="str">
        <f>IFERROR(__xludf.DUMMYFUNCTION("GOOGLETRANSLATE(A2391,""en"", ""ar"")"),"رجل في خوذة وركوب الدراجة")</f>
        <v>رجل في خوذة وركوب الدراجة</v>
      </c>
    </row>
    <row r="2392">
      <c r="A2392" s="1" t="s">
        <v>69</v>
      </c>
      <c r="B2392" t="str">
        <f>IFERROR(__xludf.DUMMYFUNCTION("GOOGLETRANSLATE(A2392,""en"", ""ar"")"),"رجل في خوذة وركوب الدراجة")</f>
        <v>رجل في خوذة وركوب الدراجة</v>
      </c>
    </row>
    <row r="2393">
      <c r="A2393" s="1" t="s">
        <v>666</v>
      </c>
      <c r="B2393" t="str">
        <f>IFERROR(__xludf.DUMMYFUNCTION("GOOGLETRANSLATE(A2393,""en"", ""ar"")"),"لاعب كرة السلة في كرة السلة")</f>
        <v>لاعب كرة السلة في كرة السلة</v>
      </c>
    </row>
    <row r="2394">
      <c r="A2394" s="1" t="s">
        <v>666</v>
      </c>
      <c r="B2394" t="str">
        <f>IFERROR(__xludf.DUMMYFUNCTION("GOOGLETRANSLATE(A2394,""en"", ""ar"")"),"لاعب كرة السلة في كرة السلة")</f>
        <v>لاعب كرة السلة في كرة السلة</v>
      </c>
    </row>
    <row r="2395">
      <c r="A2395" s="1" t="s">
        <v>666</v>
      </c>
      <c r="B2395" t="str">
        <f>IFERROR(__xludf.DUMMYFUNCTION("GOOGLETRANSLATE(A2395,""en"", ""ar"")"),"لاعب كرة السلة في كرة السلة")</f>
        <v>لاعب كرة السلة في كرة السلة</v>
      </c>
    </row>
    <row r="2396">
      <c r="A2396" s="1" t="s">
        <v>667</v>
      </c>
      <c r="B2396" t="str">
        <f>IFERROR(__xludf.DUMMYFUNCTION("GOOGLETRANSLATE(A2396,""en"", ""ar"")"),"رجل يرتدي قميصا أصفر يجلس على مقعد خشبي")</f>
        <v>رجل يرتدي قميصا أصفر يجلس على مقعد خشبي</v>
      </c>
    </row>
    <row r="2397">
      <c r="A2397" s="1" t="s">
        <v>667</v>
      </c>
      <c r="B2397" t="str">
        <f>IFERROR(__xludf.DUMMYFUNCTION("GOOGLETRANSLATE(A2397,""en"", ""ar"")"),"رجل يرتدي قميصا أصفر يجلس على مقعد خشبي")</f>
        <v>رجل يرتدي قميصا أصفر يجلس على مقعد خشبي</v>
      </c>
    </row>
    <row r="2398">
      <c r="A2398" s="1" t="s">
        <v>667</v>
      </c>
      <c r="B2398" t="str">
        <f>IFERROR(__xludf.DUMMYFUNCTION("GOOGLETRANSLATE(A2398,""en"", ""ar"")"),"رجل يرتدي قميصا أصفر يجلس على مقعد خشبي")</f>
        <v>رجل يرتدي قميصا أصفر يجلس على مقعد خشبي</v>
      </c>
    </row>
    <row r="2399">
      <c r="A2399" s="1" t="s">
        <v>438</v>
      </c>
      <c r="B2399" t="str">
        <f>IFERROR(__xludf.DUMMYFUNCTION("GOOGLETRANSLATE(A2399,""en"", ""ar"")"),"يتم تشغيل اثنين من الكلاب على الشاطئ")</f>
        <v>يتم تشغيل اثنين من الكلاب على الشاطئ</v>
      </c>
    </row>
    <row r="2400">
      <c r="A2400" s="1" t="s">
        <v>438</v>
      </c>
      <c r="B2400" t="str">
        <f>IFERROR(__xludf.DUMMYFUNCTION("GOOGLETRANSLATE(A2400,""en"", ""ar"")"),"يتم تشغيل اثنين من الكلاب على الشاطئ")</f>
        <v>يتم تشغيل اثنين من الكلاب على الشاطئ</v>
      </c>
    </row>
    <row r="2401">
      <c r="A2401" s="1" t="s">
        <v>438</v>
      </c>
      <c r="B2401" t="str">
        <f>IFERROR(__xludf.DUMMYFUNCTION("GOOGLETRANSLATE(A2401,""en"", ""ar"")"),"يتم تشغيل اثنين من الكلاب على الشاطئ")</f>
        <v>يتم تشغيل اثنين من الكلاب على الشاطئ</v>
      </c>
    </row>
    <row r="2402">
      <c r="A2402" s="1" t="s">
        <v>668</v>
      </c>
      <c r="B2402" t="str">
        <f>IFERROR(__xludf.DUMMYFUNCTION("GOOGLETRANSLATE(A2402,""en"", ""ar"")"),"امرأة في ثوب وردي وامرأة في ثوب وردي")</f>
        <v>امرأة في ثوب وردي وامرأة في ثوب وردي</v>
      </c>
    </row>
    <row r="2403">
      <c r="A2403" s="1" t="s">
        <v>668</v>
      </c>
      <c r="B2403" t="str">
        <f>IFERROR(__xludf.DUMMYFUNCTION("GOOGLETRANSLATE(A2403,""en"", ""ar"")"),"امرأة في ثوب وردي وامرأة في ثوب وردي")</f>
        <v>امرأة في ثوب وردي وامرأة في ثوب وردي</v>
      </c>
    </row>
    <row r="2404">
      <c r="A2404" s="1" t="s">
        <v>668</v>
      </c>
      <c r="B2404" t="str">
        <f>IFERROR(__xludf.DUMMYFUNCTION("GOOGLETRANSLATE(A2404,""en"", ""ar"")"),"امرأة في ثوب وردي وامرأة في ثوب وردي")</f>
        <v>امرأة في ثوب وردي وامرأة في ثوب وردي</v>
      </c>
    </row>
    <row r="2405">
      <c r="A2405" s="1" t="s">
        <v>669</v>
      </c>
      <c r="B2405" t="str">
        <f>IFERROR(__xludf.DUMMYFUNCTION("GOOGLETRANSLATE(A2405,""en"", ""ar"")"),"امرأة ترتدي قبعة حمراء وقبعة حمراء يقف أمام حشد من الناس")</f>
        <v>امرأة ترتدي قبعة حمراء وقبعة حمراء يقف أمام حشد من الناس</v>
      </c>
    </row>
    <row r="2406">
      <c r="A2406" s="1" t="s">
        <v>669</v>
      </c>
      <c r="B2406" t="str">
        <f>IFERROR(__xludf.DUMMYFUNCTION("GOOGLETRANSLATE(A2406,""en"", ""ar"")"),"امرأة ترتدي قبعة حمراء وقبعة حمراء يقف أمام حشد من الناس")</f>
        <v>امرأة ترتدي قبعة حمراء وقبعة حمراء يقف أمام حشد من الناس</v>
      </c>
    </row>
    <row r="2407">
      <c r="A2407" s="1" t="s">
        <v>669</v>
      </c>
      <c r="B2407" t="str">
        <f>IFERROR(__xludf.DUMMYFUNCTION("GOOGLETRANSLATE(A2407,""en"", ""ar"")"),"امرأة ترتدي قبعة حمراء وقبعة حمراء يقف أمام حشد من الناس")</f>
        <v>امرأة ترتدي قبعة حمراء وقبعة حمراء يقف أمام حشد من الناس</v>
      </c>
    </row>
    <row r="2408">
      <c r="A2408" s="1" t="s">
        <v>310</v>
      </c>
      <c r="B2408" t="str">
        <f>IFERROR(__xludf.DUMMYFUNCTION("GOOGLETRANSLATE(A2408,""en"", ""ar"")"),"صبي صغير يجلس على مقاعد البدلاء")</f>
        <v>صبي صغير يجلس على مقاعد البدلاء</v>
      </c>
    </row>
    <row r="2409">
      <c r="A2409" s="1" t="s">
        <v>310</v>
      </c>
      <c r="B2409" t="str">
        <f>IFERROR(__xludf.DUMMYFUNCTION("GOOGLETRANSLATE(A2409,""en"", ""ar"")"),"صبي صغير يجلس على مقاعد البدلاء")</f>
        <v>صبي صغير يجلس على مقاعد البدلاء</v>
      </c>
    </row>
    <row r="2410">
      <c r="A2410" s="1" t="s">
        <v>310</v>
      </c>
      <c r="B2410" t="str">
        <f>IFERROR(__xludf.DUMMYFUNCTION("GOOGLETRANSLATE(A2410,""en"", ""ar"")"),"صبي صغير يجلس على مقاعد البدلاء")</f>
        <v>صبي صغير يجلس على مقاعد البدلاء</v>
      </c>
    </row>
    <row r="2411">
      <c r="A2411" s="1" t="s">
        <v>670</v>
      </c>
      <c r="B2411" t="str">
        <f>IFERROR(__xludf.DUMMYFUNCTION("GOOGLETRANSLATE(A2411,""en"", ""ar"")"),"كلب البني مع الكلب البني على الشاطئ")</f>
        <v>كلب البني مع الكلب البني على الشاطئ</v>
      </c>
    </row>
    <row r="2412">
      <c r="A2412" s="1" t="s">
        <v>670</v>
      </c>
      <c r="B2412" t="str">
        <f>IFERROR(__xludf.DUMMYFUNCTION("GOOGLETRANSLATE(A2412,""en"", ""ar"")"),"كلب البني مع الكلب البني على الشاطئ")</f>
        <v>كلب البني مع الكلب البني على الشاطئ</v>
      </c>
    </row>
    <row r="2413">
      <c r="A2413" s="1" t="s">
        <v>670</v>
      </c>
      <c r="B2413" t="str">
        <f>IFERROR(__xludf.DUMMYFUNCTION("GOOGLETRANSLATE(A2413,""en"", ""ar"")"),"كلب البني مع الكلب البني على الشاطئ")</f>
        <v>كلب البني مع الكلب البني على الشاطئ</v>
      </c>
    </row>
    <row r="2414">
      <c r="A2414" s="1" t="s">
        <v>671</v>
      </c>
      <c r="B2414" t="str">
        <f>IFERROR(__xludf.DUMMYFUNCTION("GOOGLETRANSLATE(A2414,""en"", ""ar"")"),"كلب أسود هو ركوب الخيل")</f>
        <v>كلب أسود هو ركوب الخيل</v>
      </c>
    </row>
    <row r="2415">
      <c r="A2415" s="1" t="s">
        <v>671</v>
      </c>
      <c r="B2415" t="str">
        <f>IFERROR(__xludf.DUMMYFUNCTION("GOOGLETRANSLATE(A2415,""en"", ""ar"")"),"كلب أسود هو ركوب الخيل")</f>
        <v>كلب أسود هو ركوب الخيل</v>
      </c>
    </row>
    <row r="2416">
      <c r="A2416" s="1" t="s">
        <v>671</v>
      </c>
      <c r="B2416" t="str">
        <f>IFERROR(__xludf.DUMMYFUNCTION("GOOGLETRANSLATE(A2416,""en"", ""ar"")"),"كلب أسود هو ركوب الخيل")</f>
        <v>كلب أسود هو ركوب الخيل</v>
      </c>
    </row>
    <row r="2417">
      <c r="A2417" s="1" t="s">
        <v>672</v>
      </c>
      <c r="B2417" t="str">
        <f>IFERROR(__xludf.DUMMYFUNCTION("GOOGLETRANSLATE(A2417,""en"", ""ar"")"),"امرأة يلعب الغيتار")</f>
        <v>امرأة يلعب الغيتار</v>
      </c>
    </row>
    <row r="2418">
      <c r="A2418" s="1" t="s">
        <v>672</v>
      </c>
      <c r="B2418" t="str">
        <f>IFERROR(__xludf.DUMMYFUNCTION("GOOGLETRANSLATE(A2418,""en"", ""ar"")"),"امرأة يلعب الغيتار")</f>
        <v>امرأة يلعب الغيتار</v>
      </c>
    </row>
    <row r="2419">
      <c r="A2419" s="1" t="s">
        <v>672</v>
      </c>
      <c r="B2419" t="str">
        <f>IFERROR(__xludf.DUMMYFUNCTION("GOOGLETRANSLATE(A2419,""en"", ""ar"")"),"امرأة يلعب الغيتار")</f>
        <v>امرأة يلعب الغيتار</v>
      </c>
    </row>
    <row r="2420">
      <c r="A2420" s="1" t="s">
        <v>45</v>
      </c>
      <c r="B2420" t="str">
        <f>IFERROR(__xludf.DUMMYFUNCTION("GOOGLETRANSLATE(A2420,""en"", ""ar"")"),"صبي صغير يقف في حقل")</f>
        <v>صبي صغير يقف في حقل</v>
      </c>
    </row>
    <row r="2421">
      <c r="A2421" s="1" t="s">
        <v>45</v>
      </c>
      <c r="B2421" t="str">
        <f>IFERROR(__xludf.DUMMYFUNCTION("GOOGLETRANSLATE(A2421,""en"", ""ar"")"),"صبي صغير يقف في حقل")</f>
        <v>صبي صغير يقف في حقل</v>
      </c>
    </row>
    <row r="2422">
      <c r="A2422" s="1" t="s">
        <v>45</v>
      </c>
      <c r="B2422" t="str">
        <f>IFERROR(__xludf.DUMMYFUNCTION("GOOGLETRANSLATE(A2422,""en"", ""ar"")"),"صبي صغير يقف في حقل")</f>
        <v>صبي صغير يقف في حقل</v>
      </c>
    </row>
    <row r="2423">
      <c r="A2423" s="1" t="s">
        <v>673</v>
      </c>
      <c r="B2423" t="str">
        <f>IFERROR(__xludf.DUMMYFUNCTION("GOOGLETRANSLATE(A2423,""en"", ""ar"")"),"يتم تشغيل اثنين من الكلاب على الطريق الترابية")</f>
        <v>يتم تشغيل اثنين من الكلاب على الطريق الترابية</v>
      </c>
    </row>
    <row r="2424">
      <c r="A2424" s="1" t="s">
        <v>673</v>
      </c>
      <c r="B2424" t="str">
        <f>IFERROR(__xludf.DUMMYFUNCTION("GOOGLETRANSLATE(A2424,""en"", ""ar"")"),"يتم تشغيل اثنين من الكلاب على الطريق الترابية")</f>
        <v>يتم تشغيل اثنين من الكلاب على الطريق الترابية</v>
      </c>
    </row>
    <row r="2425">
      <c r="A2425" s="1" t="s">
        <v>673</v>
      </c>
      <c r="B2425" t="str">
        <f>IFERROR(__xludf.DUMMYFUNCTION("GOOGLETRANSLATE(A2425,""en"", ""ar"")"),"يتم تشغيل اثنين من الكلاب على الطريق الترابية")</f>
        <v>يتم تشغيل اثنين من الكلاب على الطريق الترابية</v>
      </c>
    </row>
    <row r="2426">
      <c r="A2426" s="1" t="s">
        <v>674</v>
      </c>
      <c r="B2426" t="str">
        <f>IFERROR(__xludf.DUMMYFUNCTION("GOOGLETRANSLATE(A2426,""en"", ""ar"")"),"كلب هو القفز على السياج الأخضر")</f>
        <v>كلب هو القفز على السياج الأخضر</v>
      </c>
    </row>
    <row r="2427">
      <c r="A2427" s="1" t="s">
        <v>674</v>
      </c>
      <c r="B2427" t="str">
        <f>IFERROR(__xludf.DUMMYFUNCTION("GOOGLETRANSLATE(A2427,""en"", ""ar"")"),"كلب هو القفز على السياج الأخضر")</f>
        <v>كلب هو القفز على السياج الأخضر</v>
      </c>
    </row>
    <row r="2428">
      <c r="A2428" s="1" t="s">
        <v>674</v>
      </c>
      <c r="B2428" t="str">
        <f>IFERROR(__xludf.DUMMYFUNCTION("GOOGLETRANSLATE(A2428,""en"", ""ar"")"),"كلب هو القفز على السياج الأخضر")</f>
        <v>كلب هو القفز على السياج الأخضر</v>
      </c>
    </row>
    <row r="2429">
      <c r="A2429" s="1" t="s">
        <v>675</v>
      </c>
      <c r="B2429" t="str">
        <f>IFERROR(__xludf.DUMMYFUNCTION("GOOGLETRANSLATE(A2429,""en"", ""ar"")"),"يلعبون اثنين من الصبية الصغار في حقل")</f>
        <v>يلعبون اثنين من الصبية الصغار في حقل</v>
      </c>
    </row>
    <row r="2430">
      <c r="A2430" s="1" t="s">
        <v>675</v>
      </c>
      <c r="B2430" t="str">
        <f>IFERROR(__xludf.DUMMYFUNCTION("GOOGLETRANSLATE(A2430,""en"", ""ar"")"),"يلعبون اثنين من الصبية الصغار في حقل")</f>
        <v>يلعبون اثنين من الصبية الصغار في حقل</v>
      </c>
    </row>
    <row r="2431">
      <c r="A2431" s="1" t="s">
        <v>675</v>
      </c>
      <c r="B2431" t="str">
        <f>IFERROR(__xludf.DUMMYFUNCTION("GOOGLETRANSLATE(A2431,""en"", ""ar"")"),"يلعبون اثنين من الصبية الصغار في حقل")</f>
        <v>يلعبون اثنين من الصبية الصغار في حقل</v>
      </c>
    </row>
    <row r="2432">
      <c r="A2432" s="1" t="s">
        <v>498</v>
      </c>
      <c r="B2432" t="str">
        <f>IFERROR(__xludf.DUMMYFUNCTION("GOOGLETRANSLATE(A2432,""en"", ""ar"")"),"رجل يرتدي قميصا أحمر يجلس على منحدر")</f>
        <v>رجل يرتدي قميصا أحمر يجلس على منحدر</v>
      </c>
    </row>
    <row r="2433">
      <c r="A2433" s="1" t="s">
        <v>498</v>
      </c>
      <c r="B2433" t="str">
        <f>IFERROR(__xludf.DUMMYFUNCTION("GOOGLETRANSLATE(A2433,""en"", ""ar"")"),"رجل يرتدي قميصا أحمر يجلس على منحدر")</f>
        <v>رجل يرتدي قميصا أحمر يجلس على منحدر</v>
      </c>
    </row>
    <row r="2434">
      <c r="A2434" s="1" t="s">
        <v>498</v>
      </c>
      <c r="B2434" t="str">
        <f>IFERROR(__xludf.DUMMYFUNCTION("GOOGLETRANSLATE(A2434,""en"", ""ar"")"),"رجل يرتدي قميصا أحمر يجلس على منحدر")</f>
        <v>رجل يرتدي قميصا أحمر يجلس على منحدر</v>
      </c>
    </row>
    <row r="2435">
      <c r="A2435" s="1" t="s">
        <v>676</v>
      </c>
      <c r="B2435" t="str">
        <f>IFERROR(__xludf.DUMMYFUNCTION("GOOGLETRANSLATE(A2435,""en"", ""ar"")"),"يتم تشغيل كلب أسود على تلة صخرية")</f>
        <v>يتم تشغيل كلب أسود على تلة صخرية</v>
      </c>
    </row>
    <row r="2436">
      <c r="A2436" s="1" t="s">
        <v>676</v>
      </c>
      <c r="B2436" t="str">
        <f>IFERROR(__xludf.DUMMYFUNCTION("GOOGLETRANSLATE(A2436,""en"", ""ar"")"),"يتم تشغيل كلب أسود على تلة صخرية")</f>
        <v>يتم تشغيل كلب أسود على تلة صخرية</v>
      </c>
    </row>
    <row r="2437">
      <c r="A2437" s="1" t="s">
        <v>676</v>
      </c>
      <c r="B2437" t="str">
        <f>IFERROR(__xludf.DUMMYFUNCTION("GOOGLETRANSLATE(A2437,""en"", ""ar"")"),"يتم تشغيل كلب أسود على تلة صخرية")</f>
        <v>يتم تشغيل كلب أسود على تلة صخرية</v>
      </c>
    </row>
    <row r="2438">
      <c r="A2438" s="1" t="s">
        <v>330</v>
      </c>
      <c r="B2438" t="str">
        <f>IFERROR(__xludf.DUMMYFUNCTION("GOOGLETRANSLATE(A2438,""en"", ""ar"")"),"دراجة نارية دراجة نارية على دراجة نارية")</f>
        <v>دراجة نارية دراجة نارية على دراجة نارية</v>
      </c>
    </row>
    <row r="2439">
      <c r="A2439" s="1" t="s">
        <v>330</v>
      </c>
      <c r="B2439" t="str">
        <f>IFERROR(__xludf.DUMMYFUNCTION("GOOGLETRANSLATE(A2439,""en"", ""ar"")"),"دراجة نارية دراجة نارية على دراجة نارية")</f>
        <v>دراجة نارية دراجة نارية على دراجة نارية</v>
      </c>
    </row>
    <row r="2440">
      <c r="A2440" s="1" t="s">
        <v>330</v>
      </c>
      <c r="B2440" t="str">
        <f>IFERROR(__xludf.DUMMYFUNCTION("GOOGLETRANSLATE(A2440,""en"", ""ar"")"),"دراجة نارية دراجة نارية على دراجة نارية")</f>
        <v>دراجة نارية دراجة نارية على دراجة نارية</v>
      </c>
    </row>
    <row r="2441">
      <c r="A2441" s="1" t="s">
        <v>677</v>
      </c>
      <c r="B2441" t="str">
        <f>IFERROR(__xludf.DUMMYFUNCTION("GOOGLETRANSLATE(A2441,""en"", ""ar"")"),"كلب أسود يعمل في الماء")</f>
        <v>كلب أسود يعمل في الماء</v>
      </c>
    </row>
    <row r="2442">
      <c r="A2442" s="1" t="s">
        <v>677</v>
      </c>
      <c r="B2442" t="str">
        <f>IFERROR(__xludf.DUMMYFUNCTION("GOOGLETRANSLATE(A2442,""en"", ""ar"")"),"كلب أسود يعمل في الماء")</f>
        <v>كلب أسود يعمل في الماء</v>
      </c>
    </row>
    <row r="2443">
      <c r="A2443" s="1" t="s">
        <v>677</v>
      </c>
      <c r="B2443" t="str">
        <f>IFERROR(__xludf.DUMMYFUNCTION("GOOGLETRANSLATE(A2443,""en"", ""ar"")"),"كلب أسود يعمل في الماء")</f>
        <v>كلب أسود يعمل في الماء</v>
      </c>
    </row>
    <row r="2444">
      <c r="A2444" s="1" t="s">
        <v>22</v>
      </c>
      <c r="B2444" t="str">
        <f>IFERROR(__xludf.DUMMYFUNCTION("GOOGLETRANSLATE(A2444,""en"", ""ar"")"),"مجموعة من الناس يجلسون على مقاعد البدلاء")</f>
        <v>مجموعة من الناس يجلسون على مقاعد البدلاء</v>
      </c>
    </row>
    <row r="2445">
      <c r="A2445" s="1" t="s">
        <v>22</v>
      </c>
      <c r="B2445" t="str">
        <f>IFERROR(__xludf.DUMMYFUNCTION("GOOGLETRANSLATE(A2445,""en"", ""ar"")"),"مجموعة من الناس يجلسون على مقاعد البدلاء")</f>
        <v>مجموعة من الناس يجلسون على مقاعد البدلاء</v>
      </c>
    </row>
    <row r="2446">
      <c r="A2446" s="1" t="s">
        <v>22</v>
      </c>
      <c r="B2446" t="str">
        <f>IFERROR(__xludf.DUMMYFUNCTION("GOOGLETRANSLATE(A2446,""en"", ""ar"")"),"مجموعة من الناس يجلسون على مقاعد البدلاء")</f>
        <v>مجموعة من الناس يجلسون على مقاعد البدلاء</v>
      </c>
    </row>
    <row r="2447">
      <c r="A2447" s="1" t="s">
        <v>678</v>
      </c>
      <c r="B2447" t="str">
        <f>IFERROR(__xludf.DUMMYFUNCTION("GOOGLETRANSLATE(A2447,""en"", ""ar"")"),"تلعب صبي صغير في الماء")</f>
        <v>تلعب صبي صغير في الماء</v>
      </c>
    </row>
    <row r="2448">
      <c r="A2448" s="1" t="s">
        <v>678</v>
      </c>
      <c r="B2448" t="str">
        <f>IFERROR(__xludf.DUMMYFUNCTION("GOOGLETRANSLATE(A2448,""en"", ""ar"")"),"تلعب صبي صغير في الماء")</f>
        <v>تلعب صبي صغير في الماء</v>
      </c>
    </row>
    <row r="2449">
      <c r="A2449" s="1" t="s">
        <v>678</v>
      </c>
      <c r="B2449" t="str">
        <f>IFERROR(__xludf.DUMMYFUNCTION("GOOGLETRANSLATE(A2449,""en"", ""ar"")"),"تلعب صبي صغير في الماء")</f>
        <v>تلعب صبي صغير في الماء</v>
      </c>
    </row>
    <row r="2450">
      <c r="A2450" s="1" t="s">
        <v>679</v>
      </c>
      <c r="B2450" t="str">
        <f>IFERROR(__xludf.DUMMYFUNCTION("GOOGLETRANSLATE(A2450,""en"", ""ar"")"),"رجل يركب دراجة على تلة صخرية")</f>
        <v>رجل يركب دراجة على تلة صخرية</v>
      </c>
    </row>
    <row r="2451">
      <c r="A2451" s="1" t="s">
        <v>679</v>
      </c>
      <c r="B2451" t="str">
        <f>IFERROR(__xludf.DUMMYFUNCTION("GOOGLETRANSLATE(A2451,""en"", ""ar"")"),"رجل يركب دراجة على تلة صخرية")</f>
        <v>رجل يركب دراجة على تلة صخرية</v>
      </c>
    </row>
    <row r="2452">
      <c r="A2452" s="1" t="s">
        <v>679</v>
      </c>
      <c r="B2452" t="str">
        <f>IFERROR(__xludf.DUMMYFUNCTION("GOOGLETRANSLATE(A2452,""en"", ""ar"")"),"رجل يركب دراجة على تلة صخرية")</f>
        <v>رجل يركب دراجة على تلة صخرية</v>
      </c>
    </row>
    <row r="2453">
      <c r="A2453" s="1" t="s">
        <v>22</v>
      </c>
      <c r="B2453" t="str">
        <f>IFERROR(__xludf.DUMMYFUNCTION("GOOGLETRANSLATE(A2453,""en"", ""ar"")"),"مجموعة من الناس يجلسون على مقاعد البدلاء")</f>
        <v>مجموعة من الناس يجلسون على مقاعد البدلاء</v>
      </c>
    </row>
    <row r="2454">
      <c r="A2454" s="1" t="s">
        <v>22</v>
      </c>
      <c r="B2454" t="str">
        <f>IFERROR(__xludf.DUMMYFUNCTION("GOOGLETRANSLATE(A2454,""en"", ""ar"")"),"مجموعة من الناس يجلسون على مقاعد البدلاء")</f>
        <v>مجموعة من الناس يجلسون على مقاعد البدلاء</v>
      </c>
    </row>
    <row r="2455">
      <c r="A2455" s="1" t="s">
        <v>22</v>
      </c>
      <c r="B2455" t="str">
        <f>IFERROR(__xludf.DUMMYFUNCTION("GOOGLETRANSLATE(A2455,""en"", ""ar"")"),"مجموعة من الناس يجلسون على مقاعد البدلاء")</f>
        <v>مجموعة من الناس يجلسون على مقاعد البدلاء</v>
      </c>
    </row>
    <row r="2456">
      <c r="A2456" s="1" t="s">
        <v>124</v>
      </c>
      <c r="B2456" t="str">
        <f>IFERROR(__xludf.DUMMYFUNCTION("GOOGLETRANSLATE(A2456,""en"", ""ar"")"),"يدير الكلب الأسود عن طريق المياه")</f>
        <v>يدير الكلب الأسود عن طريق المياه</v>
      </c>
    </row>
    <row r="2457">
      <c r="A2457" s="1" t="s">
        <v>124</v>
      </c>
      <c r="B2457" t="str">
        <f>IFERROR(__xludf.DUMMYFUNCTION("GOOGLETRANSLATE(A2457,""en"", ""ar"")"),"يدير الكلب الأسود عن طريق المياه")</f>
        <v>يدير الكلب الأسود عن طريق المياه</v>
      </c>
    </row>
    <row r="2458">
      <c r="A2458" s="1" t="s">
        <v>124</v>
      </c>
      <c r="B2458" t="str">
        <f>IFERROR(__xludf.DUMMYFUNCTION("GOOGLETRANSLATE(A2458,""en"", ""ar"")"),"يدير الكلب الأسود عن طريق المياه")</f>
        <v>يدير الكلب الأسود عن طريق المياه</v>
      </c>
    </row>
    <row r="2459">
      <c r="A2459" s="1" t="s">
        <v>680</v>
      </c>
      <c r="B2459" t="str">
        <f>IFERROR(__xludf.DUMMYFUNCTION("GOOGLETRANSLATE(A2459,""en"", ""ar"")"),"رجل يرتدي قميصا أحمر هو ركوب الدراجة على دراجة")</f>
        <v>رجل يرتدي قميصا أحمر هو ركوب الدراجة على دراجة</v>
      </c>
    </row>
    <row r="2460">
      <c r="A2460" s="1" t="s">
        <v>680</v>
      </c>
      <c r="B2460" t="str">
        <f>IFERROR(__xludf.DUMMYFUNCTION("GOOGLETRANSLATE(A2460,""en"", ""ar"")"),"رجل يرتدي قميصا أحمر هو ركوب الدراجة على دراجة")</f>
        <v>رجل يرتدي قميصا أحمر هو ركوب الدراجة على دراجة</v>
      </c>
    </row>
    <row r="2461">
      <c r="A2461" s="1" t="s">
        <v>680</v>
      </c>
      <c r="B2461" t="str">
        <f>IFERROR(__xludf.DUMMYFUNCTION("GOOGLETRANSLATE(A2461,""en"", ""ar"")"),"رجل يرتدي قميصا أحمر هو ركوب الدراجة على دراجة")</f>
        <v>رجل يرتدي قميصا أحمر هو ركوب الدراجة على دراجة</v>
      </c>
    </row>
    <row r="2462">
      <c r="A2462" s="1" t="s">
        <v>246</v>
      </c>
      <c r="B2462" t="str">
        <f>IFERROR(__xludf.DUMMYFUNCTION("GOOGLETRANSLATE(A2462,""en"", ""ar"")"),"يدير الكلب الأبيض من خلال العشب")</f>
        <v>يدير الكلب الأبيض من خلال العشب</v>
      </c>
    </row>
    <row r="2463">
      <c r="A2463" s="1" t="s">
        <v>246</v>
      </c>
      <c r="B2463" t="str">
        <f>IFERROR(__xludf.DUMMYFUNCTION("GOOGLETRANSLATE(A2463,""en"", ""ar"")"),"يدير الكلب الأبيض من خلال العشب")</f>
        <v>يدير الكلب الأبيض من خلال العشب</v>
      </c>
    </row>
    <row r="2464">
      <c r="A2464" s="1" t="s">
        <v>246</v>
      </c>
      <c r="B2464" t="str">
        <f>IFERROR(__xludf.DUMMYFUNCTION("GOOGLETRANSLATE(A2464,""en"", ""ar"")"),"يدير الكلب الأبيض من خلال العشب")</f>
        <v>يدير الكلب الأبيض من خلال العشب</v>
      </c>
    </row>
    <row r="2465">
      <c r="A2465" s="1" t="s">
        <v>681</v>
      </c>
      <c r="B2465" t="str">
        <f>IFERROR(__xludf.DUMMYFUNCTION("GOOGLETRANSLATE(A2465,""en"", ""ar"")"),"مجموعة من الرجال يرتدون زي الحمراء والبيضاء يلعبون في مجال")</f>
        <v>مجموعة من الرجال يرتدون زي الحمراء والبيضاء يلعبون في مجال</v>
      </c>
    </row>
    <row r="2466">
      <c r="A2466" s="1" t="s">
        <v>681</v>
      </c>
      <c r="B2466" t="str">
        <f>IFERROR(__xludf.DUMMYFUNCTION("GOOGLETRANSLATE(A2466,""en"", ""ar"")"),"مجموعة من الرجال يرتدون زي الحمراء والبيضاء يلعبون في مجال")</f>
        <v>مجموعة من الرجال يرتدون زي الحمراء والبيضاء يلعبون في مجال</v>
      </c>
    </row>
    <row r="2467">
      <c r="A2467" s="1" t="s">
        <v>681</v>
      </c>
      <c r="B2467" t="str">
        <f>IFERROR(__xludf.DUMMYFUNCTION("GOOGLETRANSLATE(A2467,""en"", ""ar"")"),"مجموعة من الرجال يرتدون زي الحمراء والبيضاء يلعبون في مجال")</f>
        <v>مجموعة من الرجال يرتدون زي الحمراء والبيضاء يلعبون في مجال</v>
      </c>
    </row>
    <row r="2468">
      <c r="A2468" s="1" t="s">
        <v>682</v>
      </c>
      <c r="B2468" t="str">
        <f>IFERROR(__xludf.DUMMYFUNCTION("GOOGLETRANSLATE(A2468,""en"", ""ar"")"),"كلب أبيض يقفز في الماء")</f>
        <v>كلب أبيض يقفز في الماء</v>
      </c>
    </row>
    <row r="2469">
      <c r="A2469" s="1" t="s">
        <v>682</v>
      </c>
      <c r="B2469" t="str">
        <f>IFERROR(__xludf.DUMMYFUNCTION("GOOGLETRANSLATE(A2469,""en"", ""ar"")"),"كلب أبيض يقفز في الماء")</f>
        <v>كلب أبيض يقفز في الماء</v>
      </c>
    </row>
    <row r="2470">
      <c r="A2470" s="1" t="s">
        <v>682</v>
      </c>
      <c r="B2470" t="str">
        <f>IFERROR(__xludf.DUMMYFUNCTION("GOOGLETRANSLATE(A2470,""en"", ""ar"")"),"كلب أبيض يقفز في الماء")</f>
        <v>كلب أبيض يقفز في الماء</v>
      </c>
    </row>
    <row r="2471">
      <c r="A2471" s="1" t="s">
        <v>439</v>
      </c>
      <c r="B2471" t="str">
        <f>IFERROR(__xludf.DUMMYFUNCTION("GOOGLETRANSLATE(A2471,""en"", ""ar"")"),"سيرفر هو ركوب موجة")</f>
        <v>سيرفر هو ركوب موجة</v>
      </c>
    </row>
    <row r="2472">
      <c r="A2472" s="1" t="s">
        <v>439</v>
      </c>
      <c r="B2472" t="str">
        <f>IFERROR(__xludf.DUMMYFUNCTION("GOOGLETRANSLATE(A2472,""en"", ""ar"")"),"سيرفر هو ركوب موجة")</f>
        <v>سيرفر هو ركوب موجة</v>
      </c>
    </row>
    <row r="2473">
      <c r="A2473" s="1" t="s">
        <v>439</v>
      </c>
      <c r="B2473" t="str">
        <f>IFERROR(__xludf.DUMMYFUNCTION("GOOGLETRANSLATE(A2473,""en"", ""ar"")"),"سيرفر هو ركوب موجة")</f>
        <v>سيرفر هو ركوب موجة</v>
      </c>
    </row>
    <row r="2474">
      <c r="A2474" s="1" t="s">
        <v>683</v>
      </c>
      <c r="B2474" t="str">
        <f>IFERROR(__xludf.DUMMYFUNCTION("GOOGLETRANSLATE(A2474,""en"", ""ar"")"),"فتاة في قميص وردي وقميص وردي هو عقد قميص وردي وأبيض وردي")</f>
        <v>فتاة في قميص وردي وقميص وردي هو عقد قميص وردي وأبيض وردي</v>
      </c>
    </row>
    <row r="2475">
      <c r="A2475" s="1" t="s">
        <v>683</v>
      </c>
      <c r="B2475" t="str">
        <f>IFERROR(__xludf.DUMMYFUNCTION("GOOGLETRANSLATE(A2475,""en"", ""ar"")"),"فتاة في قميص وردي وقميص وردي هو عقد قميص وردي وأبيض وردي")</f>
        <v>فتاة في قميص وردي وقميص وردي هو عقد قميص وردي وأبيض وردي</v>
      </c>
    </row>
    <row r="2476">
      <c r="A2476" s="1" t="s">
        <v>683</v>
      </c>
      <c r="B2476" t="str">
        <f>IFERROR(__xludf.DUMMYFUNCTION("GOOGLETRANSLATE(A2476,""en"", ""ar"")"),"فتاة في قميص وردي وقميص وردي هو عقد قميص وردي وأبيض وردي")</f>
        <v>فتاة في قميص وردي وقميص وردي هو عقد قميص وردي وأبيض وردي</v>
      </c>
    </row>
    <row r="2477">
      <c r="A2477" s="1" t="s">
        <v>684</v>
      </c>
      <c r="B2477" t="str">
        <f>IFERROR(__xludf.DUMMYFUNCTION("GOOGLETRANSLATE(A2477,""en"", ""ar"")"),"صبي صغير يرتدي قميصا أحمر وقميص أحمر يرتدي قميصا أحمر")</f>
        <v>صبي صغير يرتدي قميصا أحمر وقميص أحمر يرتدي قميصا أحمر</v>
      </c>
    </row>
    <row r="2478">
      <c r="A2478" s="1" t="s">
        <v>684</v>
      </c>
      <c r="B2478" t="str">
        <f>IFERROR(__xludf.DUMMYFUNCTION("GOOGLETRANSLATE(A2478,""en"", ""ar"")"),"صبي صغير يرتدي قميصا أحمر وقميص أحمر يرتدي قميصا أحمر")</f>
        <v>صبي صغير يرتدي قميصا أحمر وقميص أحمر يرتدي قميصا أحمر</v>
      </c>
    </row>
    <row r="2479">
      <c r="A2479" s="1" t="s">
        <v>684</v>
      </c>
      <c r="B2479" t="str">
        <f>IFERROR(__xludf.DUMMYFUNCTION("GOOGLETRANSLATE(A2479,""en"", ""ar"")"),"صبي صغير يرتدي قميصا أحمر وقميص أحمر يرتدي قميصا أحمر")</f>
        <v>صبي صغير يرتدي قميصا أحمر وقميص أحمر يرتدي قميصا أحمر</v>
      </c>
    </row>
    <row r="2480">
      <c r="A2480" s="1" t="s">
        <v>685</v>
      </c>
      <c r="B2480" t="str">
        <f>IFERROR(__xludf.DUMMYFUNCTION("GOOGLETRANSLATE(A2480,""en"", ""ar"")"),"يلعبون اثنين من الكلاب في الماء")</f>
        <v>يلعبون اثنين من الكلاب في الماء</v>
      </c>
    </row>
    <row r="2481">
      <c r="A2481" s="1" t="s">
        <v>685</v>
      </c>
      <c r="B2481" t="str">
        <f>IFERROR(__xludf.DUMMYFUNCTION("GOOGLETRANSLATE(A2481,""en"", ""ar"")"),"يلعبون اثنين من الكلاب في الماء")</f>
        <v>يلعبون اثنين من الكلاب في الماء</v>
      </c>
    </row>
    <row r="2482">
      <c r="A2482" s="1" t="s">
        <v>685</v>
      </c>
      <c r="B2482" t="str">
        <f>IFERROR(__xludf.DUMMYFUNCTION("GOOGLETRANSLATE(A2482,""en"", ""ar"")"),"يلعبون اثنين من الكلاب في الماء")</f>
        <v>يلعبون اثنين من الكلاب في الماء</v>
      </c>
    </row>
    <row r="2483">
      <c r="A2483" s="1" t="s">
        <v>686</v>
      </c>
      <c r="B2483" t="str">
        <f>IFERROR(__xludf.DUMMYFUNCTION("GOOGLETRANSLATE(A2483,""en"", ""ar"")"),"سيرفر في موجة")</f>
        <v>سيرفر في موجة</v>
      </c>
    </row>
    <row r="2484">
      <c r="A2484" s="1" t="s">
        <v>686</v>
      </c>
      <c r="B2484" t="str">
        <f>IFERROR(__xludf.DUMMYFUNCTION("GOOGLETRANSLATE(A2484,""en"", ""ar"")"),"سيرفر في موجة")</f>
        <v>سيرفر في موجة</v>
      </c>
    </row>
    <row r="2485">
      <c r="A2485" s="1" t="s">
        <v>686</v>
      </c>
      <c r="B2485" t="str">
        <f>IFERROR(__xludf.DUMMYFUNCTION("GOOGLETRANSLATE(A2485,""en"", ""ar"")"),"سيرفر في موجة")</f>
        <v>سيرفر في موجة</v>
      </c>
    </row>
    <row r="2486">
      <c r="A2486" s="1" t="s">
        <v>687</v>
      </c>
      <c r="B2486" t="str">
        <f>IFERROR(__xludf.DUMMYFUNCTION("GOOGLETRANSLATE(A2486,""en"", ""ar"")"),"رجل يقوم به خدعة على دراجة هوائية")</f>
        <v>رجل يقوم به خدعة على دراجة هوائية</v>
      </c>
    </row>
    <row r="2487">
      <c r="A2487" s="1" t="s">
        <v>687</v>
      </c>
      <c r="B2487" t="str">
        <f>IFERROR(__xludf.DUMMYFUNCTION("GOOGLETRANSLATE(A2487,""en"", ""ar"")"),"رجل يقوم به خدعة على دراجة هوائية")</f>
        <v>رجل يقوم به خدعة على دراجة هوائية</v>
      </c>
    </row>
    <row r="2488">
      <c r="A2488" s="1" t="s">
        <v>687</v>
      </c>
      <c r="B2488" t="str">
        <f>IFERROR(__xludf.DUMMYFUNCTION("GOOGLETRANSLATE(A2488,""en"", ""ar"")"),"رجل يقوم به خدعة على دراجة هوائية")</f>
        <v>رجل يقوم به خدعة على دراجة هوائية</v>
      </c>
    </row>
    <row r="2489">
      <c r="A2489" s="1" t="s">
        <v>688</v>
      </c>
      <c r="B2489" t="str">
        <f>IFERROR(__xludf.DUMMYFUNCTION("GOOGLETRANSLATE(A2489,""en"", ""ar"")"),"رجل يرتدي قميصا أزرق هو ركوب حيلة على منحدر")</f>
        <v>رجل يرتدي قميصا أزرق هو ركوب حيلة على منحدر</v>
      </c>
    </row>
    <row r="2490">
      <c r="A2490" s="1" t="s">
        <v>688</v>
      </c>
      <c r="B2490" t="str">
        <f>IFERROR(__xludf.DUMMYFUNCTION("GOOGLETRANSLATE(A2490,""en"", ""ar"")"),"رجل يرتدي قميصا أزرق هو ركوب حيلة على منحدر")</f>
        <v>رجل يرتدي قميصا أزرق هو ركوب حيلة على منحدر</v>
      </c>
    </row>
    <row r="2491">
      <c r="A2491" s="1" t="s">
        <v>688</v>
      </c>
      <c r="B2491" t="str">
        <f>IFERROR(__xludf.DUMMYFUNCTION("GOOGLETRANSLATE(A2491,""en"", ""ar"")"),"رجل يرتدي قميصا أزرق هو ركوب حيلة على منحدر")</f>
        <v>رجل يرتدي قميصا أزرق هو ركوب حيلة على منحدر</v>
      </c>
    </row>
    <row r="2492">
      <c r="A2492" s="1" t="s">
        <v>689</v>
      </c>
      <c r="B2492" t="str">
        <f>IFERROR(__xludf.DUMMYFUNCTION("GOOGLETRANSLATE(A2492,""en"", ""ar"")"),"يلعبون طفلين مع صورة")</f>
        <v>يلعبون طفلين مع صورة</v>
      </c>
    </row>
    <row r="2493">
      <c r="A2493" s="1" t="s">
        <v>689</v>
      </c>
      <c r="B2493" t="str">
        <f>IFERROR(__xludf.DUMMYFUNCTION("GOOGLETRANSLATE(A2493,""en"", ""ar"")"),"يلعبون طفلين مع صورة")</f>
        <v>يلعبون طفلين مع صورة</v>
      </c>
    </row>
    <row r="2494">
      <c r="A2494" s="1" t="s">
        <v>689</v>
      </c>
      <c r="B2494" t="str">
        <f>IFERROR(__xludf.DUMMYFUNCTION("GOOGLETRANSLATE(A2494,""en"", ""ar"")"),"يلعبون طفلين مع صورة")</f>
        <v>يلعبون طفلين مع صورة</v>
      </c>
    </row>
    <row r="2495">
      <c r="A2495" s="1" t="s">
        <v>690</v>
      </c>
      <c r="B2495" t="str">
        <f>IFERROR(__xludf.DUMMYFUNCTION("GOOGLETRANSLATE(A2495,""en"", ""ar"")"),"رجل يركب خدعة في غابة")</f>
        <v>رجل يركب خدعة في غابة</v>
      </c>
    </row>
    <row r="2496">
      <c r="A2496" s="1" t="s">
        <v>690</v>
      </c>
      <c r="B2496" t="str">
        <f>IFERROR(__xludf.DUMMYFUNCTION("GOOGLETRANSLATE(A2496,""en"", ""ar"")"),"رجل يركب خدعة في غابة")</f>
        <v>رجل يركب خدعة في غابة</v>
      </c>
    </row>
    <row r="2497">
      <c r="A2497" s="1" t="s">
        <v>690</v>
      </c>
      <c r="B2497" t="str">
        <f>IFERROR(__xludf.DUMMYFUNCTION("GOOGLETRANSLATE(A2497,""en"", ""ar"")"),"رجل يركب خدعة في غابة")</f>
        <v>رجل يركب خدعة في غابة</v>
      </c>
    </row>
    <row r="2498">
      <c r="A2498" s="1" t="s">
        <v>691</v>
      </c>
      <c r="B2498" t="str">
        <f>IFERROR(__xludf.DUMMYFUNCTION("GOOGLETRANSLATE(A2498,""en"", ""ar"")"),"رجل يرتدي قميصا أخضر هو ركوب حيلة على منحدر")</f>
        <v>رجل يرتدي قميصا أخضر هو ركوب حيلة على منحدر</v>
      </c>
    </row>
    <row r="2499">
      <c r="A2499" s="1" t="s">
        <v>691</v>
      </c>
      <c r="B2499" t="str">
        <f>IFERROR(__xludf.DUMMYFUNCTION("GOOGLETRANSLATE(A2499,""en"", ""ar"")"),"رجل يرتدي قميصا أخضر هو ركوب حيلة على منحدر")</f>
        <v>رجل يرتدي قميصا أخضر هو ركوب حيلة على منحدر</v>
      </c>
    </row>
    <row r="2500">
      <c r="A2500" s="1" t="s">
        <v>691</v>
      </c>
      <c r="B2500" t="str">
        <f>IFERROR(__xludf.DUMMYFUNCTION("GOOGLETRANSLATE(A2500,""en"", ""ar"")"),"رجل يرتدي قميصا أخضر هو ركوب حيلة على منحدر")</f>
        <v>رجل يرتدي قميصا أخضر هو ركوب حيلة على منحدر</v>
      </c>
    </row>
    <row r="2501">
      <c r="A2501" s="1" t="s">
        <v>692</v>
      </c>
      <c r="B2501" t="str">
        <f>IFERROR(__xludf.DUMMYFUNCTION("GOOGLETRANSLATE(A2501,""en"", ""ar"")"),"كلب أسود يقف على الشاطئ")</f>
        <v>كلب أسود يقف على الشاطئ</v>
      </c>
    </row>
    <row r="2502">
      <c r="A2502" s="1" t="s">
        <v>692</v>
      </c>
      <c r="B2502" t="str">
        <f>IFERROR(__xludf.DUMMYFUNCTION("GOOGLETRANSLATE(A2502,""en"", ""ar"")"),"كلب أسود يقف على الشاطئ")</f>
        <v>كلب أسود يقف على الشاطئ</v>
      </c>
    </row>
    <row r="2503">
      <c r="A2503" s="1" t="s">
        <v>692</v>
      </c>
      <c r="B2503" t="str">
        <f>IFERROR(__xludf.DUMMYFUNCTION("GOOGLETRANSLATE(A2503,""en"", ""ar"")"),"كلب أسود يقف على الشاطئ")</f>
        <v>كلب أسود يقف على الشاطئ</v>
      </c>
    </row>
    <row r="2504">
      <c r="A2504" s="1" t="s">
        <v>109</v>
      </c>
      <c r="B2504" t="str">
        <f>IFERROR(__xludf.DUMMYFUNCTION("GOOGLETRANSLATE(A2504,""en"", ""ar"")"),"يتم تشغيل كلب أبيض وأسود على العشب")</f>
        <v>يتم تشغيل كلب أبيض وأسود على العشب</v>
      </c>
    </row>
    <row r="2505">
      <c r="A2505" s="1" t="s">
        <v>109</v>
      </c>
      <c r="B2505" t="str">
        <f>IFERROR(__xludf.DUMMYFUNCTION("GOOGLETRANSLATE(A2505,""en"", ""ar"")"),"يتم تشغيل كلب أبيض وأسود على العشب")</f>
        <v>يتم تشغيل كلب أبيض وأسود على العشب</v>
      </c>
    </row>
    <row r="2506">
      <c r="A2506" s="1" t="s">
        <v>109</v>
      </c>
      <c r="B2506" t="str">
        <f>IFERROR(__xludf.DUMMYFUNCTION("GOOGLETRANSLATE(A2506,""en"", ""ar"")"),"يتم تشغيل كلب أبيض وأسود على العشب")</f>
        <v>يتم تشغيل كلب أبيض وأسود على العشب</v>
      </c>
    </row>
    <row r="2507">
      <c r="A2507" s="1" t="s">
        <v>693</v>
      </c>
      <c r="B2507" t="str">
        <f>IFERROR(__xludf.DUMMYFUNCTION("GOOGLETRANSLATE(A2507,""en"", ""ar"")"),"يلعبون اثنين من الكلاب بعصا")</f>
        <v>يلعبون اثنين من الكلاب بعصا</v>
      </c>
    </row>
    <row r="2508">
      <c r="A2508" s="1" t="s">
        <v>693</v>
      </c>
      <c r="B2508" t="str">
        <f>IFERROR(__xludf.DUMMYFUNCTION("GOOGLETRANSLATE(A2508,""en"", ""ar"")"),"يلعبون اثنين من الكلاب بعصا")</f>
        <v>يلعبون اثنين من الكلاب بعصا</v>
      </c>
    </row>
    <row r="2509">
      <c r="A2509" s="1" t="s">
        <v>693</v>
      </c>
      <c r="B2509" t="str">
        <f>IFERROR(__xludf.DUMMYFUNCTION("GOOGLETRANSLATE(A2509,""en"", ""ar"")"),"يلعبون اثنين من الكلاب بعصا")</f>
        <v>يلعبون اثنين من الكلاب بعصا</v>
      </c>
    </row>
    <row r="2510">
      <c r="A2510" s="1" t="s">
        <v>694</v>
      </c>
      <c r="B2510" t="str">
        <f>IFERROR(__xludf.DUMMYFUNCTION("GOOGLETRANSLATE(A2510,""en"", ""ar"")"),"فتاة في ثوب وردي يرتدي اللباس الوردي وفتاة في ثوب أزرق")</f>
        <v>فتاة في ثوب وردي يرتدي اللباس الوردي وفتاة في ثوب أزرق</v>
      </c>
    </row>
    <row r="2511">
      <c r="A2511" s="1" t="s">
        <v>694</v>
      </c>
      <c r="B2511" t="str">
        <f>IFERROR(__xludf.DUMMYFUNCTION("GOOGLETRANSLATE(A2511,""en"", ""ar"")"),"فتاة في ثوب وردي يرتدي اللباس الوردي وفتاة في ثوب أزرق")</f>
        <v>فتاة في ثوب وردي يرتدي اللباس الوردي وفتاة في ثوب أزرق</v>
      </c>
    </row>
    <row r="2512">
      <c r="A2512" s="1" t="s">
        <v>694</v>
      </c>
      <c r="B2512" t="str">
        <f>IFERROR(__xludf.DUMMYFUNCTION("GOOGLETRANSLATE(A2512,""en"", ""ar"")"),"فتاة في ثوب وردي يرتدي اللباس الوردي وفتاة في ثوب أزرق")</f>
        <v>فتاة في ثوب وردي يرتدي اللباس الوردي وفتاة في ثوب أزرق</v>
      </c>
    </row>
    <row r="2513">
      <c r="A2513" s="1" t="s">
        <v>614</v>
      </c>
      <c r="B2513" t="str">
        <f>IFERROR(__xludf.DUMMYFUNCTION("GOOGLETRANSLATE(A2513,""en"", ""ar"")"),"كلب أبيض يسبح في الماء")</f>
        <v>كلب أبيض يسبح في الماء</v>
      </c>
    </row>
    <row r="2514">
      <c r="A2514" s="1" t="s">
        <v>614</v>
      </c>
      <c r="B2514" t="str">
        <f>IFERROR(__xludf.DUMMYFUNCTION("GOOGLETRANSLATE(A2514,""en"", ""ar"")"),"كلب أبيض يسبح في الماء")</f>
        <v>كلب أبيض يسبح في الماء</v>
      </c>
    </row>
    <row r="2515">
      <c r="A2515" s="1" t="s">
        <v>614</v>
      </c>
      <c r="B2515" t="str">
        <f>IFERROR(__xludf.DUMMYFUNCTION("GOOGLETRANSLATE(A2515,""en"", ""ar"")"),"كلب أبيض يسبح في الماء")</f>
        <v>كلب أبيض يسبح في الماء</v>
      </c>
    </row>
    <row r="2516">
      <c r="A2516" s="1" t="s">
        <v>695</v>
      </c>
      <c r="B2516" t="str">
        <f>IFERROR(__xludf.DUMMYFUNCTION("GOOGLETRANSLATE(A2516,""en"", ""ar"")"),"امرأة في سترة سوداء يقف أمام مبنى")</f>
        <v>امرأة في سترة سوداء يقف أمام مبنى</v>
      </c>
    </row>
    <row r="2517">
      <c r="A2517" s="1" t="s">
        <v>695</v>
      </c>
      <c r="B2517" t="str">
        <f>IFERROR(__xludf.DUMMYFUNCTION("GOOGLETRANSLATE(A2517,""en"", ""ar"")"),"امرأة في سترة سوداء يقف أمام مبنى")</f>
        <v>امرأة في سترة سوداء يقف أمام مبنى</v>
      </c>
    </row>
    <row r="2518">
      <c r="A2518" s="1" t="s">
        <v>695</v>
      </c>
      <c r="B2518" t="str">
        <f>IFERROR(__xludf.DUMMYFUNCTION("GOOGLETRANSLATE(A2518,""en"", ""ar"")"),"امرأة في سترة سوداء يقف أمام مبنى")</f>
        <v>امرأة في سترة سوداء يقف أمام مبنى</v>
      </c>
    </row>
    <row r="2519">
      <c r="A2519" s="1" t="s">
        <v>696</v>
      </c>
      <c r="B2519" t="str">
        <f>IFERROR(__xludf.DUMMYFUNCTION("GOOGLETRANSLATE(A2519,""en"", ""ar"")"),"فتاة في ثوب السباحة هو القفز إلى شريحة الحمراء")</f>
        <v>فتاة في ثوب السباحة هو القفز إلى شريحة الحمراء</v>
      </c>
    </row>
    <row r="2520">
      <c r="A2520" s="1" t="s">
        <v>696</v>
      </c>
      <c r="B2520" t="str">
        <f>IFERROR(__xludf.DUMMYFUNCTION("GOOGLETRANSLATE(A2520,""en"", ""ar"")"),"فتاة في ثوب السباحة هو القفز إلى شريحة الحمراء")</f>
        <v>فتاة في ثوب السباحة هو القفز إلى شريحة الحمراء</v>
      </c>
    </row>
    <row r="2521">
      <c r="A2521" s="1" t="s">
        <v>696</v>
      </c>
      <c r="B2521" t="str">
        <f>IFERROR(__xludf.DUMMYFUNCTION("GOOGLETRANSLATE(A2521,""en"", ""ar"")"),"فتاة في ثوب السباحة هو القفز إلى شريحة الحمراء")</f>
        <v>فتاة في ثوب السباحة هو القفز إلى شريحة الحمراء</v>
      </c>
    </row>
    <row r="2522">
      <c r="A2522" s="1" t="s">
        <v>697</v>
      </c>
      <c r="B2522" t="str">
        <f>IFERROR(__xludf.DUMMYFUNCTION("GOOGLETRANSLATE(A2522,""en"", ""ar"")"),"صبي صغير في السراويل الزرقاء هو القفز في الماء")</f>
        <v>صبي صغير في السراويل الزرقاء هو القفز في الماء</v>
      </c>
    </row>
    <row r="2523">
      <c r="A2523" s="1" t="s">
        <v>697</v>
      </c>
      <c r="B2523" t="str">
        <f>IFERROR(__xludf.DUMMYFUNCTION("GOOGLETRANSLATE(A2523,""en"", ""ar"")"),"صبي صغير في السراويل الزرقاء هو القفز في الماء")</f>
        <v>صبي صغير في السراويل الزرقاء هو القفز في الماء</v>
      </c>
    </row>
    <row r="2524">
      <c r="A2524" s="1" t="s">
        <v>697</v>
      </c>
      <c r="B2524" t="str">
        <f>IFERROR(__xludf.DUMMYFUNCTION("GOOGLETRANSLATE(A2524,""en"", ""ar"")"),"صبي صغير في السراويل الزرقاء هو القفز في الماء")</f>
        <v>صبي صغير في السراويل الزرقاء هو القفز في الماء</v>
      </c>
    </row>
    <row r="2525">
      <c r="A2525" s="1" t="s">
        <v>698</v>
      </c>
      <c r="B2525" t="str">
        <f>IFERROR(__xludf.DUMMYFUNCTION("GOOGLETRANSLATE(A2525,""en"", ""ar"")"),"رجل على دراجة على دراجة الترابية")</f>
        <v>رجل على دراجة على دراجة الترابية</v>
      </c>
    </row>
    <row r="2526">
      <c r="A2526" s="1" t="s">
        <v>698</v>
      </c>
      <c r="B2526" t="str">
        <f>IFERROR(__xludf.DUMMYFUNCTION("GOOGLETRANSLATE(A2526,""en"", ""ar"")"),"رجل على دراجة على دراجة الترابية")</f>
        <v>رجل على دراجة على دراجة الترابية</v>
      </c>
    </row>
    <row r="2527">
      <c r="A2527" s="1" t="s">
        <v>698</v>
      </c>
      <c r="B2527" t="str">
        <f>IFERROR(__xludf.DUMMYFUNCTION("GOOGLETRANSLATE(A2527,""en"", ""ar"")"),"رجل على دراجة على دراجة الترابية")</f>
        <v>رجل على دراجة على دراجة الترابية</v>
      </c>
    </row>
    <row r="2528">
      <c r="A2528" s="1" t="s">
        <v>699</v>
      </c>
      <c r="B2528" t="str">
        <f>IFERROR(__xludf.DUMMYFUNCTION("GOOGLETRANSLATE(A2528,""en"", ""ar"")"),"يشغل الكلب البني والأبيض على الشاطئ")</f>
        <v>يشغل الكلب البني والأبيض على الشاطئ</v>
      </c>
    </row>
    <row r="2529">
      <c r="A2529" s="1" t="s">
        <v>699</v>
      </c>
      <c r="B2529" t="str">
        <f>IFERROR(__xludf.DUMMYFUNCTION("GOOGLETRANSLATE(A2529,""en"", ""ar"")"),"يشغل الكلب البني والأبيض على الشاطئ")</f>
        <v>يشغل الكلب البني والأبيض على الشاطئ</v>
      </c>
    </row>
    <row r="2530">
      <c r="A2530" s="1" t="s">
        <v>699</v>
      </c>
      <c r="B2530" t="str">
        <f>IFERROR(__xludf.DUMMYFUNCTION("GOOGLETRANSLATE(A2530,""en"", ""ar"")"),"يشغل الكلب البني والأبيض على الشاطئ")</f>
        <v>يشغل الكلب البني والأبيض على الشاطئ</v>
      </c>
    </row>
    <row r="2531">
      <c r="A2531" s="1" t="s">
        <v>700</v>
      </c>
      <c r="B2531" t="str">
        <f>IFERROR(__xludf.DUMMYFUNCTION("GOOGLETRANSLATE(A2531,""en"", ""ar"")"),"تلعب صبي صغير يرتدي قميصا أزرق مع الكرة")</f>
        <v>تلعب صبي صغير يرتدي قميصا أزرق مع الكرة</v>
      </c>
    </row>
    <row r="2532">
      <c r="A2532" s="1" t="s">
        <v>700</v>
      </c>
      <c r="B2532" t="str">
        <f>IFERROR(__xludf.DUMMYFUNCTION("GOOGLETRANSLATE(A2532,""en"", ""ar"")"),"تلعب صبي صغير يرتدي قميصا أزرق مع الكرة")</f>
        <v>تلعب صبي صغير يرتدي قميصا أزرق مع الكرة</v>
      </c>
    </row>
    <row r="2533">
      <c r="A2533" s="1" t="s">
        <v>700</v>
      </c>
      <c r="B2533" t="str">
        <f>IFERROR(__xludf.DUMMYFUNCTION("GOOGLETRANSLATE(A2533,""en"", ""ar"")"),"تلعب صبي صغير يرتدي قميصا أزرق مع الكرة")</f>
        <v>تلعب صبي صغير يرتدي قميصا أزرق مع الكرة</v>
      </c>
    </row>
    <row r="2534">
      <c r="A2534" s="1" t="s">
        <v>701</v>
      </c>
      <c r="B2534" t="str">
        <f>IFERROR(__xludf.DUMMYFUNCTION("GOOGLETRANSLATE(A2534,""en"", ""ar"")"),"رجل يرتدي قميصا أخضر وقميصا أخضر واقفا على الرصيف")</f>
        <v>رجل يرتدي قميصا أخضر وقميصا أخضر واقفا على الرصيف</v>
      </c>
    </row>
    <row r="2535">
      <c r="A2535" s="1" t="s">
        <v>701</v>
      </c>
      <c r="B2535" t="str">
        <f>IFERROR(__xludf.DUMMYFUNCTION("GOOGLETRANSLATE(A2535,""en"", ""ar"")"),"رجل يرتدي قميصا أخضر وقميصا أخضر واقفا على الرصيف")</f>
        <v>رجل يرتدي قميصا أخضر وقميصا أخضر واقفا على الرصيف</v>
      </c>
    </row>
    <row r="2536">
      <c r="A2536" s="1" t="s">
        <v>701</v>
      </c>
      <c r="B2536" t="str">
        <f>IFERROR(__xludf.DUMMYFUNCTION("GOOGLETRANSLATE(A2536,""en"", ""ar"")"),"رجل يرتدي قميصا أخضر وقميصا أخضر واقفا على الرصيف")</f>
        <v>رجل يرتدي قميصا أخضر وقميصا أخضر واقفا على الرصيف</v>
      </c>
    </row>
    <row r="2537">
      <c r="A2537" s="1" t="s">
        <v>702</v>
      </c>
      <c r="B2537" t="str">
        <f>IFERROR(__xludf.DUMMYFUNCTION("GOOGLETRANSLATE(A2537,""en"", ""ar"")"),"كلب هو القفز فوق جدار")</f>
        <v>كلب هو القفز فوق جدار</v>
      </c>
    </row>
    <row r="2538">
      <c r="A2538" s="1" t="s">
        <v>702</v>
      </c>
      <c r="B2538" t="str">
        <f>IFERROR(__xludf.DUMMYFUNCTION("GOOGLETRANSLATE(A2538,""en"", ""ar"")"),"كلب هو القفز فوق جدار")</f>
        <v>كلب هو القفز فوق جدار</v>
      </c>
    </row>
    <row r="2539">
      <c r="A2539" s="1" t="s">
        <v>702</v>
      </c>
      <c r="B2539" t="str">
        <f>IFERROR(__xludf.DUMMYFUNCTION("GOOGLETRANSLATE(A2539,""en"", ""ar"")"),"كلب هو القفز فوق جدار")</f>
        <v>كلب هو القفز فوق جدار</v>
      </c>
    </row>
    <row r="2540">
      <c r="A2540" s="1" t="s">
        <v>703</v>
      </c>
      <c r="B2540" t="str">
        <f>IFERROR(__xludf.DUMMYFUNCTION("GOOGLETRANSLATE(A2540,""en"", ""ar"")"),"ثلاثة أطفال يجلسون على مقاعد البدلاء")</f>
        <v>ثلاثة أطفال يجلسون على مقاعد البدلاء</v>
      </c>
    </row>
    <row r="2541">
      <c r="A2541" s="1" t="s">
        <v>703</v>
      </c>
      <c r="B2541" t="str">
        <f>IFERROR(__xludf.DUMMYFUNCTION("GOOGLETRANSLATE(A2541,""en"", ""ar"")"),"ثلاثة أطفال يجلسون على مقاعد البدلاء")</f>
        <v>ثلاثة أطفال يجلسون على مقاعد البدلاء</v>
      </c>
    </row>
    <row r="2542">
      <c r="A2542" s="1" t="s">
        <v>703</v>
      </c>
      <c r="B2542" t="str">
        <f>IFERROR(__xludf.DUMMYFUNCTION("GOOGLETRANSLATE(A2542,""en"", ""ar"")"),"ثلاثة أطفال يجلسون على مقاعد البدلاء")</f>
        <v>ثلاثة أطفال يجلسون على مقاعد البدلاء</v>
      </c>
    </row>
    <row r="2543">
      <c r="A2543" s="1" t="s">
        <v>704</v>
      </c>
      <c r="B2543" t="str">
        <f>IFERROR(__xludf.DUMMYFUNCTION("GOOGLETRANSLATE(A2543,""en"", ""ar"")"),"شخص يرتدي قميصا أحمر يقف على منحدر")</f>
        <v>شخص يرتدي قميصا أحمر يقف على منحدر</v>
      </c>
    </row>
    <row r="2544">
      <c r="A2544" s="1" t="s">
        <v>704</v>
      </c>
      <c r="B2544" t="str">
        <f>IFERROR(__xludf.DUMMYFUNCTION("GOOGLETRANSLATE(A2544,""en"", ""ar"")"),"شخص يرتدي قميصا أحمر يقف على منحدر")</f>
        <v>شخص يرتدي قميصا أحمر يقف على منحدر</v>
      </c>
    </row>
    <row r="2545">
      <c r="A2545" s="1" t="s">
        <v>704</v>
      </c>
      <c r="B2545" t="str">
        <f>IFERROR(__xludf.DUMMYFUNCTION("GOOGLETRANSLATE(A2545,""en"", ""ar"")"),"شخص يرتدي قميصا أحمر يقف على منحدر")</f>
        <v>شخص يرتدي قميصا أحمر يقف على منحدر</v>
      </c>
    </row>
    <row r="2546">
      <c r="A2546" s="1" t="s">
        <v>382</v>
      </c>
      <c r="B2546" t="str">
        <f>IFERROR(__xludf.DUMMYFUNCTION("GOOGLETRANSLATE(A2546,""en"", ""ar"")"),"مجموعة من الناس يلعبون في الهواء")</f>
        <v>مجموعة من الناس يلعبون في الهواء</v>
      </c>
    </row>
    <row r="2547">
      <c r="A2547" s="1" t="s">
        <v>382</v>
      </c>
      <c r="B2547" t="str">
        <f>IFERROR(__xludf.DUMMYFUNCTION("GOOGLETRANSLATE(A2547,""en"", ""ar"")"),"مجموعة من الناس يلعبون في الهواء")</f>
        <v>مجموعة من الناس يلعبون في الهواء</v>
      </c>
    </row>
    <row r="2548">
      <c r="A2548" s="1" t="s">
        <v>382</v>
      </c>
      <c r="B2548" t="str">
        <f>IFERROR(__xludf.DUMMYFUNCTION("GOOGLETRANSLATE(A2548,""en"", ""ar"")"),"مجموعة من الناس يلعبون في الهواء")</f>
        <v>مجموعة من الناس يلعبون في الهواء</v>
      </c>
    </row>
    <row r="2549">
      <c r="A2549" s="1" t="s">
        <v>4</v>
      </c>
      <c r="B2549" t="str">
        <f>IFERROR(__xludf.DUMMYFUNCTION("GOOGLETRANSLATE(A2549,""en"", ""ar"")"),"رجل وامرأة تجلس على مقاعد البدلاء")</f>
        <v>رجل وامرأة تجلس على مقاعد البدلاء</v>
      </c>
    </row>
    <row r="2550">
      <c r="A2550" s="1" t="s">
        <v>4</v>
      </c>
      <c r="B2550" t="str">
        <f>IFERROR(__xludf.DUMMYFUNCTION("GOOGLETRANSLATE(A2550,""en"", ""ar"")"),"رجل وامرأة تجلس على مقاعد البدلاء")</f>
        <v>رجل وامرأة تجلس على مقاعد البدلاء</v>
      </c>
    </row>
    <row r="2551">
      <c r="A2551" s="1" t="s">
        <v>4</v>
      </c>
      <c r="B2551" t="str">
        <f>IFERROR(__xludf.DUMMYFUNCTION("GOOGLETRANSLATE(A2551,""en"", ""ar"")"),"رجل وامرأة تجلس على مقاعد البدلاء")</f>
        <v>رجل وامرأة تجلس على مقاعد البدلاء</v>
      </c>
    </row>
    <row r="2552">
      <c r="A2552" s="1" t="s">
        <v>705</v>
      </c>
      <c r="B2552" t="str">
        <f>IFERROR(__xludf.DUMMYFUNCTION("GOOGLETRANSLATE(A2552,""en"", ""ar"")"),"مجموعة من الناس يقفون أمام شجرة")</f>
        <v>مجموعة من الناس يقفون أمام شجرة</v>
      </c>
    </row>
    <row r="2553">
      <c r="A2553" s="1" t="s">
        <v>705</v>
      </c>
      <c r="B2553" t="str">
        <f>IFERROR(__xludf.DUMMYFUNCTION("GOOGLETRANSLATE(A2553,""en"", ""ar"")"),"مجموعة من الناس يقفون أمام شجرة")</f>
        <v>مجموعة من الناس يقفون أمام شجرة</v>
      </c>
    </row>
    <row r="2554">
      <c r="A2554" s="1" t="s">
        <v>705</v>
      </c>
      <c r="B2554" t="str">
        <f>IFERROR(__xludf.DUMMYFUNCTION("GOOGLETRANSLATE(A2554,""en"", ""ar"")"),"مجموعة من الناس يقفون أمام شجرة")</f>
        <v>مجموعة من الناس يقفون أمام شجرة</v>
      </c>
    </row>
    <row r="2555">
      <c r="A2555" s="1" t="s">
        <v>706</v>
      </c>
      <c r="B2555" t="str">
        <f>IFERROR(__xludf.DUMMYFUNCTION("GOOGLETRANSLATE(A2555,""en"", ""ar"")"),"امرأة في قميص أسود يجلس على مقاعد البدلاء")</f>
        <v>امرأة في قميص أسود يجلس على مقاعد البدلاء</v>
      </c>
    </row>
    <row r="2556">
      <c r="A2556" s="1" t="s">
        <v>706</v>
      </c>
      <c r="B2556" t="str">
        <f>IFERROR(__xludf.DUMMYFUNCTION("GOOGLETRANSLATE(A2556,""en"", ""ar"")"),"امرأة في قميص أسود يجلس على مقاعد البدلاء")</f>
        <v>امرأة في قميص أسود يجلس على مقاعد البدلاء</v>
      </c>
    </row>
    <row r="2557">
      <c r="A2557" s="1" t="s">
        <v>706</v>
      </c>
      <c r="B2557" t="str">
        <f>IFERROR(__xludf.DUMMYFUNCTION("GOOGLETRANSLATE(A2557,""en"", ""ar"")"),"امرأة في قميص أسود يجلس على مقاعد البدلاء")</f>
        <v>امرأة في قميص أسود يجلس على مقاعد البدلاء</v>
      </c>
    </row>
    <row r="2558">
      <c r="A2558" s="1" t="s">
        <v>707</v>
      </c>
      <c r="B2558" t="str">
        <f>IFERROR(__xludf.DUMMYFUNCTION("GOOGLETRANSLATE(A2558,""en"", ""ar"")"),"رجل يركب دراجة على دراجة")</f>
        <v>رجل يركب دراجة على دراجة</v>
      </c>
    </row>
    <row r="2559">
      <c r="A2559" s="1" t="s">
        <v>707</v>
      </c>
      <c r="B2559" t="str">
        <f>IFERROR(__xludf.DUMMYFUNCTION("GOOGLETRANSLATE(A2559,""en"", ""ar"")"),"رجل يركب دراجة على دراجة")</f>
        <v>رجل يركب دراجة على دراجة</v>
      </c>
    </row>
    <row r="2560">
      <c r="A2560" s="1" t="s">
        <v>707</v>
      </c>
      <c r="B2560" t="str">
        <f>IFERROR(__xludf.DUMMYFUNCTION("GOOGLETRANSLATE(A2560,""en"", ""ar"")"),"رجل يركب دراجة على دراجة")</f>
        <v>رجل يركب دراجة على دراجة</v>
      </c>
    </row>
    <row r="2561">
      <c r="A2561" s="1" t="s">
        <v>708</v>
      </c>
      <c r="B2561" t="str">
        <f>IFERROR(__xludf.DUMMYFUNCTION("GOOGLETRANSLATE(A2561,""en"", ""ar"")"),"صبي صغير يرتدي قميصا أسود يجلس على سيارة")</f>
        <v>صبي صغير يرتدي قميصا أسود يجلس على سيارة</v>
      </c>
    </row>
    <row r="2562">
      <c r="A2562" s="1" t="s">
        <v>708</v>
      </c>
      <c r="B2562" t="str">
        <f>IFERROR(__xludf.DUMMYFUNCTION("GOOGLETRANSLATE(A2562,""en"", ""ar"")"),"صبي صغير يرتدي قميصا أسود يجلس على سيارة")</f>
        <v>صبي صغير يرتدي قميصا أسود يجلس على سيارة</v>
      </c>
    </row>
    <row r="2563">
      <c r="A2563" s="1" t="s">
        <v>708</v>
      </c>
      <c r="B2563" t="str">
        <f>IFERROR(__xludf.DUMMYFUNCTION("GOOGLETRANSLATE(A2563,""en"", ""ar"")"),"صبي صغير يرتدي قميصا أسود يجلس على سيارة")</f>
        <v>صبي صغير يرتدي قميصا أسود يجلس على سيارة</v>
      </c>
    </row>
    <row r="2564">
      <c r="A2564" s="1" t="s">
        <v>709</v>
      </c>
      <c r="B2564" t="str">
        <f>IFERROR(__xludf.DUMMYFUNCTION("GOOGLETRANSLATE(A2564,""en"", ""ar"")"),"رجل في سترة سوداء يسير عن طريق المياه")</f>
        <v>رجل في سترة سوداء يسير عن طريق المياه</v>
      </c>
    </row>
    <row r="2565">
      <c r="A2565" s="1" t="s">
        <v>709</v>
      </c>
      <c r="B2565" t="str">
        <f>IFERROR(__xludf.DUMMYFUNCTION("GOOGLETRANSLATE(A2565,""en"", ""ar"")"),"رجل في سترة سوداء يسير عن طريق المياه")</f>
        <v>رجل في سترة سوداء يسير عن طريق المياه</v>
      </c>
    </row>
    <row r="2566">
      <c r="A2566" s="1" t="s">
        <v>709</v>
      </c>
      <c r="B2566" t="str">
        <f>IFERROR(__xludf.DUMMYFUNCTION("GOOGLETRANSLATE(A2566,""en"", ""ar"")"),"رجل في سترة سوداء يسير عن طريق المياه")</f>
        <v>رجل في سترة سوداء يسير عن طريق المياه</v>
      </c>
    </row>
    <row r="2567">
      <c r="A2567" s="1" t="s">
        <v>710</v>
      </c>
      <c r="B2567" t="str">
        <f>IFERROR(__xludf.DUMMYFUNCTION("GOOGLETRANSLATE(A2567,""en"", ""ar"")"),"رجل على لوح التزلج على لوح التزلج")</f>
        <v>رجل على لوح التزلج على لوح التزلج</v>
      </c>
    </row>
    <row r="2568">
      <c r="A2568" s="1" t="s">
        <v>710</v>
      </c>
      <c r="B2568" t="str">
        <f>IFERROR(__xludf.DUMMYFUNCTION("GOOGLETRANSLATE(A2568,""en"", ""ar"")"),"رجل على لوح التزلج على لوح التزلج")</f>
        <v>رجل على لوح التزلج على لوح التزلج</v>
      </c>
    </row>
    <row r="2569">
      <c r="A2569" s="1" t="s">
        <v>710</v>
      </c>
      <c r="B2569" t="str">
        <f>IFERROR(__xludf.DUMMYFUNCTION("GOOGLETRANSLATE(A2569,""en"", ""ar"")"),"رجل على لوح التزلج على لوح التزلج")</f>
        <v>رجل على لوح التزلج على لوح التزلج</v>
      </c>
    </row>
    <row r="2570">
      <c r="A2570" s="1" t="s">
        <v>711</v>
      </c>
      <c r="B2570" t="str">
        <f>IFERROR(__xludf.DUMMYFUNCTION("GOOGLETRANSLATE(A2570,""en"", ""ar"")"),"رجل في سترة حمراء وسترة حمراء يقف أمام مبنى")</f>
        <v>رجل في سترة حمراء وسترة حمراء يقف أمام مبنى</v>
      </c>
    </row>
    <row r="2571">
      <c r="A2571" s="1" t="s">
        <v>711</v>
      </c>
      <c r="B2571" t="str">
        <f>IFERROR(__xludf.DUMMYFUNCTION("GOOGLETRANSLATE(A2571,""en"", ""ar"")"),"رجل في سترة حمراء وسترة حمراء يقف أمام مبنى")</f>
        <v>رجل في سترة حمراء وسترة حمراء يقف أمام مبنى</v>
      </c>
    </row>
    <row r="2572">
      <c r="A2572" s="1" t="s">
        <v>711</v>
      </c>
      <c r="B2572" t="str">
        <f>IFERROR(__xludf.DUMMYFUNCTION("GOOGLETRANSLATE(A2572,""en"", ""ar"")"),"رجل في سترة حمراء وسترة حمراء يقف أمام مبنى")</f>
        <v>رجل في سترة حمراء وسترة حمراء يقف أمام مبنى</v>
      </c>
    </row>
    <row r="2573">
      <c r="A2573" s="1" t="s">
        <v>509</v>
      </c>
      <c r="B2573" t="str">
        <f>IFERROR(__xludf.DUMMYFUNCTION("GOOGLETRANSLATE(A2573,""en"", ""ar"")"),"مجموعة من الناس يجلسون على طاولة")</f>
        <v>مجموعة من الناس يجلسون على طاولة</v>
      </c>
    </row>
    <row r="2574">
      <c r="A2574" s="1" t="s">
        <v>509</v>
      </c>
      <c r="B2574" t="str">
        <f>IFERROR(__xludf.DUMMYFUNCTION("GOOGLETRANSLATE(A2574,""en"", ""ar"")"),"مجموعة من الناس يجلسون على طاولة")</f>
        <v>مجموعة من الناس يجلسون على طاولة</v>
      </c>
    </row>
    <row r="2575">
      <c r="A2575" s="1" t="s">
        <v>509</v>
      </c>
      <c r="B2575" t="str">
        <f>IFERROR(__xludf.DUMMYFUNCTION("GOOGLETRANSLATE(A2575,""en"", ""ar"")"),"مجموعة من الناس يجلسون على طاولة")</f>
        <v>مجموعة من الناس يجلسون على طاولة</v>
      </c>
    </row>
    <row r="2576">
      <c r="A2576" s="1" t="s">
        <v>712</v>
      </c>
      <c r="B2576" t="str">
        <f>IFERROR(__xludf.DUMMYFUNCTION("GOOGLETRANSLATE(A2576,""en"", ""ar"")"),"على لوح تزلج يقفز فوق لوح التزلج")</f>
        <v>على لوح تزلج يقفز فوق لوح التزلج</v>
      </c>
    </row>
    <row r="2577">
      <c r="A2577" s="1" t="s">
        <v>712</v>
      </c>
      <c r="B2577" t="str">
        <f>IFERROR(__xludf.DUMMYFUNCTION("GOOGLETRANSLATE(A2577,""en"", ""ar"")"),"على لوح تزلج يقفز فوق لوح التزلج")</f>
        <v>على لوح تزلج يقفز فوق لوح التزلج</v>
      </c>
    </row>
    <row r="2578">
      <c r="A2578" s="1" t="s">
        <v>712</v>
      </c>
      <c r="B2578" t="str">
        <f>IFERROR(__xludf.DUMMYFUNCTION("GOOGLETRANSLATE(A2578,""en"", ""ar"")"),"على لوح تزلج يقفز فوق لوح التزلج")</f>
        <v>على لوح تزلج يقفز فوق لوح التزلج</v>
      </c>
    </row>
    <row r="2579">
      <c r="A2579" s="1" t="s">
        <v>713</v>
      </c>
      <c r="B2579" t="str">
        <f>IFERROR(__xludf.DUMMYFUNCTION("GOOGLETRANSLATE(A2579,""en"", ""ar"")"),"امرأة في قميص أسود وامرأة في قميص أسود")</f>
        <v>امرأة في قميص أسود وامرأة في قميص أسود</v>
      </c>
    </row>
    <row r="2580">
      <c r="A2580" s="1" t="s">
        <v>713</v>
      </c>
      <c r="B2580" t="str">
        <f>IFERROR(__xludf.DUMMYFUNCTION("GOOGLETRANSLATE(A2580,""en"", ""ar"")"),"امرأة في قميص أسود وامرأة في قميص أسود")</f>
        <v>امرأة في قميص أسود وامرأة في قميص أسود</v>
      </c>
    </row>
    <row r="2581">
      <c r="A2581" s="1" t="s">
        <v>713</v>
      </c>
      <c r="B2581" t="str">
        <f>IFERROR(__xludf.DUMMYFUNCTION("GOOGLETRANSLATE(A2581,""en"", ""ar"")"),"امرأة في قميص أسود وامرأة في قميص أسود")</f>
        <v>امرأة في قميص أسود وامرأة في قميص أسود</v>
      </c>
    </row>
    <row r="2582">
      <c r="A2582" s="1" t="s">
        <v>714</v>
      </c>
      <c r="B2582" t="str">
        <f>IFERROR(__xludf.DUMMYFUNCTION("GOOGLETRANSLATE(A2582,""en"", ""ar"")"),"مجموعة من الناس يجلسون على صخرة")</f>
        <v>مجموعة من الناس يجلسون على صخرة</v>
      </c>
    </row>
    <row r="2583">
      <c r="A2583" s="1" t="s">
        <v>714</v>
      </c>
      <c r="B2583" t="str">
        <f>IFERROR(__xludf.DUMMYFUNCTION("GOOGLETRANSLATE(A2583,""en"", ""ar"")"),"مجموعة من الناس يجلسون على صخرة")</f>
        <v>مجموعة من الناس يجلسون على صخرة</v>
      </c>
    </row>
    <row r="2584">
      <c r="A2584" s="1" t="s">
        <v>714</v>
      </c>
      <c r="B2584" t="str">
        <f>IFERROR(__xludf.DUMMYFUNCTION("GOOGLETRANSLATE(A2584,""en"", ""ar"")"),"مجموعة من الناس يجلسون على صخرة")</f>
        <v>مجموعة من الناس يجلسون على صخرة</v>
      </c>
    </row>
    <row r="2585">
      <c r="A2585" s="1" t="s">
        <v>715</v>
      </c>
      <c r="B2585" t="str">
        <f>IFERROR(__xludf.DUMMYFUNCTION("GOOGLETRANSLATE(A2585,""en"", ""ar"")"),"رجل يرتدي قميصا أزرق وقميصا أزرق يجلس في أحد شوارع")</f>
        <v>رجل يرتدي قميصا أزرق وقميصا أزرق يجلس في أحد شوارع</v>
      </c>
    </row>
    <row r="2586">
      <c r="A2586" s="1" t="s">
        <v>715</v>
      </c>
      <c r="B2586" t="str">
        <f>IFERROR(__xludf.DUMMYFUNCTION("GOOGLETRANSLATE(A2586,""en"", ""ar"")"),"رجل يرتدي قميصا أزرق وقميصا أزرق يجلس في أحد شوارع")</f>
        <v>رجل يرتدي قميصا أزرق وقميصا أزرق يجلس في أحد شوارع</v>
      </c>
    </row>
    <row r="2587">
      <c r="A2587" s="1" t="s">
        <v>715</v>
      </c>
      <c r="B2587" t="str">
        <f>IFERROR(__xludf.DUMMYFUNCTION("GOOGLETRANSLATE(A2587,""en"", ""ar"")"),"رجل يرتدي قميصا أزرق وقميصا أزرق يجلس في أحد شوارع")</f>
        <v>رجل يرتدي قميصا أزرق وقميصا أزرق يجلس في أحد شوارع</v>
      </c>
    </row>
    <row r="2588">
      <c r="A2588" s="1" t="s">
        <v>716</v>
      </c>
      <c r="B2588" t="str">
        <f>IFERROR(__xludf.DUMMYFUNCTION("GOOGLETRANSLATE(A2588,""en"", ""ar"")"),"كلب الأسود والبني هو القفز على الثلج")</f>
        <v>كلب الأسود والبني هو القفز على الثلج</v>
      </c>
    </row>
    <row r="2589">
      <c r="A2589" s="1" t="s">
        <v>716</v>
      </c>
      <c r="B2589" t="str">
        <f>IFERROR(__xludf.DUMMYFUNCTION("GOOGLETRANSLATE(A2589,""en"", ""ar"")"),"كلب الأسود والبني هو القفز على الثلج")</f>
        <v>كلب الأسود والبني هو القفز على الثلج</v>
      </c>
    </row>
    <row r="2590">
      <c r="A2590" s="1" t="s">
        <v>716</v>
      </c>
      <c r="B2590" t="str">
        <f>IFERROR(__xludf.DUMMYFUNCTION("GOOGLETRANSLATE(A2590,""en"", ""ar"")"),"كلب الأسود والبني هو القفز على الثلج")</f>
        <v>كلب الأسود والبني هو القفز على الثلج</v>
      </c>
    </row>
    <row r="2591">
      <c r="A2591" s="1" t="s">
        <v>643</v>
      </c>
      <c r="B2591" t="str">
        <f>IFERROR(__xludf.DUMMYFUNCTION("GOOGLETRANSLATE(A2591,""en"", ""ar"")"),"امرأة في قميص أحمر يجلس على الرصيف")</f>
        <v>امرأة في قميص أحمر يجلس على الرصيف</v>
      </c>
    </row>
    <row r="2592">
      <c r="A2592" s="1" t="s">
        <v>643</v>
      </c>
      <c r="B2592" t="str">
        <f>IFERROR(__xludf.DUMMYFUNCTION("GOOGLETRANSLATE(A2592,""en"", ""ar"")"),"امرأة في قميص أحمر يجلس على الرصيف")</f>
        <v>امرأة في قميص أحمر يجلس على الرصيف</v>
      </c>
    </row>
    <row r="2593">
      <c r="A2593" s="1" t="s">
        <v>643</v>
      </c>
      <c r="B2593" t="str">
        <f>IFERROR(__xludf.DUMMYFUNCTION("GOOGLETRANSLATE(A2593,""en"", ""ar"")"),"امرأة في قميص أحمر يجلس على الرصيف")</f>
        <v>امرأة في قميص أحمر يجلس على الرصيف</v>
      </c>
    </row>
    <row r="2594">
      <c r="A2594" s="1" t="s">
        <v>717</v>
      </c>
      <c r="B2594" t="str">
        <f>IFERROR(__xludf.DUMMYFUNCTION("GOOGLETRANSLATE(A2594,""en"", ""ar"")"),"امرأة في قميصا أسود وقميص أبيض يقف على الجدار")</f>
        <v>امرأة في قميصا أسود وقميص أبيض يقف على الجدار</v>
      </c>
    </row>
    <row r="2595">
      <c r="A2595" s="1" t="s">
        <v>717</v>
      </c>
      <c r="B2595" t="str">
        <f>IFERROR(__xludf.DUMMYFUNCTION("GOOGLETRANSLATE(A2595,""en"", ""ar"")"),"امرأة في قميصا أسود وقميص أبيض يقف على الجدار")</f>
        <v>امرأة في قميصا أسود وقميص أبيض يقف على الجدار</v>
      </c>
    </row>
    <row r="2596">
      <c r="A2596" s="1" t="s">
        <v>717</v>
      </c>
      <c r="B2596" t="str">
        <f>IFERROR(__xludf.DUMMYFUNCTION("GOOGLETRANSLATE(A2596,""en"", ""ar"")"),"امرأة في قميصا أسود وقميص أبيض يقف على الجدار")</f>
        <v>امرأة في قميصا أسود وقميص أبيض يقف على الجدار</v>
      </c>
    </row>
    <row r="2597">
      <c r="A2597" s="1" t="s">
        <v>718</v>
      </c>
      <c r="B2597" t="str">
        <f>IFERROR(__xludf.DUMMYFUNCTION("GOOGLETRANSLATE(A2597,""en"", ""ar"")"),"رجل يجلس على مقاعد البدلاء")</f>
        <v>رجل يجلس على مقاعد البدلاء</v>
      </c>
    </row>
    <row r="2598">
      <c r="A2598" s="1" t="s">
        <v>718</v>
      </c>
      <c r="B2598" t="str">
        <f>IFERROR(__xludf.DUMMYFUNCTION("GOOGLETRANSLATE(A2598,""en"", ""ar"")"),"رجل يجلس على مقاعد البدلاء")</f>
        <v>رجل يجلس على مقاعد البدلاء</v>
      </c>
    </row>
    <row r="2599">
      <c r="A2599" s="1" t="s">
        <v>718</v>
      </c>
      <c r="B2599" t="str">
        <f>IFERROR(__xludf.DUMMYFUNCTION("GOOGLETRANSLATE(A2599,""en"", ""ar"")"),"رجل يجلس على مقاعد البدلاء")</f>
        <v>رجل يجلس على مقاعد البدلاء</v>
      </c>
    </row>
    <row r="2600">
      <c r="A2600" s="1" t="s">
        <v>719</v>
      </c>
      <c r="B2600" t="str">
        <f>IFERROR(__xludf.DUMMYFUNCTION("GOOGLETRANSLATE(A2600,""en"", ""ar"")"),"رجل يرتدي قميصا أزرق يجلس على طاولة")</f>
        <v>رجل يرتدي قميصا أزرق يجلس على طاولة</v>
      </c>
    </row>
    <row r="2601">
      <c r="A2601" s="1" t="s">
        <v>719</v>
      </c>
      <c r="B2601" t="str">
        <f>IFERROR(__xludf.DUMMYFUNCTION("GOOGLETRANSLATE(A2601,""en"", ""ar"")"),"رجل يرتدي قميصا أزرق يجلس على طاولة")</f>
        <v>رجل يرتدي قميصا أزرق يجلس على طاولة</v>
      </c>
    </row>
    <row r="2602">
      <c r="A2602" s="1" t="s">
        <v>719</v>
      </c>
      <c r="B2602" t="str">
        <f>IFERROR(__xludf.DUMMYFUNCTION("GOOGLETRANSLATE(A2602,""en"", ""ar"")"),"رجل يرتدي قميصا أزرق يجلس على طاولة")</f>
        <v>رجل يرتدي قميصا أزرق يجلس على طاولة</v>
      </c>
    </row>
    <row r="2603">
      <c r="A2603" s="1" t="s">
        <v>720</v>
      </c>
      <c r="B2603" t="str">
        <f>IFERROR(__xludf.DUMMYFUNCTION("GOOGLETRANSLATE(A2603,""en"", ""ar"")"),"صبي صغير يرتدي قميصا أزرق هو القفز فوق صخرة")</f>
        <v>صبي صغير يرتدي قميصا أزرق هو القفز فوق صخرة</v>
      </c>
    </row>
    <row r="2604">
      <c r="A2604" s="1" t="s">
        <v>720</v>
      </c>
      <c r="B2604" t="str">
        <f>IFERROR(__xludf.DUMMYFUNCTION("GOOGLETRANSLATE(A2604,""en"", ""ar"")"),"صبي صغير يرتدي قميصا أزرق هو القفز فوق صخرة")</f>
        <v>صبي صغير يرتدي قميصا أزرق هو القفز فوق صخرة</v>
      </c>
    </row>
    <row r="2605">
      <c r="A2605" s="1" t="s">
        <v>720</v>
      </c>
      <c r="B2605" t="str">
        <f>IFERROR(__xludf.DUMMYFUNCTION("GOOGLETRANSLATE(A2605,""en"", ""ar"")"),"صبي صغير يرتدي قميصا أزرق هو القفز فوق صخرة")</f>
        <v>صبي صغير يرتدي قميصا أزرق هو القفز فوق صخرة</v>
      </c>
    </row>
    <row r="2606">
      <c r="A2606" s="1" t="s">
        <v>721</v>
      </c>
      <c r="B2606" t="str">
        <f>IFERROR(__xludf.DUMMYFUNCTION("GOOGLETRANSLATE(A2606,""en"", ""ar"")"),"فتاة صغيرة في قميص وردي وقميص وردي")</f>
        <v>فتاة صغيرة في قميص وردي وقميص وردي</v>
      </c>
    </row>
    <row r="2607">
      <c r="A2607" s="1" t="s">
        <v>721</v>
      </c>
      <c r="B2607" t="str">
        <f>IFERROR(__xludf.DUMMYFUNCTION("GOOGLETRANSLATE(A2607,""en"", ""ar"")"),"فتاة صغيرة في قميص وردي وقميص وردي")</f>
        <v>فتاة صغيرة في قميص وردي وقميص وردي</v>
      </c>
    </row>
    <row r="2608">
      <c r="A2608" s="1" t="s">
        <v>721</v>
      </c>
      <c r="B2608" t="str">
        <f>IFERROR(__xludf.DUMMYFUNCTION("GOOGLETRANSLATE(A2608,""en"", ""ar"")"),"فتاة صغيرة في قميص وردي وقميص وردي")</f>
        <v>فتاة صغيرة في قميص وردي وقميص وردي</v>
      </c>
    </row>
    <row r="2609">
      <c r="A2609" s="1" t="s">
        <v>722</v>
      </c>
      <c r="B2609" t="str">
        <f>IFERROR(__xludf.DUMMYFUNCTION("GOOGLETRANSLATE(A2609,""en"", ""ar"")"),"صبي يرتدي قميصا أزرق هو القفز في بركة")</f>
        <v>صبي يرتدي قميصا أزرق هو القفز في بركة</v>
      </c>
    </row>
    <row r="2610">
      <c r="A2610" s="1" t="s">
        <v>722</v>
      </c>
      <c r="B2610" t="str">
        <f>IFERROR(__xludf.DUMMYFUNCTION("GOOGLETRANSLATE(A2610,""en"", ""ar"")"),"صبي يرتدي قميصا أزرق هو القفز في بركة")</f>
        <v>صبي يرتدي قميصا أزرق هو القفز في بركة</v>
      </c>
    </row>
    <row r="2611">
      <c r="A2611" s="1" t="s">
        <v>722</v>
      </c>
      <c r="B2611" t="str">
        <f>IFERROR(__xludf.DUMMYFUNCTION("GOOGLETRANSLATE(A2611,""en"", ""ar"")"),"صبي يرتدي قميصا أزرق هو القفز في بركة")</f>
        <v>صبي يرتدي قميصا أزرق هو القفز في بركة</v>
      </c>
    </row>
    <row r="2612">
      <c r="A2612" s="1" t="s">
        <v>723</v>
      </c>
      <c r="B2612" t="str">
        <f>IFERROR(__xludf.DUMMYFUNCTION("GOOGLETRANSLATE(A2612,""en"", ""ar"")"),"شخص على جبل")</f>
        <v>شخص على جبل</v>
      </c>
    </row>
    <row r="2613">
      <c r="A2613" s="1" t="s">
        <v>723</v>
      </c>
      <c r="B2613" t="str">
        <f>IFERROR(__xludf.DUMMYFUNCTION("GOOGLETRANSLATE(A2613,""en"", ""ar"")"),"شخص على جبل")</f>
        <v>شخص على جبل</v>
      </c>
    </row>
    <row r="2614">
      <c r="A2614" s="1" t="s">
        <v>723</v>
      </c>
      <c r="B2614" t="str">
        <f>IFERROR(__xludf.DUMMYFUNCTION("GOOGLETRANSLATE(A2614,""en"", ""ar"")"),"شخص على جبل")</f>
        <v>شخص على جبل</v>
      </c>
    </row>
    <row r="2615">
      <c r="A2615" s="1" t="s">
        <v>724</v>
      </c>
      <c r="B2615" t="str">
        <f>IFERROR(__xludf.DUMMYFUNCTION("GOOGLETRANSLATE(A2615,""en"", ""ar"")"),"امرأة في سترة صفراء وسترة صفراء يقف في الثلج")</f>
        <v>امرأة في سترة صفراء وسترة صفراء يقف في الثلج</v>
      </c>
    </row>
    <row r="2616">
      <c r="A2616" s="1" t="s">
        <v>724</v>
      </c>
      <c r="B2616" t="str">
        <f>IFERROR(__xludf.DUMMYFUNCTION("GOOGLETRANSLATE(A2616,""en"", ""ar"")"),"امرأة في سترة صفراء وسترة صفراء يقف في الثلج")</f>
        <v>امرأة في سترة صفراء وسترة صفراء يقف في الثلج</v>
      </c>
    </row>
    <row r="2617">
      <c r="A2617" s="1" t="s">
        <v>724</v>
      </c>
      <c r="B2617" t="str">
        <f>IFERROR(__xludf.DUMMYFUNCTION("GOOGLETRANSLATE(A2617,""en"", ""ar"")"),"امرأة في سترة صفراء وسترة صفراء يقف في الثلج")</f>
        <v>امرأة في سترة صفراء وسترة صفراء يقف في الثلج</v>
      </c>
    </row>
    <row r="2618">
      <c r="A2618" s="1" t="s">
        <v>725</v>
      </c>
      <c r="B2618" t="str">
        <f>IFERROR(__xludf.DUMMYFUNCTION("GOOGLETRANSLATE(A2618,""en"", ""ar"")"),"صبي صغير يرتدي قميصا أحمر يجلس على ملعب معشوشب")</f>
        <v>صبي صغير يرتدي قميصا أحمر يجلس على ملعب معشوشب</v>
      </c>
    </row>
    <row r="2619">
      <c r="A2619" s="1" t="s">
        <v>725</v>
      </c>
      <c r="B2619" t="str">
        <f>IFERROR(__xludf.DUMMYFUNCTION("GOOGLETRANSLATE(A2619,""en"", ""ar"")"),"صبي صغير يرتدي قميصا أحمر يجلس على ملعب معشوشب")</f>
        <v>صبي صغير يرتدي قميصا أحمر يجلس على ملعب معشوشب</v>
      </c>
    </row>
    <row r="2620">
      <c r="A2620" s="1" t="s">
        <v>725</v>
      </c>
      <c r="B2620" t="str">
        <f>IFERROR(__xludf.DUMMYFUNCTION("GOOGLETRANSLATE(A2620,""en"", ""ar"")"),"صبي صغير يرتدي قميصا أحمر يجلس على ملعب معشوشب")</f>
        <v>صبي صغير يرتدي قميصا أحمر يجلس على ملعب معشوشب</v>
      </c>
    </row>
    <row r="2621">
      <c r="A2621" s="1" t="s">
        <v>534</v>
      </c>
      <c r="B2621" t="str">
        <f>IFERROR(__xludf.DUMMYFUNCTION("GOOGLETRANSLATE(A2621,""en"", ""ar"")"),"كلب البني يعمل من خلال الثلج")</f>
        <v>كلب البني يعمل من خلال الثلج</v>
      </c>
    </row>
    <row r="2622">
      <c r="A2622" s="1" t="s">
        <v>534</v>
      </c>
      <c r="B2622" t="str">
        <f>IFERROR(__xludf.DUMMYFUNCTION("GOOGLETRANSLATE(A2622,""en"", ""ar"")"),"كلب البني يعمل من خلال الثلج")</f>
        <v>كلب البني يعمل من خلال الثلج</v>
      </c>
    </row>
    <row r="2623">
      <c r="A2623" s="1" t="s">
        <v>534</v>
      </c>
      <c r="B2623" t="str">
        <f>IFERROR(__xludf.DUMMYFUNCTION("GOOGLETRANSLATE(A2623,""en"", ""ar"")"),"كلب البني يعمل من خلال الثلج")</f>
        <v>كلب البني يعمل من خلال الثلج</v>
      </c>
    </row>
    <row r="2624">
      <c r="A2624" s="1" t="s">
        <v>726</v>
      </c>
      <c r="B2624" t="str">
        <f>IFERROR(__xludf.DUMMYFUNCTION("GOOGLETRANSLATE(A2624,""en"", ""ar"")"),"تلعب الكلب البني مع كلب")</f>
        <v>تلعب الكلب البني مع كلب</v>
      </c>
    </row>
    <row r="2625">
      <c r="A2625" s="1" t="s">
        <v>726</v>
      </c>
      <c r="B2625" t="str">
        <f>IFERROR(__xludf.DUMMYFUNCTION("GOOGLETRANSLATE(A2625,""en"", ""ar"")"),"تلعب الكلب البني مع كلب")</f>
        <v>تلعب الكلب البني مع كلب</v>
      </c>
    </row>
    <row r="2626">
      <c r="A2626" s="1" t="s">
        <v>726</v>
      </c>
      <c r="B2626" t="str">
        <f>IFERROR(__xludf.DUMMYFUNCTION("GOOGLETRANSLATE(A2626,""en"", ""ar"")"),"تلعب الكلب البني مع كلب")</f>
        <v>تلعب الكلب البني مع كلب</v>
      </c>
    </row>
    <row r="2627">
      <c r="A2627" s="1" t="s">
        <v>727</v>
      </c>
      <c r="B2627" t="str">
        <f>IFERROR(__xludf.DUMMYFUNCTION("GOOGLETRANSLATE(A2627,""en"", ""ar"")"),"كلب البني هو القفز في الهواء")</f>
        <v>كلب البني هو القفز في الهواء</v>
      </c>
    </row>
    <row r="2628">
      <c r="A2628" s="1" t="s">
        <v>727</v>
      </c>
      <c r="B2628" t="str">
        <f>IFERROR(__xludf.DUMMYFUNCTION("GOOGLETRANSLATE(A2628,""en"", ""ar"")"),"كلب البني هو القفز في الهواء")</f>
        <v>كلب البني هو القفز في الهواء</v>
      </c>
    </row>
    <row r="2629">
      <c r="A2629" s="1" t="s">
        <v>727</v>
      </c>
      <c r="B2629" t="str">
        <f>IFERROR(__xludf.DUMMYFUNCTION("GOOGLETRANSLATE(A2629,""en"", ""ar"")"),"كلب البني هو القفز في الهواء")</f>
        <v>كلب البني هو القفز في الهواء</v>
      </c>
    </row>
    <row r="2630">
      <c r="A2630" s="1" t="s">
        <v>728</v>
      </c>
      <c r="B2630" t="str">
        <f>IFERROR(__xludf.DUMMYFUNCTION("GOOGLETRANSLATE(A2630,""en"", ""ar"")"),"اثنين من الناس يقفون على منحدر صخري")</f>
        <v>اثنين من الناس يقفون على منحدر صخري</v>
      </c>
    </row>
    <row r="2631">
      <c r="A2631" s="1" t="s">
        <v>728</v>
      </c>
      <c r="B2631" t="str">
        <f>IFERROR(__xludf.DUMMYFUNCTION("GOOGLETRANSLATE(A2631,""en"", ""ar"")"),"اثنين من الناس يقفون على منحدر صخري")</f>
        <v>اثنين من الناس يقفون على منحدر صخري</v>
      </c>
    </row>
    <row r="2632">
      <c r="A2632" s="1" t="s">
        <v>728</v>
      </c>
      <c r="B2632" t="str">
        <f>IFERROR(__xludf.DUMMYFUNCTION("GOOGLETRANSLATE(A2632,""en"", ""ar"")"),"اثنين من الناس يقفون على منحدر صخري")</f>
        <v>اثنين من الناس يقفون على منحدر صخري</v>
      </c>
    </row>
    <row r="2633">
      <c r="A2633" s="1" t="s">
        <v>729</v>
      </c>
      <c r="B2633" t="str">
        <f>IFERROR(__xludf.DUMMYFUNCTION("GOOGLETRANSLATE(A2633,""en"", ""ar"")"),"فتاة صغيرة في قميص أحمر وقبعة سوداء وقبعة سوداء وقبعة سوداء وقبعة سوداء وبيضاء")</f>
        <v>فتاة صغيرة في قميص أحمر وقبعة سوداء وقبعة سوداء وقبعة سوداء وقبعة سوداء وبيضاء</v>
      </c>
    </row>
    <row r="2634">
      <c r="A2634" s="1" t="s">
        <v>729</v>
      </c>
      <c r="B2634" t="str">
        <f>IFERROR(__xludf.DUMMYFUNCTION("GOOGLETRANSLATE(A2634,""en"", ""ar"")"),"فتاة صغيرة في قميص أحمر وقبعة سوداء وقبعة سوداء وقبعة سوداء وقبعة سوداء وبيضاء")</f>
        <v>فتاة صغيرة في قميص أحمر وقبعة سوداء وقبعة سوداء وقبعة سوداء وقبعة سوداء وبيضاء</v>
      </c>
    </row>
    <row r="2635">
      <c r="A2635" s="1" t="s">
        <v>729</v>
      </c>
      <c r="B2635" t="str">
        <f>IFERROR(__xludf.DUMMYFUNCTION("GOOGLETRANSLATE(A2635,""en"", ""ar"")"),"فتاة صغيرة في قميص أحمر وقبعة سوداء وقبعة سوداء وقبعة سوداء وقبعة سوداء وبيضاء")</f>
        <v>فتاة صغيرة في قميص أحمر وقبعة سوداء وقبعة سوداء وقبعة سوداء وقبعة سوداء وبيضاء</v>
      </c>
    </row>
    <row r="2636">
      <c r="A2636" s="1" t="s">
        <v>86</v>
      </c>
      <c r="B2636" t="str">
        <f>IFERROR(__xludf.DUMMYFUNCTION("GOOGLETRANSLATE(A2636,""en"", ""ar"")"),"رجل في سترة حمراء يقف في الثلج")</f>
        <v>رجل في سترة حمراء يقف في الثلج</v>
      </c>
    </row>
    <row r="2637">
      <c r="A2637" s="1" t="s">
        <v>86</v>
      </c>
      <c r="B2637" t="str">
        <f>IFERROR(__xludf.DUMMYFUNCTION("GOOGLETRANSLATE(A2637,""en"", ""ar"")"),"رجل في سترة حمراء يقف في الثلج")</f>
        <v>رجل في سترة حمراء يقف في الثلج</v>
      </c>
    </row>
    <row r="2638">
      <c r="A2638" s="1" t="s">
        <v>86</v>
      </c>
      <c r="B2638" t="str">
        <f>IFERROR(__xludf.DUMMYFUNCTION("GOOGLETRANSLATE(A2638,""en"", ""ar"")"),"رجل في سترة حمراء يقف في الثلج")</f>
        <v>رجل في سترة حمراء يقف في الثلج</v>
      </c>
    </row>
    <row r="2639">
      <c r="A2639" s="1" t="s">
        <v>730</v>
      </c>
      <c r="B2639" t="str">
        <f>IFERROR(__xludf.DUMMYFUNCTION("GOOGLETRANSLATE(A2639,""en"", ""ar"")"),"يلعبون اثنين من الكلاب السوداء في العشب")</f>
        <v>يلعبون اثنين من الكلاب السوداء في العشب</v>
      </c>
    </row>
    <row r="2640">
      <c r="A2640" s="1" t="s">
        <v>730</v>
      </c>
      <c r="B2640" t="str">
        <f>IFERROR(__xludf.DUMMYFUNCTION("GOOGLETRANSLATE(A2640,""en"", ""ar"")"),"يلعبون اثنين من الكلاب السوداء في العشب")</f>
        <v>يلعبون اثنين من الكلاب السوداء في العشب</v>
      </c>
    </row>
    <row r="2641">
      <c r="A2641" s="1" t="s">
        <v>730</v>
      </c>
      <c r="B2641" t="str">
        <f>IFERROR(__xludf.DUMMYFUNCTION("GOOGLETRANSLATE(A2641,""en"", ""ar"")"),"يلعبون اثنين من الكلاب السوداء في العشب")</f>
        <v>يلعبون اثنين من الكلاب السوداء في العشب</v>
      </c>
    </row>
    <row r="2642">
      <c r="A2642" s="1" t="s">
        <v>731</v>
      </c>
      <c r="B2642" t="str">
        <f>IFERROR(__xludf.DUMMYFUNCTION("GOOGLETRANSLATE(A2642,""en"", ""ar"")"),"رجل في سترة خضراء يقف على الرصيف")</f>
        <v>رجل في سترة خضراء يقف على الرصيف</v>
      </c>
    </row>
    <row r="2643">
      <c r="A2643" s="1" t="s">
        <v>731</v>
      </c>
      <c r="B2643" t="str">
        <f>IFERROR(__xludf.DUMMYFUNCTION("GOOGLETRANSLATE(A2643,""en"", ""ar"")"),"رجل في سترة خضراء يقف على الرصيف")</f>
        <v>رجل في سترة خضراء يقف على الرصيف</v>
      </c>
    </row>
    <row r="2644">
      <c r="A2644" s="1" t="s">
        <v>731</v>
      </c>
      <c r="B2644" t="str">
        <f>IFERROR(__xludf.DUMMYFUNCTION("GOOGLETRANSLATE(A2644,""en"", ""ar"")"),"رجل في سترة خضراء يقف على الرصيف")</f>
        <v>رجل في سترة خضراء يقف على الرصيف</v>
      </c>
    </row>
    <row r="2645">
      <c r="A2645" s="1" t="s">
        <v>732</v>
      </c>
      <c r="B2645" t="str">
        <f>IFERROR(__xludf.DUMMYFUNCTION("GOOGLETRANSLATE(A2645,""en"", ""ar"")"),"امرأة في معطف أبيض وأسود يسير في بركة")</f>
        <v>امرأة في معطف أبيض وأسود يسير في بركة</v>
      </c>
    </row>
    <row r="2646">
      <c r="A2646" s="1" t="s">
        <v>732</v>
      </c>
      <c r="B2646" t="str">
        <f>IFERROR(__xludf.DUMMYFUNCTION("GOOGLETRANSLATE(A2646,""en"", ""ar"")"),"امرأة في معطف أبيض وأسود يسير في بركة")</f>
        <v>امرأة في معطف أبيض وأسود يسير في بركة</v>
      </c>
    </row>
    <row r="2647">
      <c r="A2647" s="1" t="s">
        <v>732</v>
      </c>
      <c r="B2647" t="str">
        <f>IFERROR(__xludf.DUMMYFUNCTION("GOOGLETRANSLATE(A2647,""en"", ""ar"")"),"امرأة في معطف أبيض وأسود يسير في بركة")</f>
        <v>امرأة في معطف أبيض وأسود يسير في بركة</v>
      </c>
    </row>
    <row r="2648">
      <c r="A2648" s="1" t="s">
        <v>733</v>
      </c>
      <c r="B2648" t="str">
        <f>IFERROR(__xludf.DUMMYFUNCTION("GOOGLETRANSLATE(A2648,""en"", ""ar"")"),"رجل يرتدي قميصا أزرق وتسلق الصخور")</f>
        <v>رجل يرتدي قميصا أزرق وتسلق الصخور</v>
      </c>
    </row>
    <row r="2649">
      <c r="A2649" s="1" t="s">
        <v>733</v>
      </c>
      <c r="B2649" t="str">
        <f>IFERROR(__xludf.DUMMYFUNCTION("GOOGLETRANSLATE(A2649,""en"", ""ar"")"),"رجل يرتدي قميصا أزرق وتسلق الصخور")</f>
        <v>رجل يرتدي قميصا أزرق وتسلق الصخور</v>
      </c>
    </row>
    <row r="2650">
      <c r="A2650" s="1" t="s">
        <v>733</v>
      </c>
      <c r="B2650" t="str">
        <f>IFERROR(__xludf.DUMMYFUNCTION("GOOGLETRANSLATE(A2650,""en"", ""ar"")"),"رجل يرتدي قميصا أزرق وتسلق الصخور")</f>
        <v>رجل يرتدي قميصا أزرق وتسلق الصخور</v>
      </c>
    </row>
    <row r="2651">
      <c r="A2651" s="1" t="s">
        <v>214</v>
      </c>
      <c r="B2651" t="str">
        <f>IFERROR(__xludf.DUMMYFUNCTION("GOOGLETRANSLATE(A2651,""en"", ""ar"")"),"كلب أبيض يعمل من خلال العشب")</f>
        <v>كلب أبيض يعمل من خلال العشب</v>
      </c>
    </row>
    <row r="2652">
      <c r="A2652" s="1" t="s">
        <v>214</v>
      </c>
      <c r="B2652" t="str">
        <f>IFERROR(__xludf.DUMMYFUNCTION("GOOGLETRANSLATE(A2652,""en"", ""ar"")"),"كلب أبيض يعمل من خلال العشب")</f>
        <v>كلب أبيض يعمل من خلال العشب</v>
      </c>
    </row>
    <row r="2653">
      <c r="A2653" s="1" t="s">
        <v>214</v>
      </c>
      <c r="B2653" t="str">
        <f>IFERROR(__xludf.DUMMYFUNCTION("GOOGLETRANSLATE(A2653,""en"", ""ar"")"),"كلب أبيض يعمل من خلال العشب")</f>
        <v>كلب أبيض يعمل من خلال العشب</v>
      </c>
    </row>
    <row r="2654">
      <c r="A2654" s="1" t="s">
        <v>112</v>
      </c>
      <c r="B2654" t="str">
        <f>IFERROR(__xludf.DUMMYFUNCTION("GOOGLETRANSLATE(A2654,""en"", ""ar"")"),"مجموعة من الناس يقفون على الشارع")</f>
        <v>مجموعة من الناس يقفون على الشارع</v>
      </c>
    </row>
    <row r="2655">
      <c r="A2655" s="1" t="s">
        <v>112</v>
      </c>
      <c r="B2655" t="str">
        <f>IFERROR(__xludf.DUMMYFUNCTION("GOOGLETRANSLATE(A2655,""en"", ""ar"")"),"مجموعة من الناس يقفون على الشارع")</f>
        <v>مجموعة من الناس يقفون على الشارع</v>
      </c>
    </row>
    <row r="2656">
      <c r="A2656" s="1" t="s">
        <v>112</v>
      </c>
      <c r="B2656" t="str">
        <f>IFERROR(__xludf.DUMMYFUNCTION("GOOGLETRANSLATE(A2656,""en"", ""ar"")"),"مجموعة من الناس يقفون على الشارع")</f>
        <v>مجموعة من الناس يقفون على الشارع</v>
      </c>
    </row>
    <row r="2657">
      <c r="A2657" s="1" t="s">
        <v>734</v>
      </c>
      <c r="B2657" t="str">
        <f>IFERROR(__xludf.DUMMYFUNCTION("GOOGLETRANSLATE(A2657,""en"", ""ar"")"),"رجل في سترة حمراء وسترة حمراء يقف في الثلج")</f>
        <v>رجل في سترة حمراء وسترة حمراء يقف في الثلج</v>
      </c>
    </row>
    <row r="2658">
      <c r="A2658" s="1" t="s">
        <v>734</v>
      </c>
      <c r="B2658" t="str">
        <f>IFERROR(__xludf.DUMMYFUNCTION("GOOGLETRANSLATE(A2658,""en"", ""ar"")"),"رجل في سترة حمراء وسترة حمراء يقف في الثلج")</f>
        <v>رجل في سترة حمراء وسترة حمراء يقف في الثلج</v>
      </c>
    </row>
    <row r="2659">
      <c r="A2659" s="1" t="s">
        <v>734</v>
      </c>
      <c r="B2659" t="str">
        <f>IFERROR(__xludf.DUMMYFUNCTION("GOOGLETRANSLATE(A2659,""en"", ""ar"")"),"رجل في سترة حمراء وسترة حمراء يقف في الثلج")</f>
        <v>رجل في سترة حمراء وسترة حمراء يقف في الثلج</v>
      </c>
    </row>
    <row r="2660">
      <c r="A2660" s="1" t="s">
        <v>735</v>
      </c>
      <c r="B2660" t="str">
        <f>IFERROR(__xludf.DUMMYFUNCTION("GOOGLETRANSLATE(A2660,""en"", ""ar"")"),"طفلان يقفون أمام مبنى")</f>
        <v>طفلان يقفون أمام مبنى</v>
      </c>
    </row>
    <row r="2661">
      <c r="A2661" s="1" t="s">
        <v>735</v>
      </c>
      <c r="B2661" t="str">
        <f>IFERROR(__xludf.DUMMYFUNCTION("GOOGLETRANSLATE(A2661,""en"", ""ar"")"),"طفلان يقفون أمام مبنى")</f>
        <v>طفلان يقفون أمام مبنى</v>
      </c>
    </row>
    <row r="2662">
      <c r="A2662" s="1" t="s">
        <v>735</v>
      </c>
      <c r="B2662" t="str">
        <f>IFERROR(__xludf.DUMMYFUNCTION("GOOGLETRANSLATE(A2662,""en"", ""ar"")"),"طفلان يقفون أمام مبنى")</f>
        <v>طفلان يقفون أمام مبنى</v>
      </c>
    </row>
    <row r="2663">
      <c r="A2663" s="1" t="s">
        <v>146</v>
      </c>
      <c r="B2663" t="str">
        <f>IFERROR(__xludf.DUMMYFUNCTION("GOOGLETRANSLATE(A2663,""en"", ""ar"")"),"رجل يرتدي قميصا أسود يقف أمام مبنى")</f>
        <v>رجل يرتدي قميصا أسود يقف أمام مبنى</v>
      </c>
    </row>
    <row r="2664">
      <c r="A2664" s="1" t="s">
        <v>146</v>
      </c>
      <c r="B2664" t="str">
        <f>IFERROR(__xludf.DUMMYFUNCTION("GOOGLETRANSLATE(A2664,""en"", ""ar"")"),"رجل يرتدي قميصا أسود يقف أمام مبنى")</f>
        <v>رجل يرتدي قميصا أسود يقف أمام مبنى</v>
      </c>
    </row>
    <row r="2665">
      <c r="A2665" s="1" t="s">
        <v>146</v>
      </c>
      <c r="B2665" t="str">
        <f>IFERROR(__xludf.DUMMYFUNCTION("GOOGLETRANSLATE(A2665,""en"", ""ar"")"),"رجل يرتدي قميصا أسود يقف أمام مبنى")</f>
        <v>رجل يرتدي قميصا أسود يقف أمام مبنى</v>
      </c>
    </row>
    <row r="2666">
      <c r="A2666" s="1" t="s">
        <v>736</v>
      </c>
      <c r="B2666" t="str">
        <f>IFERROR(__xludf.DUMMYFUNCTION("GOOGLETRANSLATE(A2666,""en"", ""ar"")"),"رجل يرتدي قميصا أحمر يقف في الثلج")</f>
        <v>رجل يرتدي قميصا أحمر يقف في الثلج</v>
      </c>
    </row>
    <row r="2667">
      <c r="A2667" s="1" t="s">
        <v>736</v>
      </c>
      <c r="B2667" t="str">
        <f>IFERROR(__xludf.DUMMYFUNCTION("GOOGLETRANSLATE(A2667,""en"", ""ar"")"),"رجل يرتدي قميصا أحمر يقف في الثلج")</f>
        <v>رجل يرتدي قميصا أحمر يقف في الثلج</v>
      </c>
    </row>
    <row r="2668">
      <c r="A2668" s="1" t="s">
        <v>736</v>
      </c>
      <c r="B2668" t="str">
        <f>IFERROR(__xludf.DUMMYFUNCTION("GOOGLETRANSLATE(A2668,""en"", ""ar"")"),"رجل يرتدي قميصا أحمر يقف في الثلج")</f>
        <v>رجل يرتدي قميصا أحمر يقف في الثلج</v>
      </c>
    </row>
    <row r="2669">
      <c r="A2669" s="1" t="s">
        <v>737</v>
      </c>
      <c r="B2669" t="str">
        <f>IFERROR(__xludf.DUMMYFUNCTION("GOOGLETRANSLATE(A2669,""en"", ""ar"")"),"كلب أسود يقفز في الهواء")</f>
        <v>كلب أسود يقفز في الهواء</v>
      </c>
    </row>
    <row r="2670">
      <c r="A2670" s="1" t="s">
        <v>737</v>
      </c>
      <c r="B2670" t="str">
        <f>IFERROR(__xludf.DUMMYFUNCTION("GOOGLETRANSLATE(A2670,""en"", ""ar"")"),"كلب أسود يقفز في الهواء")</f>
        <v>كلب أسود يقفز في الهواء</v>
      </c>
    </row>
    <row r="2671">
      <c r="A2671" s="1" t="s">
        <v>737</v>
      </c>
      <c r="B2671" t="str">
        <f>IFERROR(__xludf.DUMMYFUNCTION("GOOGLETRANSLATE(A2671,""en"", ""ar"")"),"كلب أسود يقفز في الهواء")</f>
        <v>كلب أسود يقفز في الهواء</v>
      </c>
    </row>
    <row r="2672">
      <c r="A2672" s="1" t="s">
        <v>325</v>
      </c>
      <c r="B2672" t="str">
        <f>IFERROR(__xludf.DUMMYFUNCTION("GOOGLETRANSLATE(A2672,""en"", ""ar"")"),"مجموعة من الناس يقفون في الشارع")</f>
        <v>مجموعة من الناس يقفون في الشارع</v>
      </c>
    </row>
    <row r="2673">
      <c r="A2673" s="1" t="s">
        <v>325</v>
      </c>
      <c r="B2673" t="str">
        <f>IFERROR(__xludf.DUMMYFUNCTION("GOOGLETRANSLATE(A2673,""en"", ""ar"")"),"مجموعة من الناس يقفون في الشارع")</f>
        <v>مجموعة من الناس يقفون في الشارع</v>
      </c>
    </row>
    <row r="2674">
      <c r="A2674" s="1" t="s">
        <v>325</v>
      </c>
      <c r="B2674" t="str">
        <f>IFERROR(__xludf.DUMMYFUNCTION("GOOGLETRANSLATE(A2674,""en"", ""ar"")"),"مجموعة من الناس يقفون في الشارع")</f>
        <v>مجموعة من الناس يقفون في الشارع</v>
      </c>
    </row>
    <row r="2675">
      <c r="A2675" s="1" t="s">
        <v>738</v>
      </c>
      <c r="B2675" t="str">
        <f>IFERROR(__xludf.DUMMYFUNCTION("GOOGLETRANSLATE(A2675,""en"", ""ar"")"),"كلب تان يعمل من خلال الرمال")</f>
        <v>كلب تان يعمل من خلال الرمال</v>
      </c>
    </row>
    <row r="2676">
      <c r="A2676" s="1" t="s">
        <v>738</v>
      </c>
      <c r="B2676" t="str">
        <f>IFERROR(__xludf.DUMMYFUNCTION("GOOGLETRANSLATE(A2676,""en"", ""ar"")"),"كلب تان يعمل من خلال الرمال")</f>
        <v>كلب تان يعمل من خلال الرمال</v>
      </c>
    </row>
    <row r="2677">
      <c r="A2677" s="1" t="s">
        <v>738</v>
      </c>
      <c r="B2677" t="str">
        <f>IFERROR(__xludf.DUMMYFUNCTION("GOOGLETRANSLATE(A2677,""en"", ""ar"")"),"كلب تان يعمل من خلال الرمال")</f>
        <v>كلب تان يعمل من خلال الرمال</v>
      </c>
    </row>
    <row r="2678">
      <c r="A2678" s="1" t="s">
        <v>81</v>
      </c>
      <c r="B2678" t="str">
        <f>IFERROR(__xludf.DUMMYFUNCTION("GOOGLETRANSLATE(A2678,""en"", ""ar"")"),"كلب البني يعمل من خلال العشب")</f>
        <v>كلب البني يعمل من خلال العشب</v>
      </c>
    </row>
    <row r="2679">
      <c r="A2679" s="1" t="s">
        <v>81</v>
      </c>
      <c r="B2679" t="str">
        <f>IFERROR(__xludf.DUMMYFUNCTION("GOOGLETRANSLATE(A2679,""en"", ""ar"")"),"كلب البني يعمل من خلال العشب")</f>
        <v>كلب البني يعمل من خلال العشب</v>
      </c>
    </row>
    <row r="2680">
      <c r="A2680" s="1" t="s">
        <v>81</v>
      </c>
      <c r="B2680" t="str">
        <f>IFERROR(__xludf.DUMMYFUNCTION("GOOGLETRANSLATE(A2680,""en"", ""ar"")"),"كلب البني يعمل من خلال العشب")</f>
        <v>كلب البني يعمل من خلال العشب</v>
      </c>
    </row>
    <row r="2681">
      <c r="A2681" s="1" t="s">
        <v>739</v>
      </c>
      <c r="B2681" t="str">
        <f>IFERROR(__xludf.DUMMYFUNCTION("GOOGLETRANSLATE(A2681,""en"", ""ar"")"),"شخص يرتدي قميصا أحمر وقميص أحمر يقف على العشب")</f>
        <v>شخص يرتدي قميصا أحمر وقميص أحمر يقف على العشب</v>
      </c>
    </row>
    <row r="2682">
      <c r="A2682" s="1" t="s">
        <v>739</v>
      </c>
      <c r="B2682" t="str">
        <f>IFERROR(__xludf.DUMMYFUNCTION("GOOGLETRANSLATE(A2682,""en"", ""ar"")"),"شخص يرتدي قميصا أحمر وقميص أحمر يقف على العشب")</f>
        <v>شخص يرتدي قميصا أحمر وقميص أحمر يقف على العشب</v>
      </c>
    </row>
    <row r="2683">
      <c r="A2683" s="1" t="s">
        <v>739</v>
      </c>
      <c r="B2683" t="str">
        <f>IFERROR(__xludf.DUMMYFUNCTION("GOOGLETRANSLATE(A2683,""en"", ""ar"")"),"شخص يرتدي قميصا أحمر وقميص أحمر يقف على العشب")</f>
        <v>شخص يرتدي قميصا أحمر وقميص أحمر يقف على العشب</v>
      </c>
    </row>
    <row r="2684">
      <c r="A2684" s="1" t="s">
        <v>740</v>
      </c>
      <c r="B2684" t="str">
        <f>IFERROR(__xludf.DUMMYFUNCTION("GOOGLETRANSLATE(A2684,""en"", ""ar"")"),"مجموعة من الناس يجلسون في الشوارع")</f>
        <v>مجموعة من الناس يجلسون في الشوارع</v>
      </c>
    </row>
    <row r="2685">
      <c r="A2685" s="1" t="s">
        <v>740</v>
      </c>
      <c r="B2685" t="str">
        <f>IFERROR(__xludf.DUMMYFUNCTION("GOOGLETRANSLATE(A2685,""en"", ""ar"")"),"مجموعة من الناس يجلسون في الشوارع")</f>
        <v>مجموعة من الناس يجلسون في الشوارع</v>
      </c>
    </row>
    <row r="2686">
      <c r="A2686" s="1" t="s">
        <v>740</v>
      </c>
      <c r="B2686" t="str">
        <f>IFERROR(__xludf.DUMMYFUNCTION("GOOGLETRANSLATE(A2686,""en"", ""ar"")"),"مجموعة من الناس يجلسون في الشوارع")</f>
        <v>مجموعة من الناس يجلسون في الشوارع</v>
      </c>
    </row>
    <row r="2687">
      <c r="A2687" s="1" t="s">
        <v>741</v>
      </c>
      <c r="B2687" t="str">
        <f>IFERROR(__xludf.DUMMYFUNCTION("GOOGLETRANSLATE(A2687,""en"", ""ar"")"),"اثنين من الناس يجلسون على الرصيف")</f>
        <v>اثنين من الناس يجلسون على الرصيف</v>
      </c>
    </row>
    <row r="2688">
      <c r="A2688" s="1" t="s">
        <v>741</v>
      </c>
      <c r="B2688" t="str">
        <f>IFERROR(__xludf.DUMMYFUNCTION("GOOGLETRANSLATE(A2688,""en"", ""ar"")"),"اثنين من الناس يجلسون على الرصيف")</f>
        <v>اثنين من الناس يجلسون على الرصيف</v>
      </c>
    </row>
    <row r="2689">
      <c r="A2689" s="1" t="s">
        <v>741</v>
      </c>
      <c r="B2689" t="str">
        <f>IFERROR(__xludf.DUMMYFUNCTION("GOOGLETRANSLATE(A2689,""en"", ""ar"")"),"اثنين من الناس يجلسون على الرصيف")</f>
        <v>اثنين من الناس يجلسون على الرصيف</v>
      </c>
    </row>
    <row r="2690">
      <c r="A2690" s="1" t="s">
        <v>742</v>
      </c>
      <c r="B2690" t="str">
        <f>IFERROR(__xludf.DUMMYFUNCTION("GOOGLETRANSLATE(A2690,""en"", ""ar"")"),"يجلس رجل في حقل")</f>
        <v>يجلس رجل في حقل</v>
      </c>
    </row>
    <row r="2691">
      <c r="A2691" s="1" t="s">
        <v>742</v>
      </c>
      <c r="B2691" t="str">
        <f>IFERROR(__xludf.DUMMYFUNCTION("GOOGLETRANSLATE(A2691,""en"", ""ar"")"),"يجلس رجل في حقل")</f>
        <v>يجلس رجل في حقل</v>
      </c>
    </row>
    <row r="2692">
      <c r="A2692" s="1" t="s">
        <v>742</v>
      </c>
      <c r="B2692" t="str">
        <f>IFERROR(__xludf.DUMMYFUNCTION("GOOGLETRANSLATE(A2692,""en"", ""ar"")"),"يجلس رجل في حقل")</f>
        <v>يجلس رجل في حقل</v>
      </c>
    </row>
    <row r="2693">
      <c r="A2693" s="1" t="s">
        <v>743</v>
      </c>
      <c r="B2693" t="str">
        <f>IFERROR(__xludf.DUMMYFUNCTION("GOOGLETRANSLATE(A2693,""en"", ""ar"")"),"يلعب فتاة صغيرة مع لعبة الصفراء")</f>
        <v>يلعب فتاة صغيرة مع لعبة الصفراء</v>
      </c>
    </row>
    <row r="2694">
      <c r="A2694" s="1" t="s">
        <v>743</v>
      </c>
      <c r="B2694" t="str">
        <f>IFERROR(__xludf.DUMMYFUNCTION("GOOGLETRANSLATE(A2694,""en"", ""ar"")"),"يلعب فتاة صغيرة مع لعبة الصفراء")</f>
        <v>يلعب فتاة صغيرة مع لعبة الصفراء</v>
      </c>
    </row>
    <row r="2695">
      <c r="A2695" s="1" t="s">
        <v>743</v>
      </c>
      <c r="B2695" t="str">
        <f>IFERROR(__xludf.DUMMYFUNCTION("GOOGLETRANSLATE(A2695,""en"", ""ar"")"),"يلعب فتاة صغيرة مع لعبة الصفراء")</f>
        <v>يلعب فتاة صغيرة مع لعبة الصفراء</v>
      </c>
    </row>
    <row r="2696">
      <c r="A2696" s="1" t="s">
        <v>744</v>
      </c>
      <c r="B2696" t="str">
        <f>IFERROR(__xludf.DUMMYFUNCTION("GOOGLETRANSLATE(A2696,""en"", ""ar"")"),"رجل يرتدي قميصا أسود ويسير على الرصيف")</f>
        <v>رجل يرتدي قميصا أسود ويسير على الرصيف</v>
      </c>
    </row>
    <row r="2697">
      <c r="A2697" s="1" t="s">
        <v>744</v>
      </c>
      <c r="B2697" t="str">
        <f>IFERROR(__xludf.DUMMYFUNCTION("GOOGLETRANSLATE(A2697,""en"", ""ar"")"),"رجل يرتدي قميصا أسود ويسير على الرصيف")</f>
        <v>رجل يرتدي قميصا أسود ويسير على الرصيف</v>
      </c>
    </row>
    <row r="2698">
      <c r="A2698" s="1" t="s">
        <v>744</v>
      </c>
      <c r="B2698" t="str">
        <f>IFERROR(__xludf.DUMMYFUNCTION("GOOGLETRANSLATE(A2698,""en"", ""ar"")"),"رجل يرتدي قميصا أسود ويسير على الرصيف")</f>
        <v>رجل يرتدي قميصا أسود ويسير على الرصيف</v>
      </c>
    </row>
    <row r="2699">
      <c r="A2699" s="1" t="s">
        <v>745</v>
      </c>
      <c r="B2699" t="str">
        <f>IFERROR(__xludf.DUMMYFUNCTION("GOOGLETRANSLATE(A2699,""en"", ""ar"")"),"اثنين من الصبية يلعبون مع لعبة في العشب")</f>
        <v>اثنين من الصبية يلعبون مع لعبة في العشب</v>
      </c>
    </row>
    <row r="2700">
      <c r="A2700" s="1" t="s">
        <v>745</v>
      </c>
      <c r="B2700" t="str">
        <f>IFERROR(__xludf.DUMMYFUNCTION("GOOGLETRANSLATE(A2700,""en"", ""ar"")"),"اثنين من الصبية يلعبون مع لعبة في العشب")</f>
        <v>اثنين من الصبية يلعبون مع لعبة في العشب</v>
      </c>
    </row>
    <row r="2701">
      <c r="A2701" s="1" t="s">
        <v>745</v>
      </c>
      <c r="B2701" t="str">
        <f>IFERROR(__xludf.DUMMYFUNCTION("GOOGLETRANSLATE(A2701,""en"", ""ar"")"),"اثنين من الصبية يلعبون مع لعبة في العشب")</f>
        <v>اثنين من الصبية يلعبون مع لعبة في العشب</v>
      </c>
    </row>
    <row r="2702">
      <c r="A2702" s="1" t="s">
        <v>746</v>
      </c>
      <c r="B2702" t="str">
        <f>IFERROR(__xludf.DUMMYFUNCTION("GOOGLETRANSLATE(A2702,""en"", ""ar"")"),"صبي يجلس على طريق ترابي")</f>
        <v>صبي يجلس على طريق ترابي</v>
      </c>
    </row>
    <row r="2703">
      <c r="A2703" s="1" t="s">
        <v>746</v>
      </c>
      <c r="B2703" t="str">
        <f>IFERROR(__xludf.DUMMYFUNCTION("GOOGLETRANSLATE(A2703,""en"", ""ar"")"),"صبي يجلس على طريق ترابي")</f>
        <v>صبي يجلس على طريق ترابي</v>
      </c>
    </row>
    <row r="2704">
      <c r="A2704" s="1" t="s">
        <v>746</v>
      </c>
      <c r="B2704" t="str">
        <f>IFERROR(__xludf.DUMMYFUNCTION("GOOGLETRANSLATE(A2704,""en"", ""ar"")"),"صبي يجلس على طريق ترابي")</f>
        <v>صبي يجلس على طريق ترابي</v>
      </c>
    </row>
    <row r="2705">
      <c r="A2705" s="1" t="s">
        <v>747</v>
      </c>
      <c r="B2705" t="str">
        <f>IFERROR(__xludf.DUMMYFUNCTION("GOOGLETRANSLATE(A2705,""en"", ""ar"")"),"رجل يرتدي قميصا أسود وقميصا أسود يقف في حقل")</f>
        <v>رجل يرتدي قميصا أسود وقميصا أسود يقف في حقل</v>
      </c>
    </row>
    <row r="2706">
      <c r="A2706" s="1" t="s">
        <v>747</v>
      </c>
      <c r="B2706" t="str">
        <f>IFERROR(__xludf.DUMMYFUNCTION("GOOGLETRANSLATE(A2706,""en"", ""ar"")"),"رجل يرتدي قميصا أسود وقميصا أسود يقف في حقل")</f>
        <v>رجل يرتدي قميصا أسود وقميصا أسود يقف في حقل</v>
      </c>
    </row>
    <row r="2707">
      <c r="A2707" s="1" t="s">
        <v>747</v>
      </c>
      <c r="B2707" t="str">
        <f>IFERROR(__xludf.DUMMYFUNCTION("GOOGLETRANSLATE(A2707,""en"", ""ar"")"),"رجل يرتدي قميصا أسود وقميصا أسود يقف في حقل")</f>
        <v>رجل يرتدي قميصا أسود وقميصا أسود يقف في حقل</v>
      </c>
    </row>
    <row r="2708">
      <c r="A2708" s="1" t="s">
        <v>748</v>
      </c>
      <c r="B2708" t="str">
        <f>IFERROR(__xludf.DUMMYFUNCTION("GOOGLETRANSLATE(A2708,""en"", ""ar"")"),"رجل يرتدي قميصا أزرق يجلس على السياج")</f>
        <v>رجل يرتدي قميصا أزرق يجلس على السياج</v>
      </c>
    </row>
    <row r="2709">
      <c r="A2709" s="1" t="s">
        <v>748</v>
      </c>
      <c r="B2709" t="str">
        <f>IFERROR(__xludf.DUMMYFUNCTION("GOOGLETRANSLATE(A2709,""en"", ""ar"")"),"رجل يرتدي قميصا أزرق يجلس على السياج")</f>
        <v>رجل يرتدي قميصا أزرق يجلس على السياج</v>
      </c>
    </row>
    <row r="2710">
      <c r="A2710" s="1" t="s">
        <v>748</v>
      </c>
      <c r="B2710" t="str">
        <f>IFERROR(__xludf.DUMMYFUNCTION("GOOGLETRANSLATE(A2710,""en"", ""ar"")"),"رجل يرتدي قميصا أزرق يجلس على السياج")</f>
        <v>رجل يرتدي قميصا أزرق يجلس على السياج</v>
      </c>
    </row>
    <row r="2711">
      <c r="A2711" s="1" t="s">
        <v>749</v>
      </c>
      <c r="B2711" t="str">
        <f>IFERROR(__xludf.DUMMYFUNCTION("GOOGLETRANSLATE(A2711,""en"", ""ar"")"),"كلب أبيض وأسود وكلب أبيض يقف على الرصيف")</f>
        <v>كلب أبيض وأسود وكلب أبيض يقف على الرصيف</v>
      </c>
    </row>
    <row r="2712">
      <c r="A2712" s="1" t="s">
        <v>749</v>
      </c>
      <c r="B2712" t="str">
        <f>IFERROR(__xludf.DUMMYFUNCTION("GOOGLETRANSLATE(A2712,""en"", ""ar"")"),"كلب أبيض وأسود وكلب أبيض يقف على الرصيف")</f>
        <v>كلب أبيض وأسود وكلب أبيض يقف على الرصيف</v>
      </c>
    </row>
    <row r="2713">
      <c r="A2713" s="1" t="s">
        <v>749</v>
      </c>
      <c r="B2713" t="str">
        <f>IFERROR(__xludf.DUMMYFUNCTION("GOOGLETRANSLATE(A2713,""en"", ""ar"")"),"كلب أبيض وأسود وكلب أبيض يقف على الرصيف")</f>
        <v>كلب أبيض وأسود وكلب أبيض يقف على الرصيف</v>
      </c>
    </row>
    <row r="2714">
      <c r="A2714" s="1" t="s">
        <v>101</v>
      </c>
      <c r="B2714" t="str">
        <f>IFERROR(__xludf.DUMMYFUNCTION("GOOGLETRANSLATE(A2714,""en"", ""ar"")"),"رجل وتسلق الصخور")</f>
        <v>رجل وتسلق الصخور</v>
      </c>
    </row>
    <row r="2715">
      <c r="A2715" s="1" t="s">
        <v>101</v>
      </c>
      <c r="B2715" t="str">
        <f>IFERROR(__xludf.DUMMYFUNCTION("GOOGLETRANSLATE(A2715,""en"", ""ar"")"),"رجل وتسلق الصخور")</f>
        <v>رجل وتسلق الصخور</v>
      </c>
    </row>
    <row r="2716">
      <c r="A2716" s="1" t="s">
        <v>101</v>
      </c>
      <c r="B2716" t="str">
        <f>IFERROR(__xludf.DUMMYFUNCTION("GOOGLETRANSLATE(A2716,""en"", ""ar"")"),"رجل وتسلق الصخور")</f>
        <v>رجل وتسلق الصخور</v>
      </c>
    </row>
    <row r="2717">
      <c r="A2717" s="1" t="s">
        <v>750</v>
      </c>
      <c r="B2717" t="str">
        <f>IFERROR(__xludf.DUMMYFUNCTION("GOOGLETRANSLATE(A2717,""en"", ""ar"")"),"مجموعة من الناس يسير في الشارع")</f>
        <v>مجموعة من الناس يسير في الشارع</v>
      </c>
    </row>
    <row r="2718">
      <c r="A2718" s="1" t="s">
        <v>750</v>
      </c>
      <c r="B2718" t="str">
        <f>IFERROR(__xludf.DUMMYFUNCTION("GOOGLETRANSLATE(A2718,""en"", ""ar"")"),"مجموعة من الناس يسير في الشارع")</f>
        <v>مجموعة من الناس يسير في الشارع</v>
      </c>
    </row>
    <row r="2719">
      <c r="A2719" s="1" t="s">
        <v>750</v>
      </c>
      <c r="B2719" t="str">
        <f>IFERROR(__xludf.DUMMYFUNCTION("GOOGLETRANSLATE(A2719,""en"", ""ar"")"),"مجموعة من الناس يسير في الشارع")</f>
        <v>مجموعة من الناس يسير في الشارع</v>
      </c>
    </row>
    <row r="2720">
      <c r="A2720" s="1" t="s">
        <v>751</v>
      </c>
      <c r="B2720" t="str">
        <f>IFERROR(__xludf.DUMMYFUNCTION("GOOGLETRANSLATE(A2720,""en"", ""ar"")"),"فتاة في قميص وردي هو القفز على الهواء")</f>
        <v>فتاة في قميص وردي هو القفز على الهواء</v>
      </c>
    </row>
    <row r="2721">
      <c r="A2721" s="1" t="s">
        <v>751</v>
      </c>
      <c r="B2721" t="str">
        <f>IFERROR(__xludf.DUMMYFUNCTION("GOOGLETRANSLATE(A2721,""en"", ""ar"")"),"فتاة في قميص وردي هو القفز على الهواء")</f>
        <v>فتاة في قميص وردي هو القفز على الهواء</v>
      </c>
    </row>
    <row r="2722">
      <c r="A2722" s="1" t="s">
        <v>751</v>
      </c>
      <c r="B2722" t="str">
        <f>IFERROR(__xludf.DUMMYFUNCTION("GOOGLETRANSLATE(A2722,""en"", ""ar"")"),"فتاة في قميص وردي هو القفز على الهواء")</f>
        <v>فتاة في قميص وردي هو القفز على الهواء</v>
      </c>
    </row>
    <row r="2723">
      <c r="A2723" s="1" t="s">
        <v>752</v>
      </c>
      <c r="B2723" t="str">
        <f>IFERROR(__xludf.DUMMYFUNCTION("GOOGLETRANSLATE(A2723,""en"", ""ar"")"),"شخص تسلق الجدار الصخري")</f>
        <v>شخص تسلق الجدار الصخري</v>
      </c>
    </row>
    <row r="2724">
      <c r="A2724" s="1" t="s">
        <v>752</v>
      </c>
      <c r="B2724" t="str">
        <f>IFERROR(__xludf.DUMMYFUNCTION("GOOGLETRANSLATE(A2724,""en"", ""ar"")"),"شخص تسلق الجدار الصخري")</f>
        <v>شخص تسلق الجدار الصخري</v>
      </c>
    </row>
    <row r="2725">
      <c r="A2725" s="1" t="s">
        <v>752</v>
      </c>
      <c r="B2725" t="str">
        <f>IFERROR(__xludf.DUMMYFUNCTION("GOOGLETRANSLATE(A2725,""en"", ""ar"")"),"شخص تسلق الجدار الصخري")</f>
        <v>شخص تسلق الجدار الصخري</v>
      </c>
    </row>
    <row r="2726">
      <c r="A2726" s="1" t="s">
        <v>753</v>
      </c>
      <c r="B2726" t="str">
        <f>IFERROR(__xludf.DUMMYFUNCTION("GOOGLETRANSLATE(A2726,""en"", ""ar"")"),"رجل في سترة سوداء يقف في حقل")</f>
        <v>رجل في سترة سوداء يقف في حقل</v>
      </c>
    </row>
    <row r="2727">
      <c r="A2727" s="1" t="s">
        <v>753</v>
      </c>
      <c r="B2727" t="str">
        <f>IFERROR(__xludf.DUMMYFUNCTION("GOOGLETRANSLATE(A2727,""en"", ""ar"")"),"رجل في سترة سوداء يقف في حقل")</f>
        <v>رجل في سترة سوداء يقف في حقل</v>
      </c>
    </row>
    <row r="2728">
      <c r="A2728" s="1" t="s">
        <v>753</v>
      </c>
      <c r="B2728" t="str">
        <f>IFERROR(__xludf.DUMMYFUNCTION("GOOGLETRANSLATE(A2728,""en"", ""ar"")"),"رجل في سترة سوداء يقف في حقل")</f>
        <v>رجل في سترة سوداء يقف في حقل</v>
      </c>
    </row>
    <row r="2729">
      <c r="A2729" s="1" t="s">
        <v>754</v>
      </c>
      <c r="B2729" t="str">
        <f>IFERROR(__xludf.DUMMYFUNCTION("GOOGLETRANSLATE(A2729,""en"", ""ar"")"),"مجموعة من الناس يقفون في حقل")</f>
        <v>مجموعة من الناس يقفون في حقل</v>
      </c>
    </row>
    <row r="2730">
      <c r="A2730" s="1" t="s">
        <v>754</v>
      </c>
      <c r="B2730" t="str">
        <f>IFERROR(__xludf.DUMMYFUNCTION("GOOGLETRANSLATE(A2730,""en"", ""ar"")"),"مجموعة من الناس يقفون في حقل")</f>
        <v>مجموعة من الناس يقفون في حقل</v>
      </c>
    </row>
    <row r="2731">
      <c r="A2731" s="1" t="s">
        <v>754</v>
      </c>
      <c r="B2731" t="str">
        <f>IFERROR(__xludf.DUMMYFUNCTION("GOOGLETRANSLATE(A2731,""en"", ""ar"")"),"مجموعة من الناس يقفون في حقل")</f>
        <v>مجموعة من الناس يقفون في حقل</v>
      </c>
    </row>
    <row r="2732">
      <c r="A2732" s="1" t="s">
        <v>755</v>
      </c>
      <c r="B2732" t="str">
        <f>IFERROR(__xludf.DUMMYFUNCTION("GOOGLETRANSLATE(A2732,""en"", ""ar"")"),"كلب تان بعصا في فمه")</f>
        <v>كلب تان بعصا في فمه</v>
      </c>
    </row>
    <row r="2733">
      <c r="A2733" s="1" t="s">
        <v>755</v>
      </c>
      <c r="B2733" t="str">
        <f>IFERROR(__xludf.DUMMYFUNCTION("GOOGLETRANSLATE(A2733,""en"", ""ar"")"),"كلب تان بعصا في فمه")</f>
        <v>كلب تان بعصا في فمه</v>
      </c>
    </row>
    <row r="2734">
      <c r="A2734" s="1" t="s">
        <v>755</v>
      </c>
      <c r="B2734" t="str">
        <f>IFERROR(__xludf.DUMMYFUNCTION("GOOGLETRANSLATE(A2734,""en"", ""ar"")"),"كلب تان بعصا في فمه")</f>
        <v>كلب تان بعصا في فمه</v>
      </c>
    </row>
    <row r="2735">
      <c r="A2735" s="1" t="s">
        <v>756</v>
      </c>
      <c r="B2735" t="str">
        <f>IFERROR(__xludf.DUMMYFUNCTION("GOOGLETRANSLATE(A2735,""en"", ""ar"")"),"اثنين من الناس يقفون أمام مبنى")</f>
        <v>اثنين من الناس يقفون أمام مبنى</v>
      </c>
    </row>
    <row r="2736">
      <c r="A2736" s="1" t="s">
        <v>756</v>
      </c>
      <c r="B2736" t="str">
        <f>IFERROR(__xludf.DUMMYFUNCTION("GOOGLETRANSLATE(A2736,""en"", ""ar"")"),"اثنين من الناس يقفون أمام مبنى")</f>
        <v>اثنين من الناس يقفون أمام مبنى</v>
      </c>
    </row>
    <row r="2737">
      <c r="A2737" s="1" t="s">
        <v>756</v>
      </c>
      <c r="B2737" t="str">
        <f>IFERROR(__xludf.DUMMYFUNCTION("GOOGLETRANSLATE(A2737,""en"", ""ar"")"),"اثنين من الناس يقفون أمام مبنى")</f>
        <v>اثنين من الناس يقفون أمام مبنى</v>
      </c>
    </row>
    <row r="2738">
      <c r="A2738" s="1" t="s">
        <v>662</v>
      </c>
      <c r="B2738" t="str">
        <f>IFERROR(__xludf.DUMMYFUNCTION("GOOGLETRANSLATE(A2738,""en"", ""ar"")"),"شخصين يجلسون على مقاعد البدلاء")</f>
        <v>شخصين يجلسون على مقاعد البدلاء</v>
      </c>
    </row>
    <row r="2739">
      <c r="A2739" s="1" t="s">
        <v>662</v>
      </c>
      <c r="B2739" t="str">
        <f>IFERROR(__xludf.DUMMYFUNCTION("GOOGLETRANSLATE(A2739,""en"", ""ar"")"),"شخصين يجلسون على مقاعد البدلاء")</f>
        <v>شخصين يجلسون على مقاعد البدلاء</v>
      </c>
    </row>
    <row r="2740">
      <c r="A2740" s="1" t="s">
        <v>662</v>
      </c>
      <c r="B2740" t="str">
        <f>IFERROR(__xludf.DUMMYFUNCTION("GOOGLETRANSLATE(A2740,""en"", ""ar"")"),"شخصين يجلسون على مقاعد البدلاء")</f>
        <v>شخصين يجلسون على مقاعد البدلاء</v>
      </c>
    </row>
    <row r="2741">
      <c r="A2741" s="1" t="s">
        <v>757</v>
      </c>
      <c r="B2741" t="str">
        <f>IFERROR(__xludf.DUMMYFUNCTION("GOOGLETRANSLATE(A2741,""en"", ""ar"")"),"فتاة تجلس على الشاطئ")</f>
        <v>فتاة تجلس على الشاطئ</v>
      </c>
    </row>
    <row r="2742">
      <c r="A2742" s="1" t="s">
        <v>757</v>
      </c>
      <c r="B2742" t="str">
        <f>IFERROR(__xludf.DUMMYFUNCTION("GOOGLETRANSLATE(A2742,""en"", ""ar"")"),"فتاة تجلس على الشاطئ")</f>
        <v>فتاة تجلس على الشاطئ</v>
      </c>
    </row>
    <row r="2743">
      <c r="A2743" s="1" t="s">
        <v>757</v>
      </c>
      <c r="B2743" t="str">
        <f>IFERROR(__xludf.DUMMYFUNCTION("GOOGLETRANSLATE(A2743,""en"", ""ar"")"),"فتاة تجلس على الشاطئ")</f>
        <v>فتاة تجلس على الشاطئ</v>
      </c>
    </row>
    <row r="2744">
      <c r="A2744" s="1" t="s">
        <v>758</v>
      </c>
      <c r="B2744" t="str">
        <f>IFERROR(__xludf.DUMMYFUNCTION("GOOGLETRANSLATE(A2744,""en"", ""ar"")"),"رجل يرتدي قميصا أزرق يقف على الرصيف")</f>
        <v>رجل يرتدي قميصا أزرق يقف على الرصيف</v>
      </c>
    </row>
    <row r="2745">
      <c r="A2745" s="1" t="s">
        <v>758</v>
      </c>
      <c r="B2745" t="str">
        <f>IFERROR(__xludf.DUMMYFUNCTION("GOOGLETRANSLATE(A2745,""en"", ""ar"")"),"رجل يرتدي قميصا أزرق يقف على الرصيف")</f>
        <v>رجل يرتدي قميصا أزرق يقف على الرصيف</v>
      </c>
    </row>
    <row r="2746">
      <c r="A2746" s="1" t="s">
        <v>758</v>
      </c>
      <c r="B2746" t="str">
        <f>IFERROR(__xludf.DUMMYFUNCTION("GOOGLETRANSLATE(A2746,""en"", ""ar"")"),"رجل يرتدي قميصا أزرق يقف على الرصيف")</f>
        <v>رجل يرتدي قميصا أزرق يقف على الرصيف</v>
      </c>
    </row>
    <row r="2747">
      <c r="A2747" s="1" t="s">
        <v>759</v>
      </c>
      <c r="B2747" t="str">
        <f>IFERROR(__xludf.DUMMYFUNCTION("GOOGLETRANSLATE(A2747,""en"", ""ar"")"),"رجل ورجل يقف في نافورة")</f>
        <v>رجل ورجل يقف في نافورة</v>
      </c>
    </row>
    <row r="2748">
      <c r="A2748" s="1" t="s">
        <v>759</v>
      </c>
      <c r="B2748" t="str">
        <f>IFERROR(__xludf.DUMMYFUNCTION("GOOGLETRANSLATE(A2748,""en"", ""ar"")"),"رجل ورجل يقف في نافورة")</f>
        <v>رجل ورجل يقف في نافورة</v>
      </c>
    </row>
    <row r="2749">
      <c r="A2749" s="1" t="s">
        <v>759</v>
      </c>
      <c r="B2749" t="str">
        <f>IFERROR(__xludf.DUMMYFUNCTION("GOOGLETRANSLATE(A2749,""en"", ""ar"")"),"رجل ورجل يقف في نافورة")</f>
        <v>رجل ورجل يقف في نافورة</v>
      </c>
    </row>
    <row r="2750">
      <c r="A2750" s="1" t="s">
        <v>86</v>
      </c>
      <c r="B2750" t="str">
        <f>IFERROR(__xludf.DUMMYFUNCTION("GOOGLETRANSLATE(A2750,""en"", ""ar"")"),"رجل في سترة حمراء يقف في الثلج")</f>
        <v>رجل في سترة حمراء يقف في الثلج</v>
      </c>
    </row>
    <row r="2751">
      <c r="A2751" s="1" t="s">
        <v>86</v>
      </c>
      <c r="B2751" t="str">
        <f>IFERROR(__xludf.DUMMYFUNCTION("GOOGLETRANSLATE(A2751,""en"", ""ar"")"),"رجل في سترة حمراء يقف في الثلج")</f>
        <v>رجل في سترة حمراء يقف في الثلج</v>
      </c>
    </row>
    <row r="2752">
      <c r="A2752" s="1" t="s">
        <v>86</v>
      </c>
      <c r="B2752" t="str">
        <f>IFERROR(__xludf.DUMMYFUNCTION("GOOGLETRANSLATE(A2752,""en"", ""ar"")"),"رجل في سترة حمراء يقف في الثلج")</f>
        <v>رجل في سترة حمراء يقف في الثلج</v>
      </c>
    </row>
    <row r="2753">
      <c r="A2753" s="1" t="s">
        <v>760</v>
      </c>
      <c r="B2753" t="str">
        <f>IFERROR(__xludf.DUMMYFUNCTION("GOOGLETRANSLATE(A2753,""en"", ""ar"")"),"كلب أبيض هو القفز على الفريسبي الأحمر")</f>
        <v>كلب أبيض هو القفز على الفريسبي الأحمر</v>
      </c>
    </row>
    <row r="2754">
      <c r="A2754" s="1" t="s">
        <v>760</v>
      </c>
      <c r="B2754" t="str">
        <f>IFERROR(__xludf.DUMMYFUNCTION("GOOGLETRANSLATE(A2754,""en"", ""ar"")"),"كلب أبيض هو القفز على الفريسبي الأحمر")</f>
        <v>كلب أبيض هو القفز على الفريسبي الأحمر</v>
      </c>
    </row>
    <row r="2755">
      <c r="A2755" s="1" t="s">
        <v>760</v>
      </c>
      <c r="B2755" t="str">
        <f>IFERROR(__xludf.DUMMYFUNCTION("GOOGLETRANSLATE(A2755,""en"", ""ar"")"),"كلب أبيض هو القفز على الفريسبي الأحمر")</f>
        <v>كلب أبيض هو القفز على الفريسبي الأحمر</v>
      </c>
    </row>
    <row r="2756">
      <c r="A2756" s="1" t="s">
        <v>190</v>
      </c>
      <c r="B2756" t="str">
        <f>IFERROR(__xludf.DUMMYFUNCTION("GOOGLETRANSLATE(A2756,""en"", ""ar"")"),"رجل وتسلق الجدار الصخري")</f>
        <v>رجل وتسلق الجدار الصخري</v>
      </c>
    </row>
    <row r="2757">
      <c r="A2757" s="1" t="s">
        <v>190</v>
      </c>
      <c r="B2757" t="str">
        <f>IFERROR(__xludf.DUMMYFUNCTION("GOOGLETRANSLATE(A2757,""en"", ""ar"")"),"رجل وتسلق الجدار الصخري")</f>
        <v>رجل وتسلق الجدار الصخري</v>
      </c>
    </row>
    <row r="2758">
      <c r="A2758" s="1" t="s">
        <v>190</v>
      </c>
      <c r="B2758" t="str">
        <f>IFERROR(__xludf.DUMMYFUNCTION("GOOGLETRANSLATE(A2758,""en"", ""ar"")"),"رجل وتسلق الجدار الصخري")</f>
        <v>رجل وتسلق الجدار الصخري</v>
      </c>
    </row>
    <row r="2759">
      <c r="A2759" s="1" t="s">
        <v>761</v>
      </c>
      <c r="B2759" t="str">
        <f>IFERROR(__xludf.DUMMYFUNCTION("GOOGLETRANSLATE(A2759,""en"", ""ar"")"),"رجل يرتدي قميصا أحمر يجلس على مقاعد البدلاء")</f>
        <v>رجل يرتدي قميصا أحمر يجلس على مقاعد البدلاء</v>
      </c>
    </row>
    <row r="2760">
      <c r="A2760" s="1" t="s">
        <v>761</v>
      </c>
      <c r="B2760" t="str">
        <f>IFERROR(__xludf.DUMMYFUNCTION("GOOGLETRANSLATE(A2760,""en"", ""ar"")"),"رجل يرتدي قميصا أحمر يجلس على مقاعد البدلاء")</f>
        <v>رجل يرتدي قميصا أحمر يجلس على مقاعد البدلاء</v>
      </c>
    </row>
    <row r="2761">
      <c r="A2761" s="1" t="s">
        <v>761</v>
      </c>
      <c r="B2761" t="str">
        <f>IFERROR(__xludf.DUMMYFUNCTION("GOOGLETRANSLATE(A2761,""en"", ""ar"")"),"رجل يرتدي قميصا أحمر يجلس على مقاعد البدلاء")</f>
        <v>رجل يرتدي قميصا أحمر يجلس على مقاعد البدلاء</v>
      </c>
    </row>
    <row r="2762">
      <c r="A2762" s="1" t="s">
        <v>762</v>
      </c>
      <c r="B2762" t="str">
        <f>IFERROR(__xludf.DUMMYFUNCTION("GOOGLETRANSLATE(A2762,""en"", ""ar"")"),"صبي صغير يرتدي قميصا أزرق يسير على الرصيف")</f>
        <v>صبي صغير يرتدي قميصا أزرق يسير على الرصيف</v>
      </c>
    </row>
    <row r="2763">
      <c r="A2763" s="1" t="s">
        <v>762</v>
      </c>
      <c r="B2763" t="str">
        <f>IFERROR(__xludf.DUMMYFUNCTION("GOOGLETRANSLATE(A2763,""en"", ""ar"")"),"صبي صغير يرتدي قميصا أزرق يسير على الرصيف")</f>
        <v>صبي صغير يرتدي قميصا أزرق يسير على الرصيف</v>
      </c>
    </row>
    <row r="2764">
      <c r="A2764" s="1" t="s">
        <v>762</v>
      </c>
      <c r="B2764" t="str">
        <f>IFERROR(__xludf.DUMMYFUNCTION("GOOGLETRANSLATE(A2764,""en"", ""ar"")"),"صبي صغير يرتدي قميصا أزرق يسير على الرصيف")</f>
        <v>صبي صغير يرتدي قميصا أزرق يسير على الرصيف</v>
      </c>
    </row>
    <row r="2765">
      <c r="A2765" s="1" t="s">
        <v>763</v>
      </c>
      <c r="B2765" t="str">
        <f>IFERROR(__xludf.DUMMYFUNCTION("GOOGLETRANSLATE(A2765,""en"", ""ar"")"),"رجل يرتدي قبعة سوداء وقبعة يقف على الشاطئ")</f>
        <v>رجل يرتدي قبعة سوداء وقبعة يقف على الشاطئ</v>
      </c>
    </row>
    <row r="2766">
      <c r="A2766" s="1" t="s">
        <v>763</v>
      </c>
      <c r="B2766" t="str">
        <f>IFERROR(__xludf.DUMMYFUNCTION("GOOGLETRANSLATE(A2766,""en"", ""ar"")"),"رجل يرتدي قبعة سوداء وقبعة يقف على الشاطئ")</f>
        <v>رجل يرتدي قبعة سوداء وقبعة يقف على الشاطئ</v>
      </c>
    </row>
    <row r="2767">
      <c r="A2767" s="1" t="s">
        <v>763</v>
      </c>
      <c r="B2767" t="str">
        <f>IFERROR(__xludf.DUMMYFUNCTION("GOOGLETRANSLATE(A2767,""en"", ""ar"")"),"رجل يرتدي قبعة سوداء وقبعة يقف على الشاطئ")</f>
        <v>رجل يرتدي قبعة سوداء وقبعة يقف على الشاطئ</v>
      </c>
    </row>
    <row r="2768">
      <c r="A2768" s="1" t="s">
        <v>764</v>
      </c>
      <c r="B2768" t="str">
        <f>IFERROR(__xludf.DUMMYFUNCTION("GOOGLETRANSLATE(A2768,""en"", ""ar"")"),"فتاة يرتدي قميص وردي وفتاة في قميص وردي")</f>
        <v>فتاة يرتدي قميص وردي وفتاة في قميص وردي</v>
      </c>
    </row>
    <row r="2769">
      <c r="A2769" s="1" t="s">
        <v>764</v>
      </c>
      <c r="B2769" t="str">
        <f>IFERROR(__xludf.DUMMYFUNCTION("GOOGLETRANSLATE(A2769,""en"", ""ar"")"),"فتاة يرتدي قميص وردي وفتاة في قميص وردي")</f>
        <v>فتاة يرتدي قميص وردي وفتاة في قميص وردي</v>
      </c>
    </row>
    <row r="2770">
      <c r="A2770" s="1" t="s">
        <v>764</v>
      </c>
      <c r="B2770" t="str">
        <f>IFERROR(__xludf.DUMMYFUNCTION("GOOGLETRANSLATE(A2770,""en"", ""ar"")"),"فتاة يرتدي قميص وردي وفتاة في قميص وردي")</f>
        <v>فتاة يرتدي قميص وردي وفتاة في قميص وردي</v>
      </c>
    </row>
    <row r="2771">
      <c r="A2771" s="1" t="s">
        <v>765</v>
      </c>
      <c r="B2771" t="str">
        <f>IFERROR(__xludf.DUMMYFUNCTION("GOOGLETRANSLATE(A2771,""en"", ""ar"")"),"صبي صغير يرتدي قميصا أحمر يقف على أرجوحة")</f>
        <v>صبي صغير يرتدي قميصا أحمر يقف على أرجوحة</v>
      </c>
    </row>
    <row r="2772">
      <c r="A2772" s="1" t="s">
        <v>765</v>
      </c>
      <c r="B2772" t="str">
        <f>IFERROR(__xludf.DUMMYFUNCTION("GOOGLETRANSLATE(A2772,""en"", ""ar"")"),"صبي صغير يرتدي قميصا أحمر يقف على أرجوحة")</f>
        <v>صبي صغير يرتدي قميصا أحمر يقف على أرجوحة</v>
      </c>
    </row>
    <row r="2773">
      <c r="A2773" s="1" t="s">
        <v>765</v>
      </c>
      <c r="B2773" t="str">
        <f>IFERROR(__xludf.DUMMYFUNCTION("GOOGLETRANSLATE(A2773,""en"", ""ar"")"),"صبي صغير يرتدي قميصا أحمر يقف على أرجوحة")</f>
        <v>صبي صغير يرتدي قميصا أحمر يقف على أرجوحة</v>
      </c>
    </row>
    <row r="2774">
      <c r="A2774" s="1" t="s">
        <v>148</v>
      </c>
      <c r="B2774" t="str">
        <f>IFERROR(__xludf.DUMMYFUNCTION("GOOGLETRANSLATE(A2774,""en"", ""ar"")"),"كلب البني يعمل عن طريق المياه")</f>
        <v>كلب البني يعمل عن طريق المياه</v>
      </c>
    </row>
    <row r="2775">
      <c r="A2775" s="1" t="s">
        <v>148</v>
      </c>
      <c r="B2775" t="str">
        <f>IFERROR(__xludf.DUMMYFUNCTION("GOOGLETRANSLATE(A2775,""en"", ""ar"")"),"كلب البني يعمل عن طريق المياه")</f>
        <v>كلب البني يعمل عن طريق المياه</v>
      </c>
    </row>
    <row r="2776">
      <c r="A2776" s="1" t="s">
        <v>148</v>
      </c>
      <c r="B2776" t="str">
        <f>IFERROR(__xludf.DUMMYFUNCTION("GOOGLETRANSLATE(A2776,""en"", ""ar"")"),"كلب البني يعمل عن طريق المياه")</f>
        <v>كلب البني يعمل عن طريق المياه</v>
      </c>
    </row>
    <row r="2777">
      <c r="A2777" s="1" t="s">
        <v>81</v>
      </c>
      <c r="B2777" t="str">
        <f>IFERROR(__xludf.DUMMYFUNCTION("GOOGLETRANSLATE(A2777,""en"", ""ar"")"),"كلب البني يعمل من خلال العشب")</f>
        <v>كلب البني يعمل من خلال العشب</v>
      </c>
    </row>
    <row r="2778">
      <c r="A2778" s="1" t="s">
        <v>81</v>
      </c>
      <c r="B2778" t="str">
        <f>IFERROR(__xludf.DUMMYFUNCTION("GOOGLETRANSLATE(A2778,""en"", ""ar"")"),"كلب البني يعمل من خلال العشب")</f>
        <v>كلب البني يعمل من خلال العشب</v>
      </c>
    </row>
    <row r="2779">
      <c r="A2779" s="1" t="s">
        <v>81</v>
      </c>
      <c r="B2779" t="str">
        <f>IFERROR(__xludf.DUMMYFUNCTION("GOOGLETRANSLATE(A2779,""en"", ""ar"")"),"كلب البني يعمل من خلال العشب")</f>
        <v>كلب البني يعمل من خلال العشب</v>
      </c>
    </row>
    <row r="2780">
      <c r="A2780" s="1" t="s">
        <v>766</v>
      </c>
      <c r="B2780" t="str">
        <f>IFERROR(__xludf.DUMMYFUNCTION("GOOGLETRANSLATE(A2780,""en"", ""ar"")"),"رجل يرتدي قميصا أبيض يلعب مع الكرة")</f>
        <v>رجل يرتدي قميصا أبيض يلعب مع الكرة</v>
      </c>
    </row>
    <row r="2781">
      <c r="A2781" s="1" t="s">
        <v>766</v>
      </c>
      <c r="B2781" t="str">
        <f>IFERROR(__xludf.DUMMYFUNCTION("GOOGLETRANSLATE(A2781,""en"", ""ar"")"),"رجل يرتدي قميصا أبيض يلعب مع الكرة")</f>
        <v>رجل يرتدي قميصا أبيض يلعب مع الكرة</v>
      </c>
    </row>
    <row r="2782">
      <c r="A2782" s="1" t="s">
        <v>766</v>
      </c>
      <c r="B2782" t="str">
        <f>IFERROR(__xludf.DUMMYFUNCTION("GOOGLETRANSLATE(A2782,""en"", ""ar"")"),"رجل يرتدي قميصا أبيض يلعب مع الكرة")</f>
        <v>رجل يرتدي قميصا أبيض يلعب مع الكرة</v>
      </c>
    </row>
    <row r="2783">
      <c r="A2783" s="1" t="s">
        <v>767</v>
      </c>
      <c r="B2783" t="str">
        <f>IFERROR(__xludf.DUMMYFUNCTION("GOOGLETRANSLATE(A2783,""en"", ""ar"")"),"فتاة صغيرة في قميص وردي هو القفز في الهواء")</f>
        <v>فتاة صغيرة في قميص وردي هو القفز في الهواء</v>
      </c>
    </row>
    <row r="2784">
      <c r="A2784" s="1" t="s">
        <v>767</v>
      </c>
      <c r="B2784" t="str">
        <f>IFERROR(__xludf.DUMMYFUNCTION("GOOGLETRANSLATE(A2784,""en"", ""ar"")"),"فتاة صغيرة في قميص وردي هو القفز في الهواء")</f>
        <v>فتاة صغيرة في قميص وردي هو القفز في الهواء</v>
      </c>
    </row>
    <row r="2785">
      <c r="A2785" s="1" t="s">
        <v>767</v>
      </c>
      <c r="B2785" t="str">
        <f>IFERROR(__xludf.DUMMYFUNCTION("GOOGLETRANSLATE(A2785,""en"", ""ar"")"),"فتاة صغيرة في قميص وردي هو القفز في الهواء")</f>
        <v>فتاة صغيرة في قميص وردي هو القفز في الهواء</v>
      </c>
    </row>
    <row r="2786">
      <c r="A2786" s="1" t="s">
        <v>768</v>
      </c>
      <c r="B2786" t="str">
        <f>IFERROR(__xludf.DUMMYFUNCTION("GOOGLETRANSLATE(A2786,""en"", ""ar"")"),"صبي هو القفز على أرجوحة")</f>
        <v>صبي هو القفز على أرجوحة</v>
      </c>
    </row>
    <row r="2787">
      <c r="A2787" s="1" t="s">
        <v>768</v>
      </c>
      <c r="B2787" t="str">
        <f>IFERROR(__xludf.DUMMYFUNCTION("GOOGLETRANSLATE(A2787,""en"", ""ar"")"),"صبي هو القفز على أرجوحة")</f>
        <v>صبي هو القفز على أرجوحة</v>
      </c>
    </row>
    <row r="2788">
      <c r="A2788" s="1" t="s">
        <v>768</v>
      </c>
      <c r="B2788" t="str">
        <f>IFERROR(__xludf.DUMMYFUNCTION("GOOGLETRANSLATE(A2788,""en"", ""ar"")"),"صبي هو القفز على أرجوحة")</f>
        <v>صبي هو القفز على أرجوحة</v>
      </c>
    </row>
    <row r="2789">
      <c r="A2789" s="1" t="s">
        <v>22</v>
      </c>
      <c r="B2789" t="str">
        <f>IFERROR(__xludf.DUMMYFUNCTION("GOOGLETRANSLATE(A2789,""en"", ""ar"")"),"مجموعة من الناس يجلسون على مقاعد البدلاء")</f>
        <v>مجموعة من الناس يجلسون على مقاعد البدلاء</v>
      </c>
    </row>
    <row r="2790">
      <c r="A2790" s="1" t="s">
        <v>22</v>
      </c>
      <c r="B2790" t="str">
        <f>IFERROR(__xludf.DUMMYFUNCTION("GOOGLETRANSLATE(A2790,""en"", ""ar"")"),"مجموعة من الناس يجلسون على مقاعد البدلاء")</f>
        <v>مجموعة من الناس يجلسون على مقاعد البدلاء</v>
      </c>
    </row>
    <row r="2791">
      <c r="A2791" s="1" t="s">
        <v>22</v>
      </c>
      <c r="B2791" t="str">
        <f>IFERROR(__xludf.DUMMYFUNCTION("GOOGLETRANSLATE(A2791,""en"", ""ar"")"),"مجموعة من الناس يجلسون على مقاعد البدلاء")</f>
        <v>مجموعة من الناس يجلسون على مقاعد البدلاء</v>
      </c>
    </row>
    <row r="2792">
      <c r="A2792" s="1" t="s">
        <v>214</v>
      </c>
      <c r="B2792" t="str">
        <f>IFERROR(__xludf.DUMMYFUNCTION("GOOGLETRANSLATE(A2792,""en"", ""ar"")"),"كلب أبيض يعمل من خلال العشب")</f>
        <v>كلب أبيض يعمل من خلال العشب</v>
      </c>
    </row>
    <row r="2793">
      <c r="A2793" s="1" t="s">
        <v>214</v>
      </c>
      <c r="B2793" t="str">
        <f>IFERROR(__xludf.DUMMYFUNCTION("GOOGLETRANSLATE(A2793,""en"", ""ar"")"),"كلب أبيض يعمل من خلال العشب")</f>
        <v>كلب أبيض يعمل من خلال العشب</v>
      </c>
    </row>
    <row r="2794">
      <c r="A2794" s="1" t="s">
        <v>214</v>
      </c>
      <c r="B2794" t="str">
        <f>IFERROR(__xludf.DUMMYFUNCTION("GOOGLETRANSLATE(A2794,""en"", ""ar"")"),"كلب أبيض يعمل من خلال العشب")</f>
        <v>كلب أبيض يعمل من خلال العشب</v>
      </c>
    </row>
    <row r="2795">
      <c r="A2795" s="1" t="s">
        <v>124</v>
      </c>
      <c r="B2795" t="str">
        <f>IFERROR(__xludf.DUMMYFUNCTION("GOOGLETRANSLATE(A2795,""en"", ""ar"")"),"يدير الكلب الأسود عن طريق المياه")</f>
        <v>يدير الكلب الأسود عن طريق المياه</v>
      </c>
    </row>
    <row r="2796">
      <c r="A2796" s="1" t="s">
        <v>124</v>
      </c>
      <c r="B2796" t="str">
        <f>IFERROR(__xludf.DUMMYFUNCTION("GOOGLETRANSLATE(A2796,""en"", ""ar"")"),"يدير الكلب الأسود عن طريق المياه")</f>
        <v>يدير الكلب الأسود عن طريق المياه</v>
      </c>
    </row>
    <row r="2797">
      <c r="A2797" s="1" t="s">
        <v>124</v>
      </c>
      <c r="B2797" t="str">
        <f>IFERROR(__xludf.DUMMYFUNCTION("GOOGLETRANSLATE(A2797,""en"", ""ar"")"),"يدير الكلب الأسود عن طريق المياه")</f>
        <v>يدير الكلب الأسود عن طريق المياه</v>
      </c>
    </row>
    <row r="2798">
      <c r="A2798" s="1" t="s">
        <v>4</v>
      </c>
      <c r="B2798" t="str">
        <f>IFERROR(__xludf.DUMMYFUNCTION("GOOGLETRANSLATE(A2798,""en"", ""ar"")"),"رجل وامرأة تجلس على مقاعد البدلاء")</f>
        <v>رجل وامرأة تجلس على مقاعد البدلاء</v>
      </c>
    </row>
    <row r="2799">
      <c r="A2799" s="1" t="s">
        <v>4</v>
      </c>
      <c r="B2799" t="str">
        <f>IFERROR(__xludf.DUMMYFUNCTION("GOOGLETRANSLATE(A2799,""en"", ""ar"")"),"رجل وامرأة تجلس على مقاعد البدلاء")</f>
        <v>رجل وامرأة تجلس على مقاعد البدلاء</v>
      </c>
    </row>
    <row r="2800">
      <c r="A2800" s="1" t="s">
        <v>4</v>
      </c>
      <c r="B2800" t="str">
        <f>IFERROR(__xludf.DUMMYFUNCTION("GOOGLETRANSLATE(A2800,""en"", ""ar"")"),"رجل وامرأة تجلس على مقاعد البدلاء")</f>
        <v>رجل وامرأة تجلس على مقاعد البدلاء</v>
      </c>
    </row>
    <row r="2801">
      <c r="A2801" s="1" t="s">
        <v>769</v>
      </c>
      <c r="B2801" t="str">
        <f>IFERROR(__xludf.DUMMYFUNCTION("GOOGLETRANSLATE(A2801,""en"", ""ar"")"),"رجل يرتدي قميصا أبيض وقميصا أبيض يقف في الكاميرا")</f>
        <v>رجل يرتدي قميصا أبيض وقميصا أبيض يقف في الكاميرا</v>
      </c>
    </row>
    <row r="2802">
      <c r="A2802" s="1" t="s">
        <v>769</v>
      </c>
      <c r="B2802" t="str">
        <f>IFERROR(__xludf.DUMMYFUNCTION("GOOGLETRANSLATE(A2802,""en"", ""ar"")"),"رجل يرتدي قميصا أبيض وقميصا أبيض يقف في الكاميرا")</f>
        <v>رجل يرتدي قميصا أبيض وقميصا أبيض يقف في الكاميرا</v>
      </c>
    </row>
    <row r="2803">
      <c r="A2803" s="1" t="s">
        <v>769</v>
      </c>
      <c r="B2803" t="str">
        <f>IFERROR(__xludf.DUMMYFUNCTION("GOOGLETRANSLATE(A2803,""en"", ""ar"")"),"رجل يرتدي قميصا أبيض وقميصا أبيض يقف في الكاميرا")</f>
        <v>رجل يرتدي قميصا أبيض وقميصا أبيض يقف في الكاميرا</v>
      </c>
    </row>
    <row r="2804">
      <c r="A2804" s="1" t="s">
        <v>329</v>
      </c>
      <c r="B2804" t="str">
        <f>IFERROR(__xludf.DUMMYFUNCTION("GOOGLETRANSLATE(A2804,""en"", ""ar"")"),"طفلان يجلسون على مقاعد البدلاء")</f>
        <v>طفلان يجلسون على مقاعد البدلاء</v>
      </c>
    </row>
    <row r="2805">
      <c r="A2805" s="1" t="s">
        <v>329</v>
      </c>
      <c r="B2805" t="str">
        <f>IFERROR(__xludf.DUMMYFUNCTION("GOOGLETRANSLATE(A2805,""en"", ""ar"")"),"طفلان يجلسون على مقاعد البدلاء")</f>
        <v>طفلان يجلسون على مقاعد البدلاء</v>
      </c>
    </row>
    <row r="2806">
      <c r="A2806" s="1" t="s">
        <v>329</v>
      </c>
      <c r="B2806" t="str">
        <f>IFERROR(__xludf.DUMMYFUNCTION("GOOGLETRANSLATE(A2806,""en"", ""ar"")"),"طفلان يجلسون على مقاعد البدلاء")</f>
        <v>طفلان يجلسون على مقاعد البدلاء</v>
      </c>
    </row>
    <row r="2807">
      <c r="A2807" s="1" t="s">
        <v>179</v>
      </c>
      <c r="B2807" t="str">
        <f>IFERROR(__xludf.DUMMYFUNCTION("GOOGLETRANSLATE(A2807,""en"", ""ar"")"),"يشغل الكلب البني على العشب")</f>
        <v>يشغل الكلب البني على العشب</v>
      </c>
    </row>
    <row r="2808">
      <c r="A2808" s="1" t="s">
        <v>179</v>
      </c>
      <c r="B2808" t="str">
        <f>IFERROR(__xludf.DUMMYFUNCTION("GOOGLETRANSLATE(A2808,""en"", ""ar"")"),"يشغل الكلب البني على العشب")</f>
        <v>يشغل الكلب البني على العشب</v>
      </c>
    </row>
    <row r="2809">
      <c r="A2809" s="1" t="s">
        <v>179</v>
      </c>
      <c r="B2809" t="str">
        <f>IFERROR(__xludf.DUMMYFUNCTION("GOOGLETRANSLATE(A2809,""en"", ""ar"")"),"يشغل الكلب البني على العشب")</f>
        <v>يشغل الكلب البني على العشب</v>
      </c>
    </row>
    <row r="2810">
      <c r="A2810" s="1" t="s">
        <v>770</v>
      </c>
      <c r="B2810" t="str">
        <f>IFERROR(__xludf.DUMMYFUNCTION("GOOGLETRANSLATE(A2810,""en"", ""ar"")"),"رجل يرتدي قميصا أبيض وقميصا أبيض يقف على جدار من الطوب")</f>
        <v>رجل يرتدي قميصا أبيض وقميصا أبيض يقف على جدار من الطوب</v>
      </c>
    </row>
    <row r="2811">
      <c r="A2811" s="1" t="s">
        <v>770</v>
      </c>
      <c r="B2811" t="str">
        <f>IFERROR(__xludf.DUMMYFUNCTION("GOOGLETRANSLATE(A2811,""en"", ""ar"")"),"رجل يرتدي قميصا أبيض وقميصا أبيض يقف على جدار من الطوب")</f>
        <v>رجل يرتدي قميصا أبيض وقميصا أبيض يقف على جدار من الطوب</v>
      </c>
    </row>
    <row r="2812">
      <c r="A2812" s="1" t="s">
        <v>770</v>
      </c>
      <c r="B2812" t="str">
        <f>IFERROR(__xludf.DUMMYFUNCTION("GOOGLETRANSLATE(A2812,""en"", ""ar"")"),"رجل يرتدي قميصا أبيض وقميصا أبيض يقف على جدار من الطوب")</f>
        <v>رجل يرتدي قميصا أبيض وقميصا أبيض يقف على جدار من الطوب</v>
      </c>
    </row>
    <row r="2813">
      <c r="A2813" s="1" t="s">
        <v>214</v>
      </c>
      <c r="B2813" t="str">
        <f>IFERROR(__xludf.DUMMYFUNCTION("GOOGLETRANSLATE(A2813,""en"", ""ar"")"),"كلب أبيض يعمل من خلال العشب")</f>
        <v>كلب أبيض يعمل من خلال العشب</v>
      </c>
    </row>
    <row r="2814">
      <c r="A2814" s="1" t="s">
        <v>214</v>
      </c>
      <c r="B2814" t="str">
        <f>IFERROR(__xludf.DUMMYFUNCTION("GOOGLETRANSLATE(A2814,""en"", ""ar"")"),"كلب أبيض يعمل من خلال العشب")</f>
        <v>كلب أبيض يعمل من خلال العشب</v>
      </c>
    </row>
    <row r="2815">
      <c r="A2815" s="1" t="s">
        <v>214</v>
      </c>
      <c r="B2815" t="str">
        <f>IFERROR(__xludf.DUMMYFUNCTION("GOOGLETRANSLATE(A2815,""en"", ""ar"")"),"كلب أبيض يعمل من خلال العشب")</f>
        <v>كلب أبيض يعمل من خلال العشب</v>
      </c>
    </row>
    <row r="2816">
      <c r="A2816" s="1" t="s">
        <v>74</v>
      </c>
      <c r="B2816" t="str">
        <f>IFERROR(__xludf.DUMMYFUNCTION("GOOGLETRANSLATE(A2816,""en"", ""ar"")"),"رجل يجلس على مقاعد البدلاء")</f>
        <v>رجل يجلس على مقاعد البدلاء</v>
      </c>
    </row>
    <row r="2817">
      <c r="A2817" s="1" t="s">
        <v>74</v>
      </c>
      <c r="B2817" t="str">
        <f>IFERROR(__xludf.DUMMYFUNCTION("GOOGLETRANSLATE(A2817,""en"", ""ar"")"),"رجل يجلس على مقاعد البدلاء")</f>
        <v>رجل يجلس على مقاعد البدلاء</v>
      </c>
    </row>
    <row r="2818">
      <c r="A2818" s="1" t="s">
        <v>74</v>
      </c>
      <c r="B2818" t="str">
        <f>IFERROR(__xludf.DUMMYFUNCTION("GOOGLETRANSLATE(A2818,""en"", ""ar"")"),"رجل يجلس على مقاعد البدلاء")</f>
        <v>رجل يجلس على مقاعد البدلاء</v>
      </c>
    </row>
    <row r="2819">
      <c r="A2819" s="1" t="s">
        <v>771</v>
      </c>
      <c r="B2819" t="str">
        <f>IFERROR(__xludf.DUMMYFUNCTION("GOOGLETRANSLATE(A2819,""en"", ""ar"")"),"صبي صغير يرتدي قبعة سوداء وقبعة سوداء وقبعة سوداء")</f>
        <v>صبي صغير يرتدي قبعة سوداء وقبعة سوداء وقبعة سوداء</v>
      </c>
    </row>
    <row r="2820">
      <c r="A2820" s="1" t="s">
        <v>771</v>
      </c>
      <c r="B2820" t="str">
        <f>IFERROR(__xludf.DUMMYFUNCTION("GOOGLETRANSLATE(A2820,""en"", ""ar"")"),"صبي صغير يرتدي قبعة سوداء وقبعة سوداء وقبعة سوداء")</f>
        <v>صبي صغير يرتدي قبعة سوداء وقبعة سوداء وقبعة سوداء</v>
      </c>
    </row>
    <row r="2821">
      <c r="A2821" s="1" t="s">
        <v>771</v>
      </c>
      <c r="B2821" t="str">
        <f>IFERROR(__xludf.DUMMYFUNCTION("GOOGLETRANSLATE(A2821,""en"", ""ar"")"),"صبي صغير يرتدي قبعة سوداء وقبعة سوداء وقبعة سوداء")</f>
        <v>صبي صغير يرتدي قبعة سوداء وقبعة سوداء وقبعة سوداء</v>
      </c>
    </row>
    <row r="2822">
      <c r="A2822" s="1" t="s">
        <v>772</v>
      </c>
      <c r="B2822" t="str">
        <f>IFERROR(__xludf.DUMMYFUNCTION("GOOGLETRANSLATE(A2822,""en"", ""ar"")"),"امرأة مع امرأة في قميص أسود وامرأة في قميص أسود وامرأة في قميص أزرق")</f>
        <v>امرأة مع امرأة في قميص أسود وامرأة في قميص أسود وامرأة في قميص أزرق</v>
      </c>
    </row>
    <row r="2823">
      <c r="A2823" s="1" t="s">
        <v>772</v>
      </c>
      <c r="B2823" t="str">
        <f>IFERROR(__xludf.DUMMYFUNCTION("GOOGLETRANSLATE(A2823,""en"", ""ar"")"),"امرأة مع امرأة في قميص أسود وامرأة في قميص أسود وامرأة في قميص أزرق")</f>
        <v>امرأة مع امرأة في قميص أسود وامرأة في قميص أسود وامرأة في قميص أزرق</v>
      </c>
    </row>
    <row r="2824">
      <c r="A2824" s="1" t="s">
        <v>772</v>
      </c>
      <c r="B2824" t="str">
        <f>IFERROR(__xludf.DUMMYFUNCTION("GOOGLETRANSLATE(A2824,""en"", ""ar"")"),"امرأة مع امرأة في قميص أسود وامرأة في قميص أسود وامرأة في قميص أزرق")</f>
        <v>امرأة مع امرأة في قميص أسود وامرأة في قميص أسود وامرأة في قميص أزرق</v>
      </c>
    </row>
    <row r="2825">
      <c r="A2825" s="1" t="s">
        <v>773</v>
      </c>
      <c r="B2825" t="str">
        <f>IFERROR(__xludf.DUMMYFUNCTION("GOOGLETRANSLATE(A2825,""en"", ""ar"")"),"رجل يرتدي قميصا أزرق يقف في أحد شوارع المدينة")</f>
        <v>رجل يرتدي قميصا أزرق يقف في أحد شوارع المدينة</v>
      </c>
    </row>
    <row r="2826">
      <c r="A2826" s="1" t="s">
        <v>773</v>
      </c>
      <c r="B2826" t="str">
        <f>IFERROR(__xludf.DUMMYFUNCTION("GOOGLETRANSLATE(A2826,""en"", ""ar"")"),"رجل يرتدي قميصا أزرق يقف في أحد شوارع المدينة")</f>
        <v>رجل يرتدي قميصا أزرق يقف في أحد شوارع المدينة</v>
      </c>
    </row>
    <row r="2827">
      <c r="A2827" s="1" t="s">
        <v>773</v>
      </c>
      <c r="B2827" t="str">
        <f>IFERROR(__xludf.DUMMYFUNCTION("GOOGLETRANSLATE(A2827,""en"", ""ar"")"),"رجل يرتدي قميصا أزرق يقف في أحد شوارع المدينة")</f>
        <v>رجل يرتدي قميصا أزرق يقف في أحد شوارع المدينة</v>
      </c>
    </row>
    <row r="2828">
      <c r="A2828" s="1" t="s">
        <v>774</v>
      </c>
      <c r="B2828" t="str">
        <f>IFERROR(__xludf.DUMMYFUNCTION("GOOGLETRANSLATE(A2828,""en"", ""ar"")"),"اثنين من الكلاب من خلال تشغيل المياه")</f>
        <v>اثنين من الكلاب من خلال تشغيل المياه</v>
      </c>
    </row>
    <row r="2829">
      <c r="A2829" s="1" t="s">
        <v>774</v>
      </c>
      <c r="B2829" t="str">
        <f>IFERROR(__xludf.DUMMYFUNCTION("GOOGLETRANSLATE(A2829,""en"", ""ar"")"),"اثنين من الكلاب من خلال تشغيل المياه")</f>
        <v>اثنين من الكلاب من خلال تشغيل المياه</v>
      </c>
    </row>
    <row r="2830">
      <c r="A2830" s="1" t="s">
        <v>774</v>
      </c>
      <c r="B2830" t="str">
        <f>IFERROR(__xludf.DUMMYFUNCTION("GOOGLETRANSLATE(A2830,""en"", ""ar"")"),"اثنين من الكلاب من خلال تشغيل المياه")</f>
        <v>اثنين من الكلاب من خلال تشغيل المياه</v>
      </c>
    </row>
    <row r="2831">
      <c r="A2831" s="1" t="s">
        <v>775</v>
      </c>
      <c r="B2831" t="str">
        <f>IFERROR(__xludf.DUMMYFUNCTION("GOOGLETRANSLATE(A2831,""en"", ""ar"")"),"رجل يرتدي قميصا أزرق يقف في الماء")</f>
        <v>رجل يرتدي قميصا أزرق يقف في الماء</v>
      </c>
    </row>
    <row r="2832">
      <c r="A2832" s="1" t="s">
        <v>775</v>
      </c>
      <c r="B2832" t="str">
        <f>IFERROR(__xludf.DUMMYFUNCTION("GOOGLETRANSLATE(A2832,""en"", ""ar"")"),"رجل يرتدي قميصا أزرق يقف في الماء")</f>
        <v>رجل يرتدي قميصا أزرق يقف في الماء</v>
      </c>
    </row>
    <row r="2833">
      <c r="A2833" s="1" t="s">
        <v>775</v>
      </c>
      <c r="B2833" t="str">
        <f>IFERROR(__xludf.DUMMYFUNCTION("GOOGLETRANSLATE(A2833,""en"", ""ar"")"),"رجل يرتدي قميصا أزرق يقف في الماء")</f>
        <v>رجل يرتدي قميصا أزرق يقف في الماء</v>
      </c>
    </row>
    <row r="2834">
      <c r="A2834" s="1" t="s">
        <v>776</v>
      </c>
      <c r="B2834" t="str">
        <f>IFERROR(__xludf.DUMMYFUNCTION("GOOGLETRANSLATE(A2834,""en"", ""ar"")"),"رجل يسبح في الماء")</f>
        <v>رجل يسبح في الماء</v>
      </c>
    </row>
    <row r="2835">
      <c r="A2835" s="1" t="s">
        <v>776</v>
      </c>
      <c r="B2835" t="str">
        <f>IFERROR(__xludf.DUMMYFUNCTION("GOOGLETRANSLATE(A2835,""en"", ""ar"")"),"رجل يسبح في الماء")</f>
        <v>رجل يسبح في الماء</v>
      </c>
    </row>
    <row r="2836">
      <c r="A2836" s="1" t="s">
        <v>776</v>
      </c>
      <c r="B2836" t="str">
        <f>IFERROR(__xludf.DUMMYFUNCTION("GOOGLETRANSLATE(A2836,""en"", ""ar"")"),"رجل يسبح في الماء")</f>
        <v>رجل يسبح في الماء</v>
      </c>
    </row>
    <row r="2837">
      <c r="A2837" s="1" t="s">
        <v>777</v>
      </c>
      <c r="B2837" t="str">
        <f>IFERROR(__xludf.DUMMYFUNCTION("GOOGLETRANSLATE(A2837,""en"", ""ar"")"),"رجل يرتدي قميصا أزرق يجلس على مقاعد البدلاء")</f>
        <v>رجل يرتدي قميصا أزرق يجلس على مقاعد البدلاء</v>
      </c>
    </row>
    <row r="2838">
      <c r="A2838" s="1" t="s">
        <v>777</v>
      </c>
      <c r="B2838" t="str">
        <f>IFERROR(__xludf.DUMMYFUNCTION("GOOGLETRANSLATE(A2838,""en"", ""ar"")"),"رجل يرتدي قميصا أزرق يجلس على مقاعد البدلاء")</f>
        <v>رجل يرتدي قميصا أزرق يجلس على مقاعد البدلاء</v>
      </c>
    </row>
    <row r="2839">
      <c r="A2839" s="1" t="s">
        <v>777</v>
      </c>
      <c r="B2839" t="str">
        <f>IFERROR(__xludf.DUMMYFUNCTION("GOOGLETRANSLATE(A2839,""en"", ""ar"")"),"رجل يرتدي قميصا أزرق يجلس على مقاعد البدلاء")</f>
        <v>رجل يرتدي قميصا أزرق يجلس على مقاعد البدلاء</v>
      </c>
    </row>
    <row r="2840">
      <c r="A2840" s="1" t="s">
        <v>778</v>
      </c>
      <c r="B2840" t="str">
        <f>IFERROR(__xludf.DUMMYFUNCTION("GOOGLETRANSLATE(A2840,""en"", ""ar"")"),"يتم تشغيل كلب أبيض على الشاطئ")</f>
        <v>يتم تشغيل كلب أبيض على الشاطئ</v>
      </c>
    </row>
    <row r="2841">
      <c r="A2841" s="1" t="s">
        <v>778</v>
      </c>
      <c r="B2841" t="str">
        <f>IFERROR(__xludf.DUMMYFUNCTION("GOOGLETRANSLATE(A2841,""en"", ""ar"")"),"يتم تشغيل كلب أبيض على الشاطئ")</f>
        <v>يتم تشغيل كلب أبيض على الشاطئ</v>
      </c>
    </row>
    <row r="2842">
      <c r="A2842" s="1" t="s">
        <v>778</v>
      </c>
      <c r="B2842" t="str">
        <f>IFERROR(__xludf.DUMMYFUNCTION("GOOGLETRANSLATE(A2842,""en"", ""ar"")"),"يتم تشغيل كلب أبيض على الشاطئ")</f>
        <v>يتم تشغيل كلب أبيض على الشاطئ</v>
      </c>
    </row>
    <row r="2843">
      <c r="A2843" s="1" t="s">
        <v>779</v>
      </c>
      <c r="B2843" t="str">
        <f>IFERROR(__xludf.DUMMYFUNCTION("GOOGLETRANSLATE(A2843,""en"", ""ar"")"),"صبي يجلس على طاولة في حديقة")</f>
        <v>صبي يجلس على طاولة في حديقة</v>
      </c>
    </row>
    <row r="2844">
      <c r="A2844" s="1" t="s">
        <v>779</v>
      </c>
      <c r="B2844" t="str">
        <f>IFERROR(__xludf.DUMMYFUNCTION("GOOGLETRANSLATE(A2844,""en"", ""ar"")"),"صبي يجلس على طاولة في حديقة")</f>
        <v>صبي يجلس على طاولة في حديقة</v>
      </c>
    </row>
    <row r="2845">
      <c r="A2845" s="1" t="s">
        <v>779</v>
      </c>
      <c r="B2845" t="str">
        <f>IFERROR(__xludf.DUMMYFUNCTION("GOOGLETRANSLATE(A2845,""en"", ""ar"")"),"صبي يجلس على طاولة في حديقة")</f>
        <v>صبي يجلس على طاولة في حديقة</v>
      </c>
    </row>
    <row r="2846">
      <c r="A2846" s="1" t="s">
        <v>780</v>
      </c>
      <c r="B2846" t="str">
        <f>IFERROR(__xludf.DUMMYFUNCTION("GOOGLETRANSLATE(A2846,""en"", ""ar"")"),"صبي صغير يقف على الشاطئ")</f>
        <v>صبي صغير يقف على الشاطئ</v>
      </c>
    </row>
    <row r="2847">
      <c r="A2847" s="1" t="s">
        <v>780</v>
      </c>
      <c r="B2847" t="str">
        <f>IFERROR(__xludf.DUMMYFUNCTION("GOOGLETRANSLATE(A2847,""en"", ""ar"")"),"صبي صغير يقف على الشاطئ")</f>
        <v>صبي صغير يقف على الشاطئ</v>
      </c>
    </row>
    <row r="2848">
      <c r="A2848" s="1" t="s">
        <v>780</v>
      </c>
      <c r="B2848" t="str">
        <f>IFERROR(__xludf.DUMMYFUNCTION("GOOGLETRANSLATE(A2848,""en"", ""ar"")"),"صبي صغير يقف على الشاطئ")</f>
        <v>صبي صغير يقف على الشاطئ</v>
      </c>
    </row>
    <row r="2849">
      <c r="A2849" s="1" t="s">
        <v>781</v>
      </c>
      <c r="B2849" t="str">
        <f>IFERROR(__xludf.DUMMYFUNCTION("GOOGLETRANSLATE(A2849,""en"", ""ar"")"),"امرأة في قميص أزرق ويسير في الشارع")</f>
        <v>امرأة في قميص أزرق ويسير في الشارع</v>
      </c>
    </row>
    <row r="2850">
      <c r="A2850" s="1" t="s">
        <v>781</v>
      </c>
      <c r="B2850" t="str">
        <f>IFERROR(__xludf.DUMMYFUNCTION("GOOGLETRANSLATE(A2850,""en"", ""ar"")"),"امرأة في قميص أزرق ويسير في الشارع")</f>
        <v>امرأة في قميص أزرق ويسير في الشارع</v>
      </c>
    </row>
    <row r="2851">
      <c r="A2851" s="1" t="s">
        <v>781</v>
      </c>
      <c r="B2851" t="str">
        <f>IFERROR(__xludf.DUMMYFUNCTION("GOOGLETRANSLATE(A2851,""en"", ""ar"")"),"امرأة في قميص أزرق ويسير في الشارع")</f>
        <v>امرأة في قميص أزرق ويسير في الشارع</v>
      </c>
    </row>
    <row r="2852">
      <c r="A2852" s="1" t="s">
        <v>782</v>
      </c>
      <c r="B2852" t="str">
        <f>IFERROR(__xludf.DUMMYFUNCTION("GOOGLETRANSLATE(A2852,""en"", ""ar"")"),"امرأة ترتدي قبعة سوداء وقبعة سوداء وقبعة سوداء يقف أمام مبنى")</f>
        <v>امرأة ترتدي قبعة سوداء وقبعة سوداء وقبعة سوداء يقف أمام مبنى</v>
      </c>
    </row>
    <row r="2853">
      <c r="A2853" s="1" t="s">
        <v>782</v>
      </c>
      <c r="B2853" t="str">
        <f>IFERROR(__xludf.DUMMYFUNCTION("GOOGLETRANSLATE(A2853,""en"", ""ar"")"),"امرأة ترتدي قبعة سوداء وقبعة سوداء وقبعة سوداء يقف أمام مبنى")</f>
        <v>امرأة ترتدي قبعة سوداء وقبعة سوداء وقبعة سوداء يقف أمام مبنى</v>
      </c>
    </row>
    <row r="2854">
      <c r="A2854" s="1" t="s">
        <v>782</v>
      </c>
      <c r="B2854" t="str">
        <f>IFERROR(__xludf.DUMMYFUNCTION("GOOGLETRANSLATE(A2854,""en"", ""ar"")"),"امرأة ترتدي قبعة سوداء وقبعة سوداء وقبعة سوداء يقف أمام مبنى")</f>
        <v>امرأة ترتدي قبعة سوداء وقبعة سوداء وقبعة سوداء يقف أمام مبنى</v>
      </c>
    </row>
    <row r="2855">
      <c r="A2855" s="1" t="s">
        <v>783</v>
      </c>
      <c r="B2855" t="str">
        <f>IFERROR(__xludf.DUMMYFUNCTION("GOOGLETRANSLATE(A2855,""en"", ""ar"")"),"فتاة هو القفز على ملعب")</f>
        <v>فتاة هو القفز على ملعب</v>
      </c>
    </row>
    <row r="2856">
      <c r="A2856" s="1" t="s">
        <v>783</v>
      </c>
      <c r="B2856" t="str">
        <f>IFERROR(__xludf.DUMMYFUNCTION("GOOGLETRANSLATE(A2856,""en"", ""ar"")"),"فتاة هو القفز على ملعب")</f>
        <v>فتاة هو القفز على ملعب</v>
      </c>
    </row>
    <row r="2857">
      <c r="A2857" s="1" t="s">
        <v>783</v>
      </c>
      <c r="B2857" t="str">
        <f>IFERROR(__xludf.DUMMYFUNCTION("GOOGLETRANSLATE(A2857,""en"", ""ar"")"),"فتاة هو القفز على ملعب")</f>
        <v>فتاة هو القفز على ملعب</v>
      </c>
    </row>
    <row r="2858">
      <c r="A2858" s="1" t="s">
        <v>264</v>
      </c>
      <c r="B2858" t="str">
        <f>IFERROR(__xludf.DUMMYFUNCTION("GOOGLETRANSLATE(A2858,""en"", ""ar"")"),"كلب يقفز فوق عقبة")</f>
        <v>كلب يقفز فوق عقبة</v>
      </c>
    </row>
    <row r="2859">
      <c r="A2859" s="1" t="s">
        <v>264</v>
      </c>
      <c r="B2859" t="str">
        <f>IFERROR(__xludf.DUMMYFUNCTION("GOOGLETRANSLATE(A2859,""en"", ""ar"")"),"كلب يقفز فوق عقبة")</f>
        <v>كلب يقفز فوق عقبة</v>
      </c>
    </row>
    <row r="2860">
      <c r="A2860" s="1" t="s">
        <v>264</v>
      </c>
      <c r="B2860" t="str">
        <f>IFERROR(__xludf.DUMMYFUNCTION("GOOGLETRANSLATE(A2860,""en"", ""ar"")"),"كلب يقفز فوق عقبة")</f>
        <v>كلب يقفز فوق عقبة</v>
      </c>
    </row>
    <row r="2861">
      <c r="A2861" s="1" t="s">
        <v>784</v>
      </c>
      <c r="B2861" t="str">
        <f>IFERROR(__xludf.DUMMYFUNCTION("GOOGLETRANSLATE(A2861,""en"", ""ar"")"),"تلعب صبي صغير في بركة")</f>
        <v>تلعب صبي صغير في بركة</v>
      </c>
    </row>
    <row r="2862">
      <c r="A2862" s="1" t="s">
        <v>784</v>
      </c>
      <c r="B2862" t="str">
        <f>IFERROR(__xludf.DUMMYFUNCTION("GOOGLETRANSLATE(A2862,""en"", ""ar"")"),"تلعب صبي صغير في بركة")</f>
        <v>تلعب صبي صغير في بركة</v>
      </c>
    </row>
    <row r="2863">
      <c r="A2863" s="1" t="s">
        <v>784</v>
      </c>
      <c r="B2863" t="str">
        <f>IFERROR(__xludf.DUMMYFUNCTION("GOOGLETRANSLATE(A2863,""en"", ""ar"")"),"تلعب صبي صغير في بركة")</f>
        <v>تلعب صبي صغير في بركة</v>
      </c>
    </row>
    <row r="2864">
      <c r="A2864" s="1" t="s">
        <v>785</v>
      </c>
      <c r="B2864" t="str">
        <f>IFERROR(__xludf.DUMMYFUNCTION("GOOGLETRANSLATE(A2864,""en"", ""ar"")"),"فتاة في قميص وردي تحتجز فتاة في قميص أزرق")</f>
        <v>فتاة في قميص وردي تحتجز فتاة في قميص أزرق</v>
      </c>
    </row>
    <row r="2865">
      <c r="A2865" s="1" t="s">
        <v>785</v>
      </c>
      <c r="B2865" t="str">
        <f>IFERROR(__xludf.DUMMYFUNCTION("GOOGLETRANSLATE(A2865,""en"", ""ar"")"),"فتاة في قميص وردي تحتجز فتاة في قميص أزرق")</f>
        <v>فتاة في قميص وردي تحتجز فتاة في قميص أزرق</v>
      </c>
    </row>
    <row r="2866">
      <c r="A2866" s="1" t="s">
        <v>785</v>
      </c>
      <c r="B2866" t="str">
        <f>IFERROR(__xludf.DUMMYFUNCTION("GOOGLETRANSLATE(A2866,""en"", ""ar"")"),"فتاة في قميص وردي تحتجز فتاة في قميص أزرق")</f>
        <v>فتاة في قميص وردي تحتجز فتاة في قميص أزرق</v>
      </c>
    </row>
    <row r="2867">
      <c r="A2867" s="1" t="s">
        <v>786</v>
      </c>
      <c r="B2867" t="str">
        <f>IFERROR(__xludf.DUMMYFUNCTION("GOOGLETRANSLATE(A2867,""en"", ""ar"")"),"رجل يجلس على جبل")</f>
        <v>رجل يجلس على جبل</v>
      </c>
    </row>
    <row r="2868">
      <c r="A2868" s="1" t="s">
        <v>786</v>
      </c>
      <c r="B2868" t="str">
        <f>IFERROR(__xludf.DUMMYFUNCTION("GOOGLETRANSLATE(A2868,""en"", ""ar"")"),"رجل يجلس على جبل")</f>
        <v>رجل يجلس على جبل</v>
      </c>
    </row>
    <row r="2869">
      <c r="A2869" s="1" t="s">
        <v>786</v>
      </c>
      <c r="B2869" t="str">
        <f>IFERROR(__xludf.DUMMYFUNCTION("GOOGLETRANSLATE(A2869,""en"", ""ar"")"),"رجل يجلس على جبل")</f>
        <v>رجل يجلس على جبل</v>
      </c>
    </row>
    <row r="2870">
      <c r="A2870" s="1" t="s">
        <v>100</v>
      </c>
      <c r="B2870" t="str">
        <f>IFERROR(__xludf.DUMMYFUNCTION("GOOGLETRANSLATE(A2870,""en"", ""ar"")"),"مجموعة من الناس يقفون على الرصيف")</f>
        <v>مجموعة من الناس يقفون على الرصيف</v>
      </c>
    </row>
    <row r="2871">
      <c r="A2871" s="1" t="s">
        <v>100</v>
      </c>
      <c r="B2871" t="str">
        <f>IFERROR(__xludf.DUMMYFUNCTION("GOOGLETRANSLATE(A2871,""en"", ""ar"")"),"مجموعة من الناس يقفون على الرصيف")</f>
        <v>مجموعة من الناس يقفون على الرصيف</v>
      </c>
    </row>
    <row r="2872">
      <c r="A2872" s="1" t="s">
        <v>100</v>
      </c>
      <c r="B2872" t="str">
        <f>IFERROR(__xludf.DUMMYFUNCTION("GOOGLETRANSLATE(A2872,""en"", ""ar"")"),"مجموعة من الناس يقفون على الرصيف")</f>
        <v>مجموعة من الناس يقفون على الرصيف</v>
      </c>
    </row>
    <row r="2873">
      <c r="A2873" s="1" t="s">
        <v>787</v>
      </c>
      <c r="B2873" t="str">
        <f>IFERROR(__xludf.DUMMYFUNCTION("GOOGLETRANSLATE(A2873,""en"", ""ar"")"),"صبي صغير يرتدي قميصا أحمر يجلس على شريحة")</f>
        <v>صبي صغير يرتدي قميصا أحمر يجلس على شريحة</v>
      </c>
    </row>
    <row r="2874">
      <c r="A2874" s="1" t="s">
        <v>787</v>
      </c>
      <c r="B2874" t="str">
        <f>IFERROR(__xludf.DUMMYFUNCTION("GOOGLETRANSLATE(A2874,""en"", ""ar"")"),"صبي صغير يرتدي قميصا أحمر يجلس على شريحة")</f>
        <v>صبي صغير يرتدي قميصا أحمر يجلس على شريحة</v>
      </c>
    </row>
    <row r="2875">
      <c r="A2875" s="1" t="s">
        <v>787</v>
      </c>
      <c r="B2875" t="str">
        <f>IFERROR(__xludf.DUMMYFUNCTION("GOOGLETRANSLATE(A2875,""en"", ""ar"")"),"صبي صغير يرتدي قميصا أحمر يجلس على شريحة")</f>
        <v>صبي صغير يرتدي قميصا أحمر يجلس على شريحة</v>
      </c>
    </row>
    <row r="2876">
      <c r="A2876" s="1" t="s">
        <v>788</v>
      </c>
      <c r="B2876" t="str">
        <f>IFERROR(__xludf.DUMMYFUNCTION("GOOGLETRANSLATE(A2876,""en"", ""ar"")"),"صبي صغير يرتدي قميصا أحمر يقف على الرصيف")</f>
        <v>صبي صغير يرتدي قميصا أحمر يقف على الرصيف</v>
      </c>
    </row>
    <row r="2877">
      <c r="A2877" s="1" t="s">
        <v>788</v>
      </c>
      <c r="B2877" t="str">
        <f>IFERROR(__xludf.DUMMYFUNCTION("GOOGLETRANSLATE(A2877,""en"", ""ar"")"),"صبي صغير يرتدي قميصا أحمر يقف على الرصيف")</f>
        <v>صبي صغير يرتدي قميصا أحمر يقف على الرصيف</v>
      </c>
    </row>
    <row r="2878">
      <c r="A2878" s="1" t="s">
        <v>788</v>
      </c>
      <c r="B2878" t="str">
        <f>IFERROR(__xludf.DUMMYFUNCTION("GOOGLETRANSLATE(A2878,""en"", ""ar"")"),"صبي صغير يرتدي قميصا أحمر يقف على الرصيف")</f>
        <v>صبي صغير يرتدي قميصا أحمر يقف على الرصيف</v>
      </c>
    </row>
    <row r="2879">
      <c r="A2879" s="1" t="s">
        <v>789</v>
      </c>
      <c r="B2879" t="str">
        <f>IFERROR(__xludf.DUMMYFUNCTION("GOOGLETRANSLATE(A2879,""en"", ""ar"")"),"رجل يرتدي قميصا أحمر وتسلق الصخور")</f>
        <v>رجل يرتدي قميصا أحمر وتسلق الصخور</v>
      </c>
    </row>
    <row r="2880">
      <c r="A2880" s="1" t="s">
        <v>789</v>
      </c>
      <c r="B2880" t="str">
        <f>IFERROR(__xludf.DUMMYFUNCTION("GOOGLETRANSLATE(A2880,""en"", ""ar"")"),"رجل يرتدي قميصا أحمر وتسلق الصخور")</f>
        <v>رجل يرتدي قميصا أحمر وتسلق الصخور</v>
      </c>
    </row>
    <row r="2881">
      <c r="A2881" s="1" t="s">
        <v>789</v>
      </c>
      <c r="B2881" t="str">
        <f>IFERROR(__xludf.DUMMYFUNCTION("GOOGLETRANSLATE(A2881,""en"", ""ar"")"),"رجل يرتدي قميصا أحمر وتسلق الصخور")</f>
        <v>رجل يرتدي قميصا أحمر وتسلق الصخور</v>
      </c>
    </row>
    <row r="2882">
      <c r="A2882" s="1" t="s">
        <v>790</v>
      </c>
      <c r="B2882" t="str">
        <f>IFERROR(__xludf.DUMMYFUNCTION("GOOGLETRANSLATE(A2882,""en"", ""ar"")"),"رجل يقف على جبل")</f>
        <v>رجل يقف على جبل</v>
      </c>
    </row>
    <row r="2883">
      <c r="A2883" s="1" t="s">
        <v>790</v>
      </c>
      <c r="B2883" t="str">
        <f>IFERROR(__xludf.DUMMYFUNCTION("GOOGLETRANSLATE(A2883,""en"", ""ar"")"),"رجل يقف على جبل")</f>
        <v>رجل يقف على جبل</v>
      </c>
    </row>
    <row r="2884">
      <c r="A2884" s="1" t="s">
        <v>790</v>
      </c>
      <c r="B2884" t="str">
        <f>IFERROR(__xludf.DUMMYFUNCTION("GOOGLETRANSLATE(A2884,""en"", ""ar"")"),"رجل يقف على جبل")</f>
        <v>رجل يقف على جبل</v>
      </c>
    </row>
    <row r="2885">
      <c r="A2885" s="1" t="s">
        <v>791</v>
      </c>
      <c r="B2885" t="str">
        <f>IFERROR(__xludf.DUMMYFUNCTION("GOOGLETRANSLATE(A2885,""en"", ""ar"")"),"رجل في قبعة سوداء يقف أمام مبنى")</f>
        <v>رجل في قبعة سوداء يقف أمام مبنى</v>
      </c>
    </row>
    <row r="2886">
      <c r="A2886" s="1" t="s">
        <v>791</v>
      </c>
      <c r="B2886" t="str">
        <f>IFERROR(__xludf.DUMMYFUNCTION("GOOGLETRANSLATE(A2886,""en"", ""ar"")"),"رجل في قبعة سوداء يقف أمام مبنى")</f>
        <v>رجل في قبعة سوداء يقف أمام مبنى</v>
      </c>
    </row>
    <row r="2887">
      <c r="A2887" s="1" t="s">
        <v>791</v>
      </c>
      <c r="B2887" t="str">
        <f>IFERROR(__xludf.DUMMYFUNCTION("GOOGLETRANSLATE(A2887,""en"", ""ar"")"),"رجل في قبعة سوداء يقف أمام مبنى")</f>
        <v>رجل في قبعة سوداء يقف أمام مبنى</v>
      </c>
    </row>
    <row r="2888">
      <c r="A2888" s="1" t="s">
        <v>22</v>
      </c>
      <c r="B2888" t="str">
        <f>IFERROR(__xludf.DUMMYFUNCTION("GOOGLETRANSLATE(A2888,""en"", ""ar"")"),"مجموعة من الناس يجلسون على مقاعد البدلاء")</f>
        <v>مجموعة من الناس يجلسون على مقاعد البدلاء</v>
      </c>
    </row>
    <row r="2889">
      <c r="A2889" s="1" t="s">
        <v>22</v>
      </c>
      <c r="B2889" t="str">
        <f>IFERROR(__xludf.DUMMYFUNCTION("GOOGLETRANSLATE(A2889,""en"", ""ar"")"),"مجموعة من الناس يجلسون على مقاعد البدلاء")</f>
        <v>مجموعة من الناس يجلسون على مقاعد البدلاء</v>
      </c>
    </row>
    <row r="2890">
      <c r="A2890" s="1" t="s">
        <v>22</v>
      </c>
      <c r="B2890" t="str">
        <f>IFERROR(__xludf.DUMMYFUNCTION("GOOGLETRANSLATE(A2890,""en"", ""ar"")"),"مجموعة من الناس يجلسون على مقاعد البدلاء")</f>
        <v>مجموعة من الناس يجلسون على مقاعد البدلاء</v>
      </c>
    </row>
    <row r="2891">
      <c r="A2891" s="1" t="s">
        <v>563</v>
      </c>
      <c r="B2891" t="str">
        <f>IFERROR(__xludf.DUMMYFUNCTION("GOOGLETRANSLATE(A2891,""en"", ""ar"")"),"مجموعة من الناس يقفون في الثلج")</f>
        <v>مجموعة من الناس يقفون في الثلج</v>
      </c>
    </row>
    <row r="2892">
      <c r="A2892" s="1" t="s">
        <v>563</v>
      </c>
      <c r="B2892" t="str">
        <f>IFERROR(__xludf.DUMMYFUNCTION("GOOGLETRANSLATE(A2892,""en"", ""ar"")"),"مجموعة من الناس يقفون في الثلج")</f>
        <v>مجموعة من الناس يقفون في الثلج</v>
      </c>
    </row>
    <row r="2893">
      <c r="A2893" s="1" t="s">
        <v>563</v>
      </c>
      <c r="B2893" t="str">
        <f>IFERROR(__xludf.DUMMYFUNCTION("GOOGLETRANSLATE(A2893,""en"", ""ar"")"),"مجموعة من الناس يقفون في الثلج")</f>
        <v>مجموعة من الناس يقفون في الثلج</v>
      </c>
    </row>
    <row r="2894">
      <c r="A2894" s="1" t="s">
        <v>236</v>
      </c>
      <c r="B2894" t="str">
        <f>IFERROR(__xludf.DUMMYFUNCTION("GOOGLETRANSLATE(A2894,""en"", ""ar"")"),"يعمل صبي صغير من خلال العشب")</f>
        <v>يعمل صبي صغير من خلال العشب</v>
      </c>
    </row>
    <row r="2895">
      <c r="A2895" s="1" t="s">
        <v>236</v>
      </c>
      <c r="B2895" t="str">
        <f>IFERROR(__xludf.DUMMYFUNCTION("GOOGLETRANSLATE(A2895,""en"", ""ar"")"),"يعمل صبي صغير من خلال العشب")</f>
        <v>يعمل صبي صغير من خلال العشب</v>
      </c>
    </row>
    <row r="2896">
      <c r="A2896" s="1" t="s">
        <v>236</v>
      </c>
      <c r="B2896" t="str">
        <f>IFERROR(__xludf.DUMMYFUNCTION("GOOGLETRANSLATE(A2896,""en"", ""ar"")"),"يعمل صبي صغير من خلال العشب")</f>
        <v>يعمل صبي صغير من خلال العشب</v>
      </c>
    </row>
    <row r="2897">
      <c r="A2897" s="1" t="s">
        <v>792</v>
      </c>
      <c r="B2897" t="str">
        <f>IFERROR(__xludf.DUMMYFUNCTION("GOOGLETRANSLATE(A2897,""en"", ""ar"")"),"شخص يجلس على جبل ثلجي")</f>
        <v>شخص يجلس على جبل ثلجي</v>
      </c>
    </row>
    <row r="2898">
      <c r="A2898" s="1" t="s">
        <v>792</v>
      </c>
      <c r="B2898" t="str">
        <f>IFERROR(__xludf.DUMMYFUNCTION("GOOGLETRANSLATE(A2898,""en"", ""ar"")"),"شخص يجلس على جبل ثلجي")</f>
        <v>شخص يجلس على جبل ثلجي</v>
      </c>
    </row>
    <row r="2899">
      <c r="A2899" s="1" t="s">
        <v>792</v>
      </c>
      <c r="B2899" t="str">
        <f>IFERROR(__xludf.DUMMYFUNCTION("GOOGLETRANSLATE(A2899,""en"", ""ar"")"),"شخص يجلس على جبل ثلجي")</f>
        <v>شخص يجلس على جبل ثلجي</v>
      </c>
    </row>
    <row r="2900">
      <c r="A2900" s="1" t="s">
        <v>793</v>
      </c>
      <c r="B2900" t="str">
        <f>IFERROR(__xludf.DUMMYFUNCTION("GOOGLETRANSLATE(A2900,""en"", ""ar"")"),"فتاة في قميص أزرق يعمل على الرصيف")</f>
        <v>فتاة في قميص أزرق يعمل على الرصيف</v>
      </c>
    </row>
    <row r="2901">
      <c r="A2901" s="1" t="s">
        <v>793</v>
      </c>
      <c r="B2901" t="str">
        <f>IFERROR(__xludf.DUMMYFUNCTION("GOOGLETRANSLATE(A2901,""en"", ""ar"")"),"فتاة في قميص أزرق يعمل على الرصيف")</f>
        <v>فتاة في قميص أزرق يعمل على الرصيف</v>
      </c>
    </row>
    <row r="2902">
      <c r="A2902" s="1" t="s">
        <v>793</v>
      </c>
      <c r="B2902" t="str">
        <f>IFERROR(__xludf.DUMMYFUNCTION("GOOGLETRANSLATE(A2902,""en"", ""ar"")"),"فتاة في قميص أزرق يعمل على الرصيف")</f>
        <v>فتاة في قميص أزرق يعمل على الرصيف</v>
      </c>
    </row>
    <row r="2903">
      <c r="A2903" s="1" t="s">
        <v>794</v>
      </c>
      <c r="B2903" t="str">
        <f>IFERROR(__xludf.DUMMYFUNCTION("GOOGLETRANSLATE(A2903,""en"", ""ar"")"),"صبي يرتدي قميصا أزرق هو القفز على ملعب")</f>
        <v>صبي يرتدي قميصا أزرق هو القفز على ملعب</v>
      </c>
    </row>
    <row r="2904">
      <c r="A2904" s="1" t="s">
        <v>794</v>
      </c>
      <c r="B2904" t="str">
        <f>IFERROR(__xludf.DUMMYFUNCTION("GOOGLETRANSLATE(A2904,""en"", ""ar"")"),"صبي يرتدي قميصا أزرق هو القفز على ملعب")</f>
        <v>صبي يرتدي قميصا أزرق هو القفز على ملعب</v>
      </c>
    </row>
    <row r="2905">
      <c r="A2905" s="1" t="s">
        <v>794</v>
      </c>
      <c r="B2905" t="str">
        <f>IFERROR(__xludf.DUMMYFUNCTION("GOOGLETRANSLATE(A2905,""en"", ""ar"")"),"صبي يرتدي قميصا أزرق هو القفز على ملعب")</f>
        <v>صبي يرتدي قميصا أزرق هو القفز على ملعب</v>
      </c>
    </row>
    <row r="2906">
      <c r="A2906" s="1" t="s">
        <v>795</v>
      </c>
      <c r="B2906" t="str">
        <f>IFERROR(__xludf.DUMMYFUNCTION("GOOGLETRANSLATE(A2906,""en"", ""ar"")"),"كلب أبيض وأسود هو القفز في العشب")</f>
        <v>كلب أبيض وأسود هو القفز في العشب</v>
      </c>
    </row>
    <row r="2907">
      <c r="A2907" s="1" t="s">
        <v>795</v>
      </c>
      <c r="B2907" t="str">
        <f>IFERROR(__xludf.DUMMYFUNCTION("GOOGLETRANSLATE(A2907,""en"", ""ar"")"),"كلب أبيض وأسود هو القفز في العشب")</f>
        <v>كلب أبيض وأسود هو القفز في العشب</v>
      </c>
    </row>
    <row r="2908">
      <c r="A2908" s="1" t="s">
        <v>795</v>
      </c>
      <c r="B2908" t="str">
        <f>IFERROR(__xludf.DUMMYFUNCTION("GOOGLETRANSLATE(A2908,""en"", ""ar"")"),"كلب أبيض وأسود هو القفز في العشب")</f>
        <v>كلب أبيض وأسود هو القفز في العشب</v>
      </c>
    </row>
    <row r="2909">
      <c r="A2909" s="1" t="s">
        <v>796</v>
      </c>
      <c r="B2909" t="str">
        <f>IFERROR(__xludf.DUMMYFUNCTION("GOOGLETRANSLATE(A2909,""en"", ""ar"")"),"فتاة شابة ترتدي قميص وردي والنظارات الشمسية يجلس على سرير")</f>
        <v>فتاة شابة ترتدي قميص وردي والنظارات الشمسية يجلس على سرير</v>
      </c>
    </row>
    <row r="2910">
      <c r="A2910" s="1" t="s">
        <v>796</v>
      </c>
      <c r="B2910" t="str">
        <f>IFERROR(__xludf.DUMMYFUNCTION("GOOGLETRANSLATE(A2910,""en"", ""ar"")"),"فتاة شابة ترتدي قميص وردي والنظارات الشمسية يجلس على سرير")</f>
        <v>فتاة شابة ترتدي قميص وردي والنظارات الشمسية يجلس على سرير</v>
      </c>
    </row>
    <row r="2911">
      <c r="A2911" s="1" t="s">
        <v>796</v>
      </c>
      <c r="B2911" t="str">
        <f>IFERROR(__xludf.DUMMYFUNCTION("GOOGLETRANSLATE(A2911,""en"", ""ar"")"),"فتاة شابة ترتدي قميص وردي والنظارات الشمسية يجلس على سرير")</f>
        <v>فتاة شابة ترتدي قميص وردي والنظارات الشمسية يجلس على سرير</v>
      </c>
    </row>
    <row r="2912">
      <c r="A2912" s="1" t="s">
        <v>797</v>
      </c>
      <c r="B2912" t="str">
        <f>IFERROR(__xludf.DUMMYFUNCTION("GOOGLETRANSLATE(A2912,""en"", ""ar"")"),"رجل في الهواء على الهواء")</f>
        <v>رجل في الهواء على الهواء</v>
      </c>
    </row>
    <row r="2913">
      <c r="A2913" s="1" t="s">
        <v>797</v>
      </c>
      <c r="B2913" t="str">
        <f>IFERROR(__xludf.DUMMYFUNCTION("GOOGLETRANSLATE(A2913,""en"", ""ar"")"),"رجل في الهواء على الهواء")</f>
        <v>رجل في الهواء على الهواء</v>
      </c>
    </row>
    <row r="2914">
      <c r="A2914" s="1" t="s">
        <v>797</v>
      </c>
      <c r="B2914" t="str">
        <f>IFERROR(__xludf.DUMMYFUNCTION("GOOGLETRANSLATE(A2914,""en"", ""ar"")"),"رجل في الهواء على الهواء")</f>
        <v>رجل في الهواء على الهواء</v>
      </c>
    </row>
    <row r="2915">
      <c r="A2915" s="1" t="s">
        <v>798</v>
      </c>
      <c r="B2915" t="str">
        <f>IFERROR(__xludf.DUMMYFUNCTION("GOOGLETRANSLATE(A2915,""en"", ""ar"")"),"تلعب صبي صغير يرتدي قميصا أحمر مع لعبة")</f>
        <v>تلعب صبي صغير يرتدي قميصا أحمر مع لعبة</v>
      </c>
    </row>
    <row r="2916">
      <c r="A2916" s="1" t="s">
        <v>798</v>
      </c>
      <c r="B2916" t="str">
        <f>IFERROR(__xludf.DUMMYFUNCTION("GOOGLETRANSLATE(A2916,""en"", ""ar"")"),"تلعب صبي صغير يرتدي قميصا أحمر مع لعبة")</f>
        <v>تلعب صبي صغير يرتدي قميصا أحمر مع لعبة</v>
      </c>
    </row>
    <row r="2917">
      <c r="A2917" s="1" t="s">
        <v>798</v>
      </c>
      <c r="B2917" t="str">
        <f>IFERROR(__xludf.DUMMYFUNCTION("GOOGLETRANSLATE(A2917,""en"", ""ar"")"),"تلعب صبي صغير يرتدي قميصا أحمر مع لعبة")</f>
        <v>تلعب صبي صغير يرتدي قميصا أحمر مع لعبة</v>
      </c>
    </row>
    <row r="2918">
      <c r="A2918" s="1" t="s">
        <v>799</v>
      </c>
      <c r="B2918" t="str">
        <f>IFERROR(__xludf.DUMMYFUNCTION("GOOGLETRANSLATE(A2918,""en"", ""ar"")"),"كلب صغير أبيض يعمل من خلال العشب")</f>
        <v>كلب صغير أبيض يعمل من خلال العشب</v>
      </c>
    </row>
    <row r="2919">
      <c r="A2919" s="1" t="s">
        <v>799</v>
      </c>
      <c r="B2919" t="str">
        <f>IFERROR(__xludf.DUMMYFUNCTION("GOOGLETRANSLATE(A2919,""en"", ""ar"")"),"كلب صغير أبيض يعمل من خلال العشب")</f>
        <v>كلب صغير أبيض يعمل من خلال العشب</v>
      </c>
    </row>
    <row r="2920">
      <c r="A2920" s="1" t="s">
        <v>799</v>
      </c>
      <c r="B2920" t="str">
        <f>IFERROR(__xludf.DUMMYFUNCTION("GOOGLETRANSLATE(A2920,""en"", ""ar"")"),"كلب صغير أبيض يعمل من خلال العشب")</f>
        <v>كلب صغير أبيض يعمل من خلال العشب</v>
      </c>
    </row>
    <row r="2921">
      <c r="A2921" s="1" t="s">
        <v>800</v>
      </c>
      <c r="B2921" t="str">
        <f>IFERROR(__xludf.DUMMYFUNCTION("GOOGLETRANSLATE(A2921,""en"", ""ar"")"),"رجل يرتدي قميصا أحمر يقف في الهواء")</f>
        <v>رجل يرتدي قميصا أحمر يقف في الهواء</v>
      </c>
    </row>
    <row r="2922">
      <c r="A2922" s="1" t="s">
        <v>800</v>
      </c>
      <c r="B2922" t="str">
        <f>IFERROR(__xludf.DUMMYFUNCTION("GOOGLETRANSLATE(A2922,""en"", ""ar"")"),"رجل يرتدي قميصا أحمر يقف في الهواء")</f>
        <v>رجل يرتدي قميصا أحمر يقف في الهواء</v>
      </c>
    </row>
    <row r="2923">
      <c r="A2923" s="1" t="s">
        <v>800</v>
      </c>
      <c r="B2923" t="str">
        <f>IFERROR(__xludf.DUMMYFUNCTION("GOOGLETRANSLATE(A2923,""en"", ""ar"")"),"رجل يرتدي قميصا أحمر يقف في الهواء")</f>
        <v>رجل يرتدي قميصا أحمر يقف في الهواء</v>
      </c>
    </row>
    <row r="2924">
      <c r="A2924" s="1" t="s">
        <v>801</v>
      </c>
      <c r="B2924" t="str">
        <f>IFERROR(__xludf.DUMMYFUNCTION("GOOGLETRANSLATE(A2924,""en"", ""ar"")"),"امرأة في ثوب وردي يجلس على مقاعد البدلاء")</f>
        <v>امرأة في ثوب وردي يجلس على مقاعد البدلاء</v>
      </c>
    </row>
    <row r="2925">
      <c r="A2925" s="1" t="s">
        <v>801</v>
      </c>
      <c r="B2925" t="str">
        <f>IFERROR(__xludf.DUMMYFUNCTION("GOOGLETRANSLATE(A2925,""en"", ""ar"")"),"امرأة في ثوب وردي يجلس على مقاعد البدلاء")</f>
        <v>امرأة في ثوب وردي يجلس على مقاعد البدلاء</v>
      </c>
    </row>
    <row r="2926">
      <c r="A2926" s="1" t="s">
        <v>801</v>
      </c>
      <c r="B2926" t="str">
        <f>IFERROR(__xludf.DUMMYFUNCTION("GOOGLETRANSLATE(A2926,""en"", ""ar"")"),"امرأة في ثوب وردي يجلس على مقاعد البدلاء")</f>
        <v>امرأة في ثوب وردي يجلس على مقاعد البدلاء</v>
      </c>
    </row>
    <row r="2927">
      <c r="A2927" s="1" t="s">
        <v>802</v>
      </c>
      <c r="B2927" t="str">
        <f>IFERROR(__xludf.DUMMYFUNCTION("GOOGLETRANSLATE(A2927,""en"", ""ar"")"),"صبي صغير يرتدي قميصا أزرق يعمل على الرصيف")</f>
        <v>صبي صغير يرتدي قميصا أزرق يعمل على الرصيف</v>
      </c>
    </row>
    <row r="2928">
      <c r="A2928" s="1" t="s">
        <v>802</v>
      </c>
      <c r="B2928" t="str">
        <f>IFERROR(__xludf.DUMMYFUNCTION("GOOGLETRANSLATE(A2928,""en"", ""ar"")"),"صبي صغير يرتدي قميصا أزرق يعمل على الرصيف")</f>
        <v>صبي صغير يرتدي قميصا أزرق يعمل على الرصيف</v>
      </c>
    </row>
    <row r="2929">
      <c r="A2929" s="1" t="s">
        <v>802</v>
      </c>
      <c r="B2929" t="str">
        <f>IFERROR(__xludf.DUMMYFUNCTION("GOOGLETRANSLATE(A2929,""en"", ""ar"")"),"صبي صغير يرتدي قميصا أزرق يعمل على الرصيف")</f>
        <v>صبي صغير يرتدي قميصا أزرق يعمل على الرصيف</v>
      </c>
    </row>
    <row r="2930">
      <c r="A2930" s="1" t="s">
        <v>803</v>
      </c>
      <c r="B2930" t="str">
        <f>IFERROR(__xludf.DUMMYFUNCTION("GOOGLETRANSLATE(A2930,""en"", ""ar"")"),"رجل يرتدي قبعة زرقاء وقبعة زرقاء وقبعة زرقاء")</f>
        <v>رجل يرتدي قبعة زرقاء وقبعة زرقاء وقبعة زرقاء</v>
      </c>
    </row>
    <row r="2931">
      <c r="A2931" s="1" t="s">
        <v>803</v>
      </c>
      <c r="B2931" t="str">
        <f>IFERROR(__xludf.DUMMYFUNCTION("GOOGLETRANSLATE(A2931,""en"", ""ar"")"),"رجل يرتدي قبعة زرقاء وقبعة زرقاء وقبعة زرقاء")</f>
        <v>رجل يرتدي قبعة زرقاء وقبعة زرقاء وقبعة زرقاء</v>
      </c>
    </row>
    <row r="2932">
      <c r="A2932" s="1" t="s">
        <v>803</v>
      </c>
      <c r="B2932" t="str">
        <f>IFERROR(__xludf.DUMMYFUNCTION("GOOGLETRANSLATE(A2932,""en"", ""ar"")"),"رجل يرتدي قبعة زرقاء وقبعة زرقاء وقبعة زرقاء")</f>
        <v>رجل يرتدي قبعة زرقاء وقبعة زرقاء وقبعة زرقاء</v>
      </c>
    </row>
    <row r="2933">
      <c r="A2933" s="1" t="s">
        <v>804</v>
      </c>
      <c r="B2933" t="str">
        <f>IFERROR(__xludf.DUMMYFUNCTION("GOOGLETRANSLATE(A2933,""en"", ""ar"")"),"رجل يرتدي قميصا أبيض يلعب الغيتار")</f>
        <v>رجل يرتدي قميصا أبيض يلعب الغيتار</v>
      </c>
    </row>
    <row r="2934">
      <c r="A2934" s="1" t="s">
        <v>804</v>
      </c>
      <c r="B2934" t="str">
        <f>IFERROR(__xludf.DUMMYFUNCTION("GOOGLETRANSLATE(A2934,""en"", ""ar"")"),"رجل يرتدي قميصا أبيض يلعب الغيتار")</f>
        <v>رجل يرتدي قميصا أبيض يلعب الغيتار</v>
      </c>
    </row>
    <row r="2935">
      <c r="A2935" s="1" t="s">
        <v>804</v>
      </c>
      <c r="B2935" t="str">
        <f>IFERROR(__xludf.DUMMYFUNCTION("GOOGLETRANSLATE(A2935,""en"", ""ar"")"),"رجل يرتدي قميصا أبيض يلعب الغيتار")</f>
        <v>رجل يرتدي قميصا أبيض يلعب الغيتار</v>
      </c>
    </row>
    <row r="2936">
      <c r="A2936" s="1" t="s">
        <v>805</v>
      </c>
      <c r="B2936" t="str">
        <f>IFERROR(__xludf.DUMMYFUNCTION("GOOGLETRANSLATE(A2936,""en"", ""ar"")"),"كلب أبيض ويجلس على السرير")</f>
        <v>كلب أبيض ويجلس على السرير</v>
      </c>
    </row>
    <row r="2937">
      <c r="A2937" s="1" t="s">
        <v>805</v>
      </c>
      <c r="B2937" t="str">
        <f>IFERROR(__xludf.DUMMYFUNCTION("GOOGLETRANSLATE(A2937,""en"", ""ar"")"),"كلب أبيض ويجلس على السرير")</f>
        <v>كلب أبيض ويجلس على السرير</v>
      </c>
    </row>
    <row r="2938">
      <c r="A2938" s="1" t="s">
        <v>805</v>
      </c>
      <c r="B2938" t="str">
        <f>IFERROR(__xludf.DUMMYFUNCTION("GOOGLETRANSLATE(A2938,""en"", ""ar"")"),"كلب أبيض ويجلس على السرير")</f>
        <v>كلب أبيض ويجلس على السرير</v>
      </c>
    </row>
    <row r="2939">
      <c r="A2939" s="1" t="s">
        <v>806</v>
      </c>
      <c r="B2939" t="str">
        <f>IFERROR(__xludf.DUMMYFUNCTION("GOOGLETRANSLATE(A2939,""en"", ""ar"")"),"فتاة في قميص أزرق يقف على شجرة")</f>
        <v>فتاة في قميص أزرق يقف على شجرة</v>
      </c>
    </row>
    <row r="2940">
      <c r="A2940" s="1" t="s">
        <v>806</v>
      </c>
      <c r="B2940" t="str">
        <f>IFERROR(__xludf.DUMMYFUNCTION("GOOGLETRANSLATE(A2940,""en"", ""ar"")"),"فتاة في قميص أزرق يقف على شجرة")</f>
        <v>فتاة في قميص أزرق يقف على شجرة</v>
      </c>
    </row>
    <row r="2941">
      <c r="A2941" s="1" t="s">
        <v>806</v>
      </c>
      <c r="B2941" t="str">
        <f>IFERROR(__xludf.DUMMYFUNCTION("GOOGLETRANSLATE(A2941,""en"", ""ar"")"),"فتاة في قميص أزرق يقف على شجرة")</f>
        <v>فتاة في قميص أزرق يقف على شجرة</v>
      </c>
    </row>
    <row r="2942">
      <c r="A2942" s="1" t="s">
        <v>807</v>
      </c>
      <c r="B2942" t="str">
        <f>IFERROR(__xludf.DUMMYFUNCTION("GOOGLETRANSLATE(A2942,""en"", ""ar"")"),"امرأة في قميص أحمر يقف في بركة")</f>
        <v>امرأة في قميص أحمر يقف في بركة</v>
      </c>
    </row>
    <row r="2943">
      <c r="A2943" s="1" t="s">
        <v>807</v>
      </c>
      <c r="B2943" t="str">
        <f>IFERROR(__xludf.DUMMYFUNCTION("GOOGLETRANSLATE(A2943,""en"", ""ar"")"),"امرأة في قميص أحمر يقف في بركة")</f>
        <v>امرأة في قميص أحمر يقف في بركة</v>
      </c>
    </row>
    <row r="2944">
      <c r="A2944" s="1" t="s">
        <v>807</v>
      </c>
      <c r="B2944" t="str">
        <f>IFERROR(__xludf.DUMMYFUNCTION("GOOGLETRANSLATE(A2944,""en"", ""ar"")"),"امرأة في قميص أحمر يقف في بركة")</f>
        <v>امرأة في قميص أحمر يقف في بركة</v>
      </c>
    </row>
    <row r="2945">
      <c r="A2945" s="1" t="s">
        <v>808</v>
      </c>
      <c r="B2945" t="str">
        <f>IFERROR(__xludf.DUMMYFUNCTION("GOOGLETRANSLATE(A2945,""en"", ""ar"")"),"يلعب كلب بني صغير مع لعبة")</f>
        <v>يلعب كلب بني صغير مع لعبة</v>
      </c>
    </row>
    <row r="2946">
      <c r="A2946" s="1" t="s">
        <v>808</v>
      </c>
      <c r="B2946" t="str">
        <f>IFERROR(__xludf.DUMMYFUNCTION("GOOGLETRANSLATE(A2946,""en"", ""ar"")"),"يلعب كلب بني صغير مع لعبة")</f>
        <v>يلعب كلب بني صغير مع لعبة</v>
      </c>
    </row>
    <row r="2947">
      <c r="A2947" s="1" t="s">
        <v>808</v>
      </c>
      <c r="B2947" t="str">
        <f>IFERROR(__xludf.DUMMYFUNCTION("GOOGLETRANSLATE(A2947,""en"", ""ar"")"),"يلعب كلب بني صغير مع لعبة")</f>
        <v>يلعب كلب بني صغير مع لعبة</v>
      </c>
    </row>
    <row r="2948">
      <c r="A2948" s="1" t="s">
        <v>809</v>
      </c>
      <c r="B2948" t="str">
        <f>IFERROR(__xludf.DUMMYFUNCTION("GOOGLETRANSLATE(A2948,""en"", ""ar"")"),"كلب أسود يقف في العشب")</f>
        <v>كلب أسود يقف في العشب</v>
      </c>
    </row>
    <row r="2949">
      <c r="A2949" s="1" t="s">
        <v>809</v>
      </c>
      <c r="B2949" t="str">
        <f>IFERROR(__xludf.DUMMYFUNCTION("GOOGLETRANSLATE(A2949,""en"", ""ar"")"),"كلب أسود يقف في العشب")</f>
        <v>كلب أسود يقف في العشب</v>
      </c>
    </row>
    <row r="2950">
      <c r="A2950" s="1" t="s">
        <v>809</v>
      </c>
      <c r="B2950" t="str">
        <f>IFERROR(__xludf.DUMMYFUNCTION("GOOGLETRANSLATE(A2950,""en"", ""ar"")"),"كلب أسود يقف في العشب")</f>
        <v>كلب أسود يقف في العشب</v>
      </c>
    </row>
    <row r="2951">
      <c r="A2951" s="1" t="s">
        <v>810</v>
      </c>
      <c r="B2951" t="str">
        <f>IFERROR(__xludf.DUMMYFUNCTION("GOOGLETRANSLATE(A2951,""en"", ""ar"")"),"امرأة في قميصا أسود وقميصا أسود يجلس على الشاطئ")</f>
        <v>امرأة في قميصا أسود وقميصا أسود يجلس على الشاطئ</v>
      </c>
    </row>
    <row r="2952">
      <c r="A2952" s="1" t="s">
        <v>810</v>
      </c>
      <c r="B2952" t="str">
        <f>IFERROR(__xludf.DUMMYFUNCTION("GOOGLETRANSLATE(A2952,""en"", ""ar"")"),"امرأة في قميصا أسود وقميصا أسود يجلس على الشاطئ")</f>
        <v>امرأة في قميصا أسود وقميصا أسود يجلس على الشاطئ</v>
      </c>
    </row>
    <row r="2953">
      <c r="A2953" s="1" t="s">
        <v>810</v>
      </c>
      <c r="B2953" t="str">
        <f>IFERROR(__xludf.DUMMYFUNCTION("GOOGLETRANSLATE(A2953,""en"", ""ar"")"),"امرأة في قميصا أسود وقميصا أسود يجلس على الشاطئ")</f>
        <v>امرأة في قميصا أسود وقميصا أسود يجلس على الشاطئ</v>
      </c>
    </row>
    <row r="2954">
      <c r="A2954" s="1" t="s">
        <v>101</v>
      </c>
      <c r="B2954" t="str">
        <f>IFERROR(__xludf.DUMMYFUNCTION("GOOGLETRANSLATE(A2954,""en"", ""ar"")"),"رجل وتسلق الصخور")</f>
        <v>رجل وتسلق الصخور</v>
      </c>
    </row>
    <row r="2955">
      <c r="A2955" s="1" t="s">
        <v>101</v>
      </c>
      <c r="B2955" t="str">
        <f>IFERROR(__xludf.DUMMYFUNCTION("GOOGLETRANSLATE(A2955,""en"", ""ar"")"),"رجل وتسلق الصخور")</f>
        <v>رجل وتسلق الصخور</v>
      </c>
    </row>
    <row r="2956">
      <c r="A2956" s="1" t="s">
        <v>101</v>
      </c>
      <c r="B2956" t="str">
        <f>IFERROR(__xludf.DUMMYFUNCTION("GOOGLETRANSLATE(A2956,""en"", ""ar"")"),"رجل وتسلق الصخور")</f>
        <v>رجل وتسلق الصخور</v>
      </c>
    </row>
    <row r="2957">
      <c r="A2957" s="1" t="s">
        <v>811</v>
      </c>
      <c r="B2957" t="str">
        <f>IFERROR(__xludf.DUMMYFUNCTION("GOOGLETRANSLATE(A2957,""en"", ""ar"")"),"تلعب صبي صغير مع الكرة")</f>
        <v>تلعب صبي صغير مع الكرة</v>
      </c>
    </row>
    <row r="2958">
      <c r="A2958" s="1" t="s">
        <v>811</v>
      </c>
      <c r="B2958" t="str">
        <f>IFERROR(__xludf.DUMMYFUNCTION("GOOGLETRANSLATE(A2958,""en"", ""ar"")"),"تلعب صبي صغير مع الكرة")</f>
        <v>تلعب صبي صغير مع الكرة</v>
      </c>
    </row>
    <row r="2959">
      <c r="A2959" s="1" t="s">
        <v>811</v>
      </c>
      <c r="B2959" t="str">
        <f>IFERROR(__xludf.DUMMYFUNCTION("GOOGLETRANSLATE(A2959,""en"", ""ar"")"),"تلعب صبي صغير مع الكرة")</f>
        <v>تلعب صبي صغير مع الكرة</v>
      </c>
    </row>
    <row r="2960">
      <c r="A2960" s="1" t="s">
        <v>112</v>
      </c>
      <c r="B2960" t="str">
        <f>IFERROR(__xludf.DUMMYFUNCTION("GOOGLETRANSLATE(A2960,""en"", ""ar"")"),"مجموعة من الناس يقفون على الشارع")</f>
        <v>مجموعة من الناس يقفون على الشارع</v>
      </c>
    </row>
    <row r="2961">
      <c r="A2961" s="1" t="s">
        <v>112</v>
      </c>
      <c r="B2961" t="str">
        <f>IFERROR(__xludf.DUMMYFUNCTION("GOOGLETRANSLATE(A2961,""en"", ""ar"")"),"مجموعة من الناس يقفون على الشارع")</f>
        <v>مجموعة من الناس يقفون على الشارع</v>
      </c>
    </row>
    <row r="2962">
      <c r="A2962" s="1" t="s">
        <v>112</v>
      </c>
      <c r="B2962" t="str">
        <f>IFERROR(__xludf.DUMMYFUNCTION("GOOGLETRANSLATE(A2962,""en"", ""ar"")"),"مجموعة من الناس يقفون على الشارع")</f>
        <v>مجموعة من الناس يقفون على الشارع</v>
      </c>
    </row>
    <row r="2963">
      <c r="A2963" s="1" t="s">
        <v>101</v>
      </c>
      <c r="B2963" t="str">
        <f>IFERROR(__xludf.DUMMYFUNCTION("GOOGLETRANSLATE(A2963,""en"", ""ar"")"),"رجل وتسلق الصخور")</f>
        <v>رجل وتسلق الصخور</v>
      </c>
    </row>
    <row r="2964">
      <c r="A2964" s="1" t="s">
        <v>101</v>
      </c>
      <c r="B2964" t="str">
        <f>IFERROR(__xludf.DUMMYFUNCTION("GOOGLETRANSLATE(A2964,""en"", ""ar"")"),"رجل وتسلق الصخور")</f>
        <v>رجل وتسلق الصخور</v>
      </c>
    </row>
    <row r="2965">
      <c r="A2965" s="1" t="s">
        <v>101</v>
      </c>
      <c r="B2965" t="str">
        <f>IFERROR(__xludf.DUMMYFUNCTION("GOOGLETRANSLATE(A2965,""en"", ""ar"")"),"رجل وتسلق الصخور")</f>
        <v>رجل وتسلق الصخور</v>
      </c>
    </row>
    <row r="2966">
      <c r="A2966" s="1" t="s">
        <v>812</v>
      </c>
      <c r="B2966" t="str">
        <f>IFERROR(__xludf.DUMMYFUNCTION("GOOGLETRANSLATE(A2966,""en"", ""ar"")"),"امرأة في ثوب وردي يقف على الرصيف")</f>
        <v>امرأة في ثوب وردي يقف على الرصيف</v>
      </c>
    </row>
    <row r="2967">
      <c r="A2967" s="1" t="s">
        <v>812</v>
      </c>
      <c r="B2967" t="str">
        <f>IFERROR(__xludf.DUMMYFUNCTION("GOOGLETRANSLATE(A2967,""en"", ""ar"")"),"امرأة في ثوب وردي يقف على الرصيف")</f>
        <v>امرأة في ثوب وردي يقف على الرصيف</v>
      </c>
    </row>
    <row r="2968">
      <c r="A2968" s="1" t="s">
        <v>812</v>
      </c>
      <c r="B2968" t="str">
        <f>IFERROR(__xludf.DUMMYFUNCTION("GOOGLETRANSLATE(A2968,""en"", ""ar"")"),"امرأة في ثوب وردي يقف على الرصيف")</f>
        <v>امرأة في ثوب وردي يقف على الرصيف</v>
      </c>
    </row>
    <row r="2969">
      <c r="A2969" s="1" t="s">
        <v>564</v>
      </c>
      <c r="B2969" t="str">
        <f>IFERROR(__xludf.DUMMYFUNCTION("GOOGLETRANSLATE(A2969,""en"", ""ar"")"),"رجل يقفز في الهواء")</f>
        <v>رجل يقفز في الهواء</v>
      </c>
    </row>
    <row r="2970">
      <c r="A2970" s="1" t="s">
        <v>564</v>
      </c>
      <c r="B2970" t="str">
        <f>IFERROR(__xludf.DUMMYFUNCTION("GOOGLETRANSLATE(A2970,""en"", ""ar"")"),"رجل يقفز في الهواء")</f>
        <v>رجل يقفز في الهواء</v>
      </c>
    </row>
    <row r="2971">
      <c r="A2971" s="1" t="s">
        <v>564</v>
      </c>
      <c r="B2971" t="str">
        <f>IFERROR(__xludf.DUMMYFUNCTION("GOOGLETRANSLATE(A2971,""en"", ""ar"")"),"رجل يقفز في الهواء")</f>
        <v>رجل يقفز في الهواء</v>
      </c>
    </row>
    <row r="2972">
      <c r="A2972" s="1" t="s">
        <v>813</v>
      </c>
      <c r="B2972" t="str">
        <f>IFERROR(__xludf.DUMMYFUNCTION("GOOGLETRANSLATE(A2972,""en"", ""ar"")"),"صبي صغير يرتدي قميصا أزرق وقميصا أزرق هو ركوب الدراجة")</f>
        <v>صبي صغير يرتدي قميصا أزرق وقميصا أزرق هو ركوب الدراجة</v>
      </c>
    </row>
    <row r="2973">
      <c r="A2973" s="1" t="s">
        <v>813</v>
      </c>
      <c r="B2973" t="str">
        <f>IFERROR(__xludf.DUMMYFUNCTION("GOOGLETRANSLATE(A2973,""en"", ""ar"")"),"صبي صغير يرتدي قميصا أزرق وقميصا أزرق هو ركوب الدراجة")</f>
        <v>صبي صغير يرتدي قميصا أزرق وقميصا أزرق هو ركوب الدراجة</v>
      </c>
    </row>
    <row r="2974">
      <c r="A2974" s="1" t="s">
        <v>813</v>
      </c>
      <c r="B2974" t="str">
        <f>IFERROR(__xludf.DUMMYFUNCTION("GOOGLETRANSLATE(A2974,""en"", ""ar"")"),"صبي صغير يرتدي قميصا أزرق وقميصا أزرق هو ركوب الدراجة")</f>
        <v>صبي صغير يرتدي قميصا أزرق وقميصا أزرق هو ركوب الدراجة</v>
      </c>
    </row>
    <row r="2975">
      <c r="A2975" s="1" t="s">
        <v>161</v>
      </c>
      <c r="B2975" t="str">
        <f>IFERROR(__xludf.DUMMYFUNCTION("GOOGLETRANSLATE(A2975,""en"", ""ar"")"),"يلعبون اثنين من الكلاب في العشب")</f>
        <v>يلعبون اثنين من الكلاب في العشب</v>
      </c>
    </row>
    <row r="2976">
      <c r="A2976" s="1" t="s">
        <v>161</v>
      </c>
      <c r="B2976" t="str">
        <f>IFERROR(__xludf.DUMMYFUNCTION("GOOGLETRANSLATE(A2976,""en"", ""ar"")"),"يلعبون اثنين من الكلاب في العشب")</f>
        <v>يلعبون اثنين من الكلاب في العشب</v>
      </c>
    </row>
    <row r="2977">
      <c r="A2977" s="1" t="s">
        <v>161</v>
      </c>
      <c r="B2977" t="str">
        <f>IFERROR(__xludf.DUMMYFUNCTION("GOOGLETRANSLATE(A2977,""en"", ""ar"")"),"يلعبون اثنين من الكلاب في العشب")</f>
        <v>يلعبون اثنين من الكلاب في العشب</v>
      </c>
    </row>
    <row r="2978">
      <c r="A2978" s="1" t="s">
        <v>814</v>
      </c>
      <c r="B2978" t="str">
        <f>IFERROR(__xludf.DUMMYFUNCTION("GOOGLETRANSLATE(A2978,""en"", ""ar"")"),"فتاة صغيرة في ثوب وردي وردي يقف على شريحة الصفراء")</f>
        <v>فتاة صغيرة في ثوب وردي وردي يقف على شريحة الصفراء</v>
      </c>
    </row>
    <row r="2979">
      <c r="A2979" s="1" t="s">
        <v>814</v>
      </c>
      <c r="B2979" t="str">
        <f>IFERROR(__xludf.DUMMYFUNCTION("GOOGLETRANSLATE(A2979,""en"", ""ar"")"),"فتاة صغيرة في ثوب وردي وردي يقف على شريحة الصفراء")</f>
        <v>فتاة صغيرة في ثوب وردي وردي يقف على شريحة الصفراء</v>
      </c>
    </row>
    <row r="2980">
      <c r="A2980" s="1" t="s">
        <v>814</v>
      </c>
      <c r="B2980" t="str">
        <f>IFERROR(__xludf.DUMMYFUNCTION("GOOGLETRANSLATE(A2980,""en"", ""ar"")"),"فتاة صغيرة في ثوب وردي وردي يقف على شريحة الصفراء")</f>
        <v>فتاة صغيرة في ثوب وردي وردي يقف على شريحة الصفراء</v>
      </c>
    </row>
    <row r="2981">
      <c r="A2981" s="1" t="s">
        <v>815</v>
      </c>
      <c r="B2981" t="str">
        <f>IFERROR(__xludf.DUMMYFUNCTION("GOOGLETRANSLATE(A2981,""en"", ""ar"")"),"كلب يعمل عن طريق المياه")</f>
        <v>كلب يعمل عن طريق المياه</v>
      </c>
    </row>
    <row r="2982">
      <c r="A2982" s="1" t="s">
        <v>815</v>
      </c>
      <c r="B2982" t="str">
        <f>IFERROR(__xludf.DUMMYFUNCTION("GOOGLETRANSLATE(A2982,""en"", ""ar"")"),"كلب يعمل عن طريق المياه")</f>
        <v>كلب يعمل عن طريق المياه</v>
      </c>
    </row>
    <row r="2983">
      <c r="A2983" s="1" t="s">
        <v>815</v>
      </c>
      <c r="B2983" t="str">
        <f>IFERROR(__xludf.DUMMYFUNCTION("GOOGLETRANSLATE(A2983,""en"", ""ar"")"),"كلب يعمل عن طريق المياه")</f>
        <v>كلب يعمل عن طريق المياه</v>
      </c>
    </row>
    <row r="2984">
      <c r="A2984" s="1" t="s">
        <v>816</v>
      </c>
      <c r="B2984" t="str">
        <f>IFERROR(__xludf.DUMMYFUNCTION("GOOGLETRANSLATE(A2984,""en"", ""ar"")"),"تلعب الكلب البني والبني مع الكرة الخضراء")</f>
        <v>تلعب الكلب البني والبني مع الكرة الخضراء</v>
      </c>
    </row>
    <row r="2985">
      <c r="A2985" s="1" t="s">
        <v>816</v>
      </c>
      <c r="B2985" t="str">
        <f>IFERROR(__xludf.DUMMYFUNCTION("GOOGLETRANSLATE(A2985,""en"", ""ar"")"),"تلعب الكلب البني والبني مع الكرة الخضراء")</f>
        <v>تلعب الكلب البني والبني مع الكرة الخضراء</v>
      </c>
    </row>
    <row r="2986">
      <c r="A2986" s="1" t="s">
        <v>816</v>
      </c>
      <c r="B2986" t="str">
        <f>IFERROR(__xludf.DUMMYFUNCTION("GOOGLETRANSLATE(A2986,""en"", ""ar"")"),"تلعب الكلب البني والبني مع الكرة الخضراء")</f>
        <v>تلعب الكلب البني والبني مع الكرة الخضراء</v>
      </c>
    </row>
    <row r="2987">
      <c r="A2987" s="1" t="s">
        <v>559</v>
      </c>
      <c r="B2987" t="str">
        <f>IFERROR(__xludf.DUMMYFUNCTION("GOOGLETRANSLATE(A2987,""en"", ""ar"")"),"رجل يرتدي قميصا أزرق هو القفز فوق منحدر")</f>
        <v>رجل يرتدي قميصا أزرق هو القفز فوق منحدر</v>
      </c>
    </row>
    <row r="2988">
      <c r="A2988" s="1" t="s">
        <v>559</v>
      </c>
      <c r="B2988" t="str">
        <f>IFERROR(__xludf.DUMMYFUNCTION("GOOGLETRANSLATE(A2988,""en"", ""ar"")"),"رجل يرتدي قميصا أزرق هو القفز فوق منحدر")</f>
        <v>رجل يرتدي قميصا أزرق هو القفز فوق منحدر</v>
      </c>
    </row>
    <row r="2989">
      <c r="A2989" s="1" t="s">
        <v>559</v>
      </c>
      <c r="B2989" t="str">
        <f>IFERROR(__xludf.DUMMYFUNCTION("GOOGLETRANSLATE(A2989,""en"", ""ar"")"),"رجل يرتدي قميصا أزرق هو القفز فوق منحدر")</f>
        <v>رجل يرتدي قميصا أزرق هو القفز فوق منحدر</v>
      </c>
    </row>
    <row r="2990">
      <c r="A2990" s="1" t="s">
        <v>817</v>
      </c>
      <c r="B2990" t="str">
        <f>IFERROR(__xludf.DUMMYFUNCTION("GOOGLETRANSLATE(A2990,""en"", ""ar"")"),"رجل يرتدي قميصا أصفر هو القفز في الماء")</f>
        <v>رجل يرتدي قميصا أصفر هو القفز في الماء</v>
      </c>
    </row>
    <row r="2991">
      <c r="A2991" s="1" t="s">
        <v>817</v>
      </c>
      <c r="B2991" t="str">
        <f>IFERROR(__xludf.DUMMYFUNCTION("GOOGLETRANSLATE(A2991,""en"", ""ar"")"),"رجل يرتدي قميصا أصفر هو القفز في الماء")</f>
        <v>رجل يرتدي قميصا أصفر هو القفز في الماء</v>
      </c>
    </row>
    <row r="2992">
      <c r="A2992" s="1" t="s">
        <v>817</v>
      </c>
      <c r="B2992" t="str">
        <f>IFERROR(__xludf.DUMMYFUNCTION("GOOGLETRANSLATE(A2992,""en"", ""ar"")"),"رجل يرتدي قميصا أصفر هو القفز في الماء")</f>
        <v>رجل يرتدي قميصا أصفر هو القفز في الماء</v>
      </c>
    </row>
    <row r="2993">
      <c r="A2993" s="1" t="s">
        <v>329</v>
      </c>
      <c r="B2993" t="str">
        <f>IFERROR(__xludf.DUMMYFUNCTION("GOOGLETRANSLATE(A2993,""en"", ""ar"")"),"طفلان يجلسون على مقاعد البدلاء")</f>
        <v>طفلان يجلسون على مقاعد البدلاء</v>
      </c>
    </row>
    <row r="2994">
      <c r="A2994" s="1" t="s">
        <v>329</v>
      </c>
      <c r="B2994" t="str">
        <f>IFERROR(__xludf.DUMMYFUNCTION("GOOGLETRANSLATE(A2994,""en"", ""ar"")"),"طفلان يجلسون على مقاعد البدلاء")</f>
        <v>طفلان يجلسون على مقاعد البدلاء</v>
      </c>
    </row>
    <row r="2995">
      <c r="A2995" s="1" t="s">
        <v>329</v>
      </c>
      <c r="B2995" t="str">
        <f>IFERROR(__xludf.DUMMYFUNCTION("GOOGLETRANSLATE(A2995,""en"", ""ar"")"),"طفلان يجلسون على مقاعد البدلاء")</f>
        <v>طفلان يجلسون على مقاعد البدلاء</v>
      </c>
    </row>
    <row r="2996">
      <c r="A2996" s="1" t="s">
        <v>101</v>
      </c>
      <c r="B2996" t="str">
        <f>IFERROR(__xludf.DUMMYFUNCTION("GOOGLETRANSLATE(A2996,""en"", ""ar"")"),"رجل وتسلق الصخور")</f>
        <v>رجل وتسلق الصخور</v>
      </c>
    </row>
    <row r="2997">
      <c r="A2997" s="1" t="s">
        <v>101</v>
      </c>
      <c r="B2997" t="str">
        <f>IFERROR(__xludf.DUMMYFUNCTION("GOOGLETRANSLATE(A2997,""en"", ""ar"")"),"رجل وتسلق الصخور")</f>
        <v>رجل وتسلق الصخور</v>
      </c>
    </row>
    <row r="2998">
      <c r="A2998" s="1" t="s">
        <v>101</v>
      </c>
      <c r="B2998" t="str">
        <f>IFERROR(__xludf.DUMMYFUNCTION("GOOGLETRANSLATE(A2998,""en"", ""ar"")"),"رجل وتسلق الصخور")</f>
        <v>رجل وتسلق الصخور</v>
      </c>
    </row>
  </sheetData>
  <drawing r:id="rId1"/>
</worksheet>
</file>