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ab\Dropbox\Mestrado\Disciplinas\Computação de Alto Desempenho\Trabalho 5\"/>
    </mc:Choice>
  </mc:AlternateContent>
  <bookViews>
    <workbookView xWindow="0" yWindow="0" windowWidth="15360" windowHeight="7755"/>
  </bookViews>
  <sheets>
    <sheet name="resultadoMPI" sheetId="1" r:id="rId1"/>
    <sheet name="resultadoMPImodificado" sheetId="2" r:id="rId2"/>
    <sheet name="resultadoMPInaoBloqueant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<sst xmlns="http://schemas.openxmlformats.org/spreadsheetml/2006/main" count="15" uniqueCount="5">
  <si>
    <t>matriz</t>
  </si>
  <si>
    <t>processos</t>
  </si>
  <si>
    <t>tempo</t>
  </si>
  <si>
    <t>speedup</t>
  </si>
  <si>
    <t>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</si>
</sst>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processos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(resultadoMPI!$A$2,resultadoMPI!$A$6,resultadoMPI!$A$10,resultadoMPI!$A$14,resultadoMPI!$A$18)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(resultadoMPI!$C$2,resultadoMPI!$C$6,resultadoMPI!$C$10,resultadoMPI!$C$14,resultadoMPI!$C$18)</c:f>
              <c:numCache>
                <c:formatCode>General</c:formatCode>
                <c:ptCount val="5"/>
                <c:pt idx="0">
                  <c:v>20</c:v>
                </c:pt>
                <c:pt idx="1">
                  <c:v>149</c:v>
                </c:pt>
                <c:pt idx="2">
                  <c:v>501</c:v>
                </c:pt>
                <c:pt idx="3">
                  <c:v>1181</c:v>
                </c:pt>
                <c:pt idx="4">
                  <c:v>2298</c:v>
                </c:pt>
              </c:numCache>
            </c:numRef>
          </c:val>
          <c:smooth val="0"/>
        </c:ser>
        <c:ser>
          <c:idx val="1"/>
          <c:order val="1"/>
          <c:tx>
            <c:v>4 processos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(resultadoMPI!$C$3,resultadoMPI!$C$7,resultadoMPI!$C$11,resultadoMPI!$C$15,resultadoMPI!$C$19)</c:f>
              <c:numCache>
                <c:formatCode>General</c:formatCode>
                <c:ptCount val="5"/>
                <c:pt idx="0">
                  <c:v>832</c:v>
                </c:pt>
                <c:pt idx="1">
                  <c:v>4200</c:v>
                </c:pt>
                <c:pt idx="2">
                  <c:v>7049</c:v>
                </c:pt>
                <c:pt idx="3">
                  <c:v>14747</c:v>
                </c:pt>
                <c:pt idx="4">
                  <c:v>63706</c:v>
                </c:pt>
              </c:numCache>
            </c:numRef>
          </c:val>
          <c:smooth val="0"/>
        </c:ser>
        <c:ser>
          <c:idx val="2"/>
          <c:order val="2"/>
          <c:tx>
            <c:v>8 processos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(resultadoMPI!$C$4,resultadoMPI!$C$8,resultadoMPI!$C$12,resultadoMPI!$C$16,resultadoMPI!$C$20)</c:f>
              <c:numCache>
                <c:formatCode>General</c:formatCode>
                <c:ptCount val="5"/>
                <c:pt idx="0">
                  <c:v>1136</c:v>
                </c:pt>
                <c:pt idx="1">
                  <c:v>6412</c:v>
                </c:pt>
                <c:pt idx="2">
                  <c:v>18011</c:v>
                </c:pt>
                <c:pt idx="3">
                  <c:v>29279</c:v>
                </c:pt>
                <c:pt idx="4">
                  <c:v>89686</c:v>
                </c:pt>
              </c:numCache>
            </c:numRef>
          </c:val>
          <c:smooth val="0"/>
        </c:ser>
        <c:ser>
          <c:idx val="3"/>
          <c:order val="3"/>
          <c:tx>
            <c:v>16 processos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(resultadoMPI!$C$5,resultadoMPI!$C$9,resultadoMPI!$C$13,resultadoMPI!$C$17,resultadoMPI!$C$21)</c:f>
              <c:numCache>
                <c:formatCode>General</c:formatCode>
                <c:ptCount val="5"/>
                <c:pt idx="0">
                  <c:v>1227</c:v>
                </c:pt>
                <c:pt idx="1">
                  <c:v>6768</c:v>
                </c:pt>
                <c:pt idx="2">
                  <c:v>15439</c:v>
                </c:pt>
                <c:pt idx="3">
                  <c:v>36353</c:v>
                </c:pt>
                <c:pt idx="4">
                  <c:v>106864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649608"/>
        <c:axId val="410824288"/>
      </c:lineChart>
      <c:catAx>
        <c:axId val="41264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824288"/>
        <c:crosses val="autoZero"/>
        <c:auto val="1"/>
        <c:lblAlgn val="ctr"/>
        <c:lblOffset val="100"/>
        <c:noMultiLvlLbl val="0"/>
      </c:catAx>
      <c:valAx>
        <c:axId val="4108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64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processos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(resultadoMPI!$A$2,resultadoMPI!$A$6,resultadoMPI!$A$10,resultadoMPI!$A$14,resultadoMPI!$A$18)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(resultadoMPImodificado!$C$2,resultadoMPImodificado!$C$6,resultadoMPImodificado!$C$10,resultadoMPImodificado!$C$14,resultadoMPImodificado!$C$18)</c:f>
              <c:numCache>
                <c:formatCode>General</c:formatCode>
                <c:ptCount val="5"/>
                <c:pt idx="0">
                  <c:v>11</c:v>
                </c:pt>
                <c:pt idx="1">
                  <c:v>89</c:v>
                </c:pt>
                <c:pt idx="2">
                  <c:v>300</c:v>
                </c:pt>
                <c:pt idx="3">
                  <c:v>707</c:v>
                </c:pt>
                <c:pt idx="4">
                  <c:v>1375</c:v>
                </c:pt>
              </c:numCache>
            </c:numRef>
          </c:val>
          <c:smooth val="0"/>
        </c:ser>
        <c:ser>
          <c:idx val="1"/>
          <c:order val="1"/>
          <c:tx>
            <c:v>4 processos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(resultadoMPImodificado!$C$3,resultadoMPImodificado!$C$7,resultadoMPImodificado!$C$11,resultadoMPImodificado!$C$15,resultadoMPImodificado!$C$19)</c:f>
              <c:numCache>
                <c:formatCode>General</c:formatCode>
                <c:ptCount val="5"/>
                <c:pt idx="0">
                  <c:v>168</c:v>
                </c:pt>
                <c:pt idx="1">
                  <c:v>1307</c:v>
                </c:pt>
                <c:pt idx="2">
                  <c:v>4587</c:v>
                </c:pt>
                <c:pt idx="3">
                  <c:v>10703</c:v>
                </c:pt>
                <c:pt idx="4">
                  <c:v>20563</c:v>
                </c:pt>
              </c:numCache>
            </c:numRef>
          </c:val>
          <c:smooth val="0"/>
        </c:ser>
        <c:ser>
          <c:idx val="2"/>
          <c:order val="2"/>
          <c:tx>
            <c:v>8 processos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(resultadoMPImodificado!$C$4,resultadoMPImodificado!$C$8,resultadoMPImodificado!$C$12,resultadoMPImodificado!$C$16,resultadoMPImodificado!$C$20)</c:f>
              <c:numCache>
                <c:formatCode>General</c:formatCode>
                <c:ptCount val="5"/>
                <c:pt idx="0">
                  <c:v>249</c:v>
                </c:pt>
                <c:pt idx="1">
                  <c:v>2314</c:v>
                </c:pt>
                <c:pt idx="2">
                  <c:v>7109</c:v>
                </c:pt>
                <c:pt idx="3">
                  <c:v>16097</c:v>
                </c:pt>
                <c:pt idx="4">
                  <c:v>30742</c:v>
                </c:pt>
              </c:numCache>
            </c:numRef>
          </c:val>
          <c:smooth val="0"/>
        </c:ser>
        <c:ser>
          <c:idx val="3"/>
          <c:order val="3"/>
          <c:tx>
            <c:v>16 processos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(resultadoMPImodificado!$C$5,resultadoMPImodificado!$C$9,resultadoMPImodificado!$C$13,resultadoMPImodificado!$C$17,resultadoMPImodificado!$C$21)</c:f>
              <c:numCache>
                <c:formatCode>General</c:formatCode>
                <c:ptCount val="5"/>
                <c:pt idx="0">
                  <c:v>625</c:v>
                </c:pt>
                <c:pt idx="1">
                  <c:v>3105</c:v>
                </c:pt>
                <c:pt idx="2">
                  <c:v>9113</c:v>
                </c:pt>
                <c:pt idx="3">
                  <c:v>20192</c:v>
                </c:pt>
                <c:pt idx="4">
                  <c:v>37653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83168"/>
        <c:axId val="534728544"/>
      </c:lineChart>
      <c:catAx>
        <c:axId val="5369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728544"/>
        <c:crosses val="autoZero"/>
        <c:auto val="1"/>
        <c:lblAlgn val="ctr"/>
        <c:lblOffset val="100"/>
        <c:noMultiLvlLbl val="0"/>
      </c:catAx>
      <c:valAx>
        <c:axId val="5347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9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processos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(resultadoMPI!$A$2,resultadoMPI!$A$6,resultadoMPI!$A$10,resultadoMPI!$A$14,resultadoMPI!$A$18)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(resultadoMPInaoBloqueante!$C$2,resultadoMPInaoBloqueante!$C$6,resultadoMPInaoBloqueante!$C$10,resultadoMPInaoBloqueante!$C$14,resultadoMPInaoBloqueante!$C$18)</c:f>
              <c:numCache>
                <c:formatCode>General</c:formatCode>
                <c:ptCount val="5"/>
                <c:pt idx="0">
                  <c:v>13</c:v>
                </c:pt>
                <c:pt idx="1">
                  <c:v>79</c:v>
                </c:pt>
                <c:pt idx="2">
                  <c:v>218</c:v>
                </c:pt>
                <c:pt idx="3">
                  <c:v>455</c:v>
                </c:pt>
                <c:pt idx="4">
                  <c:v>838</c:v>
                </c:pt>
              </c:numCache>
            </c:numRef>
          </c:val>
          <c:smooth val="0"/>
        </c:ser>
        <c:ser>
          <c:idx val="1"/>
          <c:order val="1"/>
          <c:tx>
            <c:v>4 processos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(resultadoMPInaoBloqueante!$C$3,resultadoMPInaoBloqueante!$C$7,resultadoMPInaoBloqueante!$C$11,resultadoMPInaoBloqueante!$C$15,resultadoMPInaoBloqueante!$C$19)</c:f>
              <c:numCache>
                <c:formatCode>General</c:formatCode>
                <c:ptCount val="5"/>
                <c:pt idx="0">
                  <c:v>88</c:v>
                </c:pt>
                <c:pt idx="1">
                  <c:v>715</c:v>
                </c:pt>
                <c:pt idx="2">
                  <c:v>1296</c:v>
                </c:pt>
                <c:pt idx="3">
                  <c:v>5697</c:v>
                </c:pt>
                <c:pt idx="4">
                  <c:v>11384</c:v>
                </c:pt>
              </c:numCache>
            </c:numRef>
          </c:val>
          <c:smooth val="0"/>
        </c:ser>
        <c:ser>
          <c:idx val="2"/>
          <c:order val="2"/>
          <c:tx>
            <c:v>8 processos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(resultadoMPInaoBloqueante!$C$4,resultadoMPInaoBloqueante!$C$8,resultadoMPInaoBloqueante!$C$12,resultadoMPInaoBloqueante!$C$16,resultadoMPInaoBloqueante!$C$20)</c:f>
              <c:numCache>
                <c:formatCode>General</c:formatCode>
                <c:ptCount val="5"/>
                <c:pt idx="0">
                  <c:v>159</c:v>
                </c:pt>
                <c:pt idx="1">
                  <c:v>1233</c:v>
                </c:pt>
                <c:pt idx="2">
                  <c:v>4192</c:v>
                </c:pt>
                <c:pt idx="3">
                  <c:v>9845</c:v>
                </c:pt>
                <c:pt idx="4">
                  <c:v>18477</c:v>
                </c:pt>
              </c:numCache>
            </c:numRef>
          </c:val>
          <c:smooth val="0"/>
        </c:ser>
        <c:ser>
          <c:idx val="3"/>
          <c:order val="3"/>
          <c:tx>
            <c:v>16 processos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(resultadoMPInaoBloqueante!$C$5,resultadoMPInaoBloqueante!$C$9,resultadoMPInaoBloqueante!$C$13,resultadoMPInaoBloqueante!$C$17,resultadoMPInaoBloqueante!$C$21)</c:f>
              <c:numCache>
                <c:formatCode>General</c:formatCode>
                <c:ptCount val="5"/>
                <c:pt idx="0">
                  <c:v>211</c:v>
                </c:pt>
                <c:pt idx="1">
                  <c:v>1648</c:v>
                </c:pt>
                <c:pt idx="2">
                  <c:v>5661</c:v>
                </c:pt>
                <c:pt idx="3">
                  <c:v>13472</c:v>
                </c:pt>
                <c:pt idx="4">
                  <c:v>26872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862272"/>
        <c:axId val="529865408"/>
      </c:lineChart>
      <c:catAx>
        <c:axId val="5298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865408"/>
        <c:crosses val="autoZero"/>
        <c:auto val="1"/>
        <c:lblAlgn val="ctr"/>
        <c:lblOffset val="100"/>
        <c:noMultiLvlLbl val="0"/>
      </c:catAx>
      <c:valAx>
        <c:axId val="5298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8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29</xdr:row>
      <xdr:rowOff>76200</xdr:rowOff>
    </xdr:from>
    <xdr:to>
      <xdr:col>15</xdr:col>
      <xdr:colOff>485775</xdr:colOff>
      <xdr:row>56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25</xdr:row>
      <xdr:rowOff>66675</xdr:rowOff>
    </xdr:from>
    <xdr:to>
      <xdr:col>14</xdr:col>
      <xdr:colOff>304800</xdr:colOff>
      <xdr:row>51</xdr:row>
      <xdr:rowOff>47625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29</xdr:row>
      <xdr:rowOff>28574</xdr:rowOff>
    </xdr:from>
    <xdr:to>
      <xdr:col>14</xdr:col>
      <xdr:colOff>285751</xdr:colOff>
      <xdr:row>54</xdr:row>
      <xdr:rowOff>95249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9" sqref="F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1000</v>
      </c>
      <c r="B2">
        <v>2</v>
      </c>
      <c r="C2">
        <v>20</v>
      </c>
    </row>
    <row r="3" spans="1:6" x14ac:dyDescent="0.25">
      <c r="A3">
        <v>1000</v>
      </c>
      <c r="B3">
        <v>4</v>
      </c>
      <c r="C3">
        <v>832</v>
      </c>
      <c r="D3">
        <f>C2/C3</f>
        <v>2.403846153846154E-2</v>
      </c>
      <c r="F3" s="1"/>
    </row>
    <row r="4" spans="1:6" x14ac:dyDescent="0.25">
      <c r="A4">
        <v>1000</v>
      </c>
      <c r="B4">
        <v>8</v>
      </c>
      <c r="C4">
        <v>1136</v>
      </c>
      <c r="D4">
        <f>C2/C4</f>
        <v>1.7605633802816902E-2</v>
      </c>
      <c r="F4" s="1"/>
    </row>
    <row r="5" spans="1:6" x14ac:dyDescent="0.25">
      <c r="A5">
        <v>1000</v>
      </c>
      <c r="B5">
        <v>16</v>
      </c>
      <c r="C5">
        <v>1227</v>
      </c>
      <c r="D5">
        <f>C2/C5</f>
        <v>1.6299918500407497E-2</v>
      </c>
      <c r="F5" s="1"/>
    </row>
    <row r="6" spans="1:6" x14ac:dyDescent="0.25">
      <c r="A6">
        <v>2000</v>
      </c>
      <c r="B6">
        <v>2</v>
      </c>
      <c r="C6">
        <v>149</v>
      </c>
      <c r="F6" s="1"/>
    </row>
    <row r="7" spans="1:6" x14ac:dyDescent="0.25">
      <c r="A7">
        <v>2000</v>
      </c>
      <c r="B7">
        <v>4</v>
      </c>
      <c r="C7">
        <v>4200</v>
      </c>
      <c r="F7" s="1"/>
    </row>
    <row r="8" spans="1:6" x14ac:dyDescent="0.25">
      <c r="A8">
        <v>2000</v>
      </c>
      <c r="B8">
        <v>8</v>
      </c>
      <c r="C8">
        <v>6412</v>
      </c>
      <c r="F8" s="1"/>
    </row>
    <row r="9" spans="1:6" x14ac:dyDescent="0.25">
      <c r="A9">
        <v>2000</v>
      </c>
      <c r="B9">
        <v>16</v>
      </c>
      <c r="C9">
        <v>6768</v>
      </c>
      <c r="F9" s="1"/>
    </row>
    <row r="10" spans="1:6" x14ac:dyDescent="0.25">
      <c r="A10">
        <v>3000</v>
      </c>
      <c r="B10">
        <v>2</v>
      </c>
      <c r="C10">
        <v>501</v>
      </c>
      <c r="F10" s="1"/>
    </row>
    <row r="11" spans="1:6" x14ac:dyDescent="0.25">
      <c r="A11">
        <v>3000</v>
      </c>
      <c r="B11">
        <v>4</v>
      </c>
      <c r="C11">
        <v>7049</v>
      </c>
      <c r="F11" s="1"/>
    </row>
    <row r="12" spans="1:6" x14ac:dyDescent="0.25">
      <c r="A12">
        <v>3000</v>
      </c>
      <c r="B12">
        <v>8</v>
      </c>
      <c r="C12">
        <v>18011</v>
      </c>
      <c r="F12" s="1"/>
    </row>
    <row r="13" spans="1:6" x14ac:dyDescent="0.25">
      <c r="A13">
        <v>3000</v>
      </c>
      <c r="B13">
        <v>16</v>
      </c>
      <c r="C13">
        <v>15439</v>
      </c>
      <c r="F13" s="1"/>
    </row>
    <row r="14" spans="1:6" x14ac:dyDescent="0.25">
      <c r="A14">
        <v>4000</v>
      </c>
      <c r="B14">
        <v>2</v>
      </c>
      <c r="C14">
        <v>1181</v>
      </c>
      <c r="F14" s="1"/>
    </row>
    <row r="15" spans="1:6" x14ac:dyDescent="0.25">
      <c r="A15">
        <v>4000</v>
      </c>
      <c r="B15">
        <v>4</v>
      </c>
      <c r="C15">
        <v>14747</v>
      </c>
    </row>
    <row r="16" spans="1:6" x14ac:dyDescent="0.25">
      <c r="A16">
        <v>4000</v>
      </c>
      <c r="B16">
        <v>8</v>
      </c>
      <c r="C16">
        <v>29279</v>
      </c>
    </row>
    <row r="17" spans="1:3" x14ac:dyDescent="0.25">
      <c r="A17">
        <v>4000</v>
      </c>
      <c r="B17">
        <v>16</v>
      </c>
      <c r="C17">
        <v>36353</v>
      </c>
    </row>
    <row r="18" spans="1:3" x14ac:dyDescent="0.25">
      <c r="A18">
        <v>5000</v>
      </c>
      <c r="B18">
        <v>2</v>
      </c>
      <c r="C18">
        <v>2298</v>
      </c>
    </row>
    <row r="19" spans="1:3" x14ac:dyDescent="0.25">
      <c r="A19">
        <v>5000</v>
      </c>
      <c r="B19">
        <v>4</v>
      </c>
      <c r="C19">
        <v>63706</v>
      </c>
    </row>
    <row r="20" spans="1:3" x14ac:dyDescent="0.25">
      <c r="A20">
        <v>5000</v>
      </c>
      <c r="B20">
        <v>8</v>
      </c>
      <c r="C20">
        <v>89686</v>
      </c>
    </row>
    <row r="21" spans="1:3" x14ac:dyDescent="0.25">
      <c r="A21">
        <v>5000</v>
      </c>
      <c r="B21">
        <v>16</v>
      </c>
      <c r="C21">
        <v>106864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10" sqref="G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11</v>
      </c>
      <c r="D2">
        <f>21.67/C2</f>
        <v>1.9700000000000002</v>
      </c>
      <c r="E2">
        <f>(1/B2)*D2</f>
        <v>0.9850000000000001</v>
      </c>
    </row>
    <row r="3" spans="1:5" x14ac:dyDescent="0.25">
      <c r="A3">
        <v>1000</v>
      </c>
      <c r="B3">
        <v>4</v>
      </c>
      <c r="C3">
        <v>168</v>
      </c>
      <c r="D3">
        <f t="shared" ref="D3:D5" si="0">21.67/C3</f>
        <v>0.12898809523809524</v>
      </c>
      <c r="E3">
        <f t="shared" ref="E3:E21" si="1">(1/B3)*D3</f>
        <v>3.2247023809523809E-2</v>
      </c>
    </row>
    <row r="4" spans="1:5" x14ac:dyDescent="0.25">
      <c r="A4">
        <v>1000</v>
      </c>
      <c r="B4">
        <v>8</v>
      </c>
      <c r="C4">
        <v>249</v>
      </c>
      <c r="D4">
        <f t="shared" si="0"/>
        <v>8.7028112449799203E-2</v>
      </c>
      <c r="E4">
        <f t="shared" si="1"/>
        <v>1.08785140562249E-2</v>
      </c>
    </row>
    <row r="5" spans="1:5" x14ac:dyDescent="0.25">
      <c r="A5">
        <v>1000</v>
      </c>
      <c r="B5">
        <v>16</v>
      </c>
      <c r="C5">
        <v>625</v>
      </c>
      <c r="D5">
        <f t="shared" si="0"/>
        <v>3.4672000000000001E-2</v>
      </c>
      <c r="E5">
        <f t="shared" si="1"/>
        <v>2.1670000000000001E-3</v>
      </c>
    </row>
    <row r="6" spans="1:5" x14ac:dyDescent="0.25">
      <c r="A6">
        <v>2000</v>
      </c>
      <c r="B6">
        <v>2</v>
      </c>
      <c r="C6">
        <v>89</v>
      </c>
      <c r="D6">
        <f>171.17/C6</f>
        <v>1.923258426966292</v>
      </c>
      <c r="E6">
        <f t="shared" si="1"/>
        <v>0.96162921348314601</v>
      </c>
    </row>
    <row r="7" spans="1:5" x14ac:dyDescent="0.25">
      <c r="A7">
        <v>2000</v>
      </c>
      <c r="B7">
        <v>4</v>
      </c>
      <c r="C7">
        <v>1307</v>
      </c>
      <c r="D7">
        <f t="shared" ref="D7:D9" si="2">171.17/C7</f>
        <v>0.13096403978576893</v>
      </c>
      <c r="E7">
        <f t="shared" si="1"/>
        <v>3.2741009946442232E-2</v>
      </c>
    </row>
    <row r="8" spans="1:5" x14ac:dyDescent="0.25">
      <c r="A8">
        <v>2000</v>
      </c>
      <c r="B8">
        <v>8</v>
      </c>
      <c r="C8">
        <v>2314</v>
      </c>
      <c r="D8">
        <f t="shared" si="2"/>
        <v>7.3971477960242005E-2</v>
      </c>
      <c r="E8">
        <f t="shared" si="1"/>
        <v>9.2464347450302506E-3</v>
      </c>
    </row>
    <row r="9" spans="1:5" x14ac:dyDescent="0.25">
      <c r="A9">
        <v>2000</v>
      </c>
      <c r="B9">
        <v>16</v>
      </c>
      <c r="C9">
        <v>3105</v>
      </c>
      <c r="D9">
        <f t="shared" si="2"/>
        <v>5.5127214170692426E-2</v>
      </c>
      <c r="E9">
        <f t="shared" si="1"/>
        <v>3.4454508856682766E-3</v>
      </c>
    </row>
    <row r="10" spans="1:5" x14ac:dyDescent="0.25">
      <c r="A10">
        <v>3000</v>
      </c>
      <c r="B10">
        <v>2</v>
      </c>
      <c r="C10">
        <v>300</v>
      </c>
      <c r="D10">
        <f>577/C10</f>
        <v>1.9233333333333333</v>
      </c>
      <c r="E10">
        <f t="shared" si="1"/>
        <v>0.96166666666666667</v>
      </c>
    </row>
    <row r="11" spans="1:5" x14ac:dyDescent="0.25">
      <c r="A11">
        <v>3000</v>
      </c>
      <c r="B11">
        <v>4</v>
      </c>
      <c r="C11">
        <v>4587</v>
      </c>
      <c r="D11">
        <f t="shared" ref="D11:D13" si="3">577/C11</f>
        <v>0.12579027686941355</v>
      </c>
      <c r="E11">
        <f t="shared" si="1"/>
        <v>3.1447569217353387E-2</v>
      </c>
    </row>
    <row r="12" spans="1:5" x14ac:dyDescent="0.25">
      <c r="A12">
        <v>3000</v>
      </c>
      <c r="B12">
        <v>8</v>
      </c>
      <c r="C12">
        <v>7109</v>
      </c>
      <c r="D12">
        <f t="shared" si="3"/>
        <v>8.1164720776480515E-2</v>
      </c>
      <c r="E12">
        <f t="shared" si="1"/>
        <v>1.0145590097060064E-2</v>
      </c>
    </row>
    <row r="13" spans="1:5" x14ac:dyDescent="0.25">
      <c r="A13">
        <v>3000</v>
      </c>
      <c r="B13">
        <v>16</v>
      </c>
      <c r="C13">
        <v>9113</v>
      </c>
      <c r="D13">
        <f t="shared" si="3"/>
        <v>6.3316141775485571E-2</v>
      </c>
      <c r="E13">
        <f t="shared" si="1"/>
        <v>3.9572588609678482E-3</v>
      </c>
    </row>
    <row r="14" spans="1:5" x14ac:dyDescent="0.25">
      <c r="A14">
        <v>4000</v>
      </c>
      <c r="B14">
        <v>2</v>
      </c>
      <c r="C14">
        <v>707</v>
      </c>
      <c r="D14">
        <f>1362.27/C14</f>
        <v>1.9268316831683168</v>
      </c>
      <c r="E14">
        <f t="shared" si="1"/>
        <v>0.96341584158415838</v>
      </c>
    </row>
    <row r="15" spans="1:5" x14ac:dyDescent="0.25">
      <c r="A15">
        <v>4000</v>
      </c>
      <c r="B15">
        <v>4</v>
      </c>
      <c r="C15">
        <v>10703</v>
      </c>
      <c r="D15">
        <f t="shared" ref="D15:D17" si="4">1362.27/C15</f>
        <v>0.12727926749509483</v>
      </c>
      <c r="E15">
        <f t="shared" si="1"/>
        <v>3.1819816873773707E-2</v>
      </c>
    </row>
    <row r="16" spans="1:5" x14ac:dyDescent="0.25">
      <c r="A16">
        <v>4000</v>
      </c>
      <c r="B16">
        <v>8</v>
      </c>
      <c r="C16">
        <v>16097</v>
      </c>
      <c r="D16">
        <f t="shared" si="4"/>
        <v>8.4628812822265018E-2</v>
      </c>
      <c r="E16">
        <f t="shared" si="1"/>
        <v>1.0578601602783127E-2</v>
      </c>
    </row>
    <row r="17" spans="1:5" x14ac:dyDescent="0.25">
      <c r="A17">
        <v>4000</v>
      </c>
      <c r="B17">
        <v>16</v>
      </c>
      <c r="C17">
        <v>20192</v>
      </c>
      <c r="D17">
        <f t="shared" si="4"/>
        <v>6.7465828050713147E-2</v>
      </c>
      <c r="E17">
        <f t="shared" si="1"/>
        <v>4.2166142531695717E-3</v>
      </c>
    </row>
    <row r="18" spans="1:5" x14ac:dyDescent="0.25">
      <c r="A18">
        <v>5000</v>
      </c>
      <c r="B18">
        <v>2</v>
      </c>
      <c r="C18">
        <v>1375</v>
      </c>
      <c r="D18">
        <f>2664.8/C18</f>
        <v>1.9380363636363638</v>
      </c>
      <c r="E18">
        <f t="shared" si="1"/>
        <v>0.96901818181818189</v>
      </c>
    </row>
    <row r="19" spans="1:5" x14ac:dyDescent="0.25">
      <c r="A19">
        <v>5000</v>
      </c>
      <c r="B19">
        <v>4</v>
      </c>
      <c r="C19">
        <v>20563</v>
      </c>
      <c r="D19">
        <f t="shared" ref="D19:D21" si="5">2664.8/C19</f>
        <v>0.12959198560521326</v>
      </c>
      <c r="E19">
        <f t="shared" si="1"/>
        <v>3.2397996401303315E-2</v>
      </c>
    </row>
    <row r="20" spans="1:5" x14ac:dyDescent="0.25">
      <c r="A20">
        <v>5000</v>
      </c>
      <c r="B20">
        <v>8</v>
      </c>
      <c r="C20">
        <v>30742</v>
      </c>
      <c r="D20">
        <f t="shared" si="5"/>
        <v>8.6682714202068842E-2</v>
      </c>
      <c r="E20">
        <f t="shared" si="1"/>
        <v>1.0835339275258605E-2</v>
      </c>
    </row>
    <row r="21" spans="1:5" x14ac:dyDescent="0.25">
      <c r="A21">
        <v>5000</v>
      </c>
      <c r="B21">
        <v>16</v>
      </c>
      <c r="C21">
        <v>37653</v>
      </c>
      <c r="D21">
        <f t="shared" si="5"/>
        <v>7.0772581202029061E-2</v>
      </c>
      <c r="E21">
        <f t="shared" si="1"/>
        <v>4.4232863251268163E-3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23" sqref="G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13</v>
      </c>
      <c r="D2">
        <f>21.67/C2</f>
        <v>1.666923076923077</v>
      </c>
      <c r="E2">
        <f>(1/B2)*D2</f>
        <v>0.83346153846153848</v>
      </c>
    </row>
    <row r="3" spans="1:5" x14ac:dyDescent="0.25">
      <c r="A3">
        <v>1000</v>
      </c>
      <c r="B3">
        <v>4</v>
      </c>
      <c r="C3">
        <v>88</v>
      </c>
      <c r="D3">
        <f t="shared" ref="D3:D5" si="0">21.67/C3</f>
        <v>0.24625000000000002</v>
      </c>
      <c r="E3">
        <f t="shared" ref="E3:E21" si="1">(1/B3)*D3</f>
        <v>6.1562500000000006E-2</v>
      </c>
    </row>
    <row r="4" spans="1:5" x14ac:dyDescent="0.25">
      <c r="A4">
        <v>1000</v>
      </c>
      <c r="B4">
        <v>8</v>
      </c>
      <c r="C4">
        <v>159</v>
      </c>
      <c r="D4">
        <f t="shared" si="0"/>
        <v>0.13628930817610063</v>
      </c>
      <c r="E4">
        <f t="shared" si="1"/>
        <v>1.7036163522012579E-2</v>
      </c>
    </row>
    <row r="5" spans="1:5" x14ac:dyDescent="0.25">
      <c r="A5">
        <v>1000</v>
      </c>
      <c r="B5">
        <v>16</v>
      </c>
      <c r="C5">
        <v>211</v>
      </c>
      <c r="D5">
        <f t="shared" si="0"/>
        <v>0.10270142180094788</v>
      </c>
      <c r="E5">
        <f t="shared" si="1"/>
        <v>6.4188388625592424E-3</v>
      </c>
    </row>
    <row r="6" spans="1:5" x14ac:dyDescent="0.25">
      <c r="A6">
        <v>2000</v>
      </c>
      <c r="B6">
        <v>2</v>
      </c>
      <c r="C6">
        <v>79</v>
      </c>
      <c r="D6">
        <f>171.17/C6</f>
        <v>2.1667088607594933</v>
      </c>
      <c r="E6">
        <f t="shared" si="1"/>
        <v>1.0833544303797467</v>
      </c>
    </row>
    <row r="7" spans="1:5" x14ac:dyDescent="0.25">
      <c r="A7">
        <v>2000</v>
      </c>
      <c r="B7">
        <v>4</v>
      </c>
      <c r="C7">
        <v>715</v>
      </c>
      <c r="D7">
        <f t="shared" ref="D7:D9" si="2">171.17/C7</f>
        <v>0.23939860139860139</v>
      </c>
      <c r="E7">
        <f t="shared" si="1"/>
        <v>5.9849650349650348E-2</v>
      </c>
    </row>
    <row r="8" spans="1:5" x14ac:dyDescent="0.25">
      <c r="A8">
        <v>2000</v>
      </c>
      <c r="B8">
        <v>8</v>
      </c>
      <c r="C8">
        <v>1233</v>
      </c>
      <c r="D8">
        <f t="shared" si="2"/>
        <v>0.13882400648824006</v>
      </c>
      <c r="E8">
        <f t="shared" si="1"/>
        <v>1.7353000811030007E-2</v>
      </c>
    </row>
    <row r="9" spans="1:5" x14ac:dyDescent="0.25">
      <c r="A9">
        <v>2000</v>
      </c>
      <c r="B9">
        <v>16</v>
      </c>
      <c r="C9">
        <v>1648</v>
      </c>
      <c r="D9">
        <f t="shared" si="2"/>
        <v>0.10386529126213591</v>
      </c>
      <c r="E9">
        <f t="shared" si="1"/>
        <v>6.4915807038834943E-3</v>
      </c>
    </row>
    <row r="10" spans="1:5" x14ac:dyDescent="0.25">
      <c r="A10">
        <v>3000</v>
      </c>
      <c r="B10">
        <v>2</v>
      </c>
      <c r="C10">
        <v>218</v>
      </c>
      <c r="D10">
        <f>577/C10</f>
        <v>2.6467889908256881</v>
      </c>
      <c r="E10">
        <f t="shared" si="1"/>
        <v>1.323394495412844</v>
      </c>
    </row>
    <row r="11" spans="1:5" x14ac:dyDescent="0.25">
      <c r="A11">
        <v>3000</v>
      </c>
      <c r="B11">
        <v>4</v>
      </c>
      <c r="C11">
        <v>1296</v>
      </c>
      <c r="D11">
        <f t="shared" ref="D11:D13" si="3">577/C11</f>
        <v>0.44521604938271603</v>
      </c>
      <c r="E11">
        <f t="shared" si="1"/>
        <v>0.11130401234567901</v>
      </c>
    </row>
    <row r="12" spans="1:5" x14ac:dyDescent="0.25">
      <c r="A12">
        <v>3000</v>
      </c>
      <c r="B12">
        <v>8</v>
      </c>
      <c r="C12">
        <v>4192</v>
      </c>
      <c r="D12">
        <f t="shared" si="3"/>
        <v>0.13764312977099236</v>
      </c>
      <c r="E12">
        <f t="shared" si="1"/>
        <v>1.7205391221374045E-2</v>
      </c>
    </row>
    <row r="13" spans="1:5" x14ac:dyDescent="0.25">
      <c r="A13">
        <v>3000</v>
      </c>
      <c r="B13">
        <v>16</v>
      </c>
      <c r="C13">
        <v>5661</v>
      </c>
      <c r="D13">
        <f t="shared" si="3"/>
        <v>0.10192545486663133</v>
      </c>
      <c r="E13">
        <f t="shared" si="1"/>
        <v>6.3703409291644584E-3</v>
      </c>
    </row>
    <row r="14" spans="1:5" x14ac:dyDescent="0.25">
      <c r="A14">
        <v>4000</v>
      </c>
      <c r="B14">
        <v>2</v>
      </c>
      <c r="C14">
        <v>455</v>
      </c>
      <c r="D14">
        <f>1362.27/C14</f>
        <v>2.9939999999999998</v>
      </c>
      <c r="E14">
        <f t="shared" si="1"/>
        <v>1.4969999999999999</v>
      </c>
    </row>
    <row r="15" spans="1:5" x14ac:dyDescent="0.25">
      <c r="A15">
        <v>4000</v>
      </c>
      <c r="B15">
        <v>4</v>
      </c>
      <c r="C15">
        <v>5697</v>
      </c>
      <c r="D15">
        <f t="shared" ref="D15:D17" si="4">1362.27/C15</f>
        <v>0.23912058978409689</v>
      </c>
      <c r="E15">
        <f t="shared" si="1"/>
        <v>5.9780147446024223E-2</v>
      </c>
    </row>
    <row r="16" spans="1:5" x14ac:dyDescent="0.25">
      <c r="A16">
        <v>4000</v>
      </c>
      <c r="B16">
        <v>8</v>
      </c>
      <c r="C16">
        <v>9845</v>
      </c>
      <c r="D16">
        <f t="shared" si="4"/>
        <v>0.1383717623158964</v>
      </c>
      <c r="E16">
        <f t="shared" si="1"/>
        <v>1.729647028948705E-2</v>
      </c>
    </row>
    <row r="17" spans="1:5" x14ac:dyDescent="0.25">
      <c r="A17">
        <v>4000</v>
      </c>
      <c r="B17">
        <v>16</v>
      </c>
      <c r="C17">
        <v>13472</v>
      </c>
      <c r="D17">
        <f t="shared" si="4"/>
        <v>0.10111861638954869</v>
      </c>
      <c r="E17">
        <f t="shared" si="1"/>
        <v>6.3199135243467933E-3</v>
      </c>
    </row>
    <row r="18" spans="1:5" x14ac:dyDescent="0.25">
      <c r="A18">
        <v>5000</v>
      </c>
      <c r="B18">
        <v>2</v>
      </c>
      <c r="C18">
        <v>838</v>
      </c>
      <c r="D18">
        <f>2664.8/C18</f>
        <v>3.1799522673031029</v>
      </c>
      <c r="E18">
        <f t="shared" si="1"/>
        <v>1.5899761336515514</v>
      </c>
    </row>
    <row r="19" spans="1:5" x14ac:dyDescent="0.25">
      <c r="A19">
        <v>5000</v>
      </c>
      <c r="B19">
        <v>4</v>
      </c>
      <c r="C19">
        <v>11384</v>
      </c>
      <c r="D19">
        <f t="shared" ref="D19:D21" si="5">2664.8/C19</f>
        <v>0.23408292340126494</v>
      </c>
      <c r="E19">
        <f t="shared" si="1"/>
        <v>5.8520730850316234E-2</v>
      </c>
    </row>
    <row r="20" spans="1:5" x14ac:dyDescent="0.25">
      <c r="A20">
        <v>5000</v>
      </c>
      <c r="B20">
        <v>8</v>
      </c>
      <c r="C20">
        <v>18477</v>
      </c>
      <c r="D20">
        <f t="shared" si="5"/>
        <v>0.14422254695026249</v>
      </c>
      <c r="E20">
        <f t="shared" si="1"/>
        <v>1.8027818368782811E-2</v>
      </c>
    </row>
    <row r="21" spans="1:5" x14ac:dyDescent="0.25">
      <c r="A21">
        <v>5000</v>
      </c>
      <c r="B21">
        <v>16</v>
      </c>
      <c r="C21">
        <v>26872</v>
      </c>
      <c r="D21">
        <f t="shared" si="5"/>
        <v>9.9166418576957432E-2</v>
      </c>
      <c r="E21">
        <f t="shared" si="1"/>
        <v>6.1979011610598395E-3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resultadoMPI</vt:lpstr>
      <vt:lpstr>resultadoMPImodificado</vt:lpstr>
      <vt:lpstr>resultadoMPInaoBloqueante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Moab</dc:creator>
  <cp:lastModifiedBy>Moab</cp:lastModifiedBy>
  <dcterms:created xsi:type="dcterms:W3CDTF">2017-07-19T17:03:14Z</dcterms:created>
  <dcterms:modified xsi:type="dcterms:W3CDTF">2017-07-19T18:09:43Z</dcterms:modified>
</cp:coreProperties>
</file>